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765" firstSheet="1" activeTab="4"/>
  </bookViews>
  <sheets>
    <sheet name="A&amp;B Power Detect Compare" sheetId="4" r:id="rId1"/>
    <sheet name="Sheet1" sheetId="5" r:id="rId2"/>
    <sheet name="Sheet2" sheetId="6" r:id="rId3"/>
    <sheet name="A" sheetId="7" r:id="rId4"/>
    <sheet name="B" sheetId="8" r:id="rId5"/>
  </sheets>
  <calcPr calcId="144525"/>
</workbook>
</file>

<file path=xl/sharedStrings.xml><?xml version="1.0" encoding="utf-8"?>
<sst xmlns="http://schemas.openxmlformats.org/spreadsheetml/2006/main" count="118" uniqueCount="43">
  <si>
    <t>Digital Atten</t>
  </si>
  <si>
    <t>B Detect_Power</t>
  </si>
  <si>
    <t>B SPA_Power</t>
  </si>
  <si>
    <t xml:space="preserve"> B sar_code0 DC</t>
  </si>
  <si>
    <t>B sar_code1 SIG</t>
  </si>
  <si>
    <t>B sar_code2 SIG</t>
  </si>
  <si>
    <t>B sar_code3 SIG</t>
  </si>
  <si>
    <t>B sar_code4 REF</t>
  </si>
  <si>
    <t>B sar_code5 REF</t>
  </si>
  <si>
    <t>B sar_code6 DC</t>
  </si>
  <si>
    <t>B sar_code7 DC</t>
  </si>
  <si>
    <t>A Detect_Power</t>
  </si>
  <si>
    <t>A SPA_Power</t>
  </si>
  <si>
    <t xml:space="preserve"> A sar_code0 DC</t>
  </si>
  <si>
    <t>A sar_code1 SIG</t>
  </si>
  <si>
    <t>A sar_code2 SIG</t>
  </si>
  <si>
    <t>A sar_code3 SIG</t>
  </si>
  <si>
    <t>A sar_code4 REF</t>
  </si>
  <si>
    <t>A sar_code5 REF</t>
  </si>
  <si>
    <t>A sar_code6 DC</t>
  </si>
  <si>
    <t>A sar_code7 DC</t>
  </si>
  <si>
    <t>sig</t>
  </si>
  <si>
    <t>dc</t>
  </si>
  <si>
    <t>ref</t>
  </si>
  <si>
    <t>sig-dc</t>
  </si>
  <si>
    <t>ref-dc</t>
  </si>
  <si>
    <t>div</t>
  </si>
  <si>
    <t>power</t>
  </si>
  <si>
    <t>offset</t>
  </si>
  <si>
    <t>(power-offset)/10</t>
  </si>
  <si>
    <t>10**</t>
  </si>
  <si>
    <t>dc_offset</t>
  </si>
  <si>
    <t>sig_offset</t>
  </si>
  <si>
    <t>sig_sub</t>
  </si>
  <si>
    <t>dc_sub</t>
  </si>
  <si>
    <t>sig_avg</t>
  </si>
  <si>
    <t>dc_avg</t>
  </si>
  <si>
    <t>ref_avg</t>
  </si>
  <si>
    <t>power_offset</t>
  </si>
  <si>
    <t>SPA_Power1</t>
  </si>
  <si>
    <t>SPA_Power</t>
  </si>
  <si>
    <t>Power</t>
  </si>
  <si>
    <t>power_modify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</si>
</sst>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B</a:t>
            </a:r>
            <a:r>
              <a:rPr lang="en-US" altLang="zh-CN"/>
              <a:t> </a:t>
            </a:r>
            <a:r>
              <a:rPr altLang="en-US">
                <a:solidFill>
                  <a:srgbClr val="FF0000"/>
                </a:solidFill>
              </a:rPr>
              <a:t>版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Detect and SPA Measure Power</a:t>
            </a:r>
            <a:endParaRPr lang="en-US" altLang="zh-CN"/>
          </a:p>
        </c:rich>
      </c:tx>
      <c:layout>
        <c:manualLayout>
          <c:xMode val="edge"/>
          <c:yMode val="edge"/>
          <c:x val="0.18402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'A&amp;B Power Detect Compare'!$B$1</c:f>
              <c:strCache>
                <c:ptCount val="1"/>
                <c:pt idx="0">
                  <c:v>B Detect_Power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'A&amp;B Power Detect Compare'!$B$2:$B$121</c:f>
              <c:numCache>
                <c:formatCode>General</c:formatCode>
                <c:ptCount val="120"/>
                <c:pt idx="0">
                  <c:v>-6.25</c:v>
                </c:pt>
                <c:pt idx="1">
                  <c:v>-6.38</c:v>
                </c:pt>
                <c:pt idx="2">
                  <c:v>-6.25</c:v>
                </c:pt>
                <c:pt idx="3">
                  <c:v>-6.25</c:v>
                </c:pt>
                <c:pt idx="4">
                  <c:v>-6.38</c:v>
                </c:pt>
                <c:pt idx="5">
                  <c:v>-6.25</c:v>
                </c:pt>
                <c:pt idx="6">
                  <c:v>-6.38</c:v>
                </c:pt>
                <c:pt idx="7">
                  <c:v>-6.25</c:v>
                </c:pt>
                <c:pt idx="8">
                  <c:v>-6.38</c:v>
                </c:pt>
                <c:pt idx="9">
                  <c:v>-6.38</c:v>
                </c:pt>
                <c:pt idx="10">
                  <c:v>-6.25</c:v>
                </c:pt>
                <c:pt idx="11">
                  <c:v>-6.38</c:v>
                </c:pt>
                <c:pt idx="12">
                  <c:v>-6.38</c:v>
                </c:pt>
                <c:pt idx="13">
                  <c:v>-6.38</c:v>
                </c:pt>
                <c:pt idx="14">
                  <c:v>-6.38</c:v>
                </c:pt>
                <c:pt idx="15">
                  <c:v>-6.25</c:v>
                </c:pt>
                <c:pt idx="16">
                  <c:v>-6.38</c:v>
                </c:pt>
                <c:pt idx="17">
                  <c:v>-6.25</c:v>
                </c:pt>
                <c:pt idx="18">
                  <c:v>-6.25</c:v>
                </c:pt>
                <c:pt idx="19">
                  <c:v>-6.38</c:v>
                </c:pt>
                <c:pt idx="20">
                  <c:v>-6.25</c:v>
                </c:pt>
                <c:pt idx="21">
                  <c:v>-6.38</c:v>
                </c:pt>
                <c:pt idx="22">
                  <c:v>-6.38</c:v>
                </c:pt>
                <c:pt idx="23">
                  <c:v>-6.25</c:v>
                </c:pt>
                <c:pt idx="24">
                  <c:v>-6.25</c:v>
                </c:pt>
                <c:pt idx="25">
                  <c:v>-6.25</c:v>
                </c:pt>
                <c:pt idx="26">
                  <c:v>-6.38</c:v>
                </c:pt>
                <c:pt idx="27">
                  <c:v>-6.25</c:v>
                </c:pt>
                <c:pt idx="28">
                  <c:v>-6.25</c:v>
                </c:pt>
                <c:pt idx="29">
                  <c:v>-6.25</c:v>
                </c:pt>
                <c:pt idx="30">
                  <c:v>-6.25</c:v>
                </c:pt>
                <c:pt idx="31">
                  <c:v>-6.38</c:v>
                </c:pt>
                <c:pt idx="32">
                  <c:v>-6.12</c:v>
                </c:pt>
                <c:pt idx="33">
                  <c:v>-6.25</c:v>
                </c:pt>
                <c:pt idx="34">
                  <c:v>-6.25</c:v>
                </c:pt>
                <c:pt idx="35">
                  <c:v>-6.25</c:v>
                </c:pt>
                <c:pt idx="36">
                  <c:v>-6.25</c:v>
                </c:pt>
                <c:pt idx="37">
                  <c:v>-5.62</c:v>
                </c:pt>
                <c:pt idx="38">
                  <c:v>-2.62</c:v>
                </c:pt>
                <c:pt idx="39">
                  <c:v>-0.88</c:v>
                </c:pt>
                <c:pt idx="40">
                  <c:v>0.38</c:v>
                </c:pt>
                <c:pt idx="41">
                  <c:v>1.62</c:v>
                </c:pt>
                <c:pt idx="42">
                  <c:v>2.75</c:v>
                </c:pt>
                <c:pt idx="43">
                  <c:v>4.12</c:v>
                </c:pt>
                <c:pt idx="44">
                  <c:v>4.25</c:v>
                </c:pt>
                <c:pt idx="45">
                  <c:v>5.12</c:v>
                </c:pt>
                <c:pt idx="46">
                  <c:v>5.62</c:v>
                </c:pt>
                <c:pt idx="47">
                  <c:v>6.25</c:v>
                </c:pt>
                <c:pt idx="48">
                  <c:v>6.75</c:v>
                </c:pt>
                <c:pt idx="49">
                  <c:v>7.12</c:v>
                </c:pt>
                <c:pt idx="50">
                  <c:v>7.75</c:v>
                </c:pt>
                <c:pt idx="51">
                  <c:v>8.12</c:v>
                </c:pt>
                <c:pt idx="52">
                  <c:v>8.62</c:v>
                </c:pt>
                <c:pt idx="53">
                  <c:v>9</c:v>
                </c:pt>
                <c:pt idx="54">
                  <c:v>9.38</c:v>
                </c:pt>
                <c:pt idx="55">
                  <c:v>9.75</c:v>
                </c:pt>
                <c:pt idx="56">
                  <c:v>10</c:v>
                </c:pt>
                <c:pt idx="57">
                  <c:v>10.5</c:v>
                </c:pt>
                <c:pt idx="58">
                  <c:v>10.75</c:v>
                </c:pt>
                <c:pt idx="59">
                  <c:v>11.25</c:v>
                </c:pt>
                <c:pt idx="60">
                  <c:v>11.5</c:v>
                </c:pt>
                <c:pt idx="61">
                  <c:v>11.75</c:v>
                </c:pt>
                <c:pt idx="62">
                  <c:v>12.12</c:v>
                </c:pt>
                <c:pt idx="63">
                  <c:v>12.5</c:v>
                </c:pt>
                <c:pt idx="64">
                  <c:v>12.75</c:v>
                </c:pt>
                <c:pt idx="65">
                  <c:v>13</c:v>
                </c:pt>
                <c:pt idx="66">
                  <c:v>13.25</c:v>
                </c:pt>
                <c:pt idx="67">
                  <c:v>13.75</c:v>
                </c:pt>
                <c:pt idx="68">
                  <c:v>14</c:v>
                </c:pt>
                <c:pt idx="69">
                  <c:v>14.12</c:v>
                </c:pt>
                <c:pt idx="70">
                  <c:v>14.5</c:v>
                </c:pt>
                <c:pt idx="71">
                  <c:v>14.62</c:v>
                </c:pt>
                <c:pt idx="72">
                  <c:v>15.12</c:v>
                </c:pt>
                <c:pt idx="73">
                  <c:v>15.25</c:v>
                </c:pt>
                <c:pt idx="74">
                  <c:v>15.62</c:v>
                </c:pt>
                <c:pt idx="75">
                  <c:v>15.88</c:v>
                </c:pt>
                <c:pt idx="76">
                  <c:v>16.12</c:v>
                </c:pt>
                <c:pt idx="77">
                  <c:v>16.25</c:v>
                </c:pt>
                <c:pt idx="78">
                  <c:v>16.62</c:v>
                </c:pt>
                <c:pt idx="79">
                  <c:v>16.88</c:v>
                </c:pt>
                <c:pt idx="80">
                  <c:v>17.25</c:v>
                </c:pt>
                <c:pt idx="81">
                  <c:v>17.5</c:v>
                </c:pt>
                <c:pt idx="82">
                  <c:v>17.62</c:v>
                </c:pt>
                <c:pt idx="83">
                  <c:v>17.75</c:v>
                </c:pt>
                <c:pt idx="84">
                  <c:v>18</c:v>
                </c:pt>
                <c:pt idx="85">
                  <c:v>18.25</c:v>
                </c:pt>
                <c:pt idx="86">
                  <c:v>18.5</c:v>
                </c:pt>
                <c:pt idx="87">
                  <c:v>18.75</c:v>
                </c:pt>
                <c:pt idx="88">
                  <c:v>18.88</c:v>
                </c:pt>
                <c:pt idx="89">
                  <c:v>19.25</c:v>
                </c:pt>
                <c:pt idx="90">
                  <c:v>19.38</c:v>
                </c:pt>
                <c:pt idx="91">
                  <c:v>19.62</c:v>
                </c:pt>
                <c:pt idx="92">
                  <c:v>19.88</c:v>
                </c:pt>
                <c:pt idx="93">
                  <c:v>20</c:v>
                </c:pt>
                <c:pt idx="94">
                  <c:v>20.25</c:v>
                </c:pt>
                <c:pt idx="95">
                  <c:v>20.38</c:v>
                </c:pt>
                <c:pt idx="96">
                  <c:v>20.62</c:v>
                </c:pt>
                <c:pt idx="97">
                  <c:v>20.75</c:v>
                </c:pt>
                <c:pt idx="98">
                  <c:v>21</c:v>
                </c:pt>
                <c:pt idx="99">
                  <c:v>21.25</c:v>
                </c:pt>
                <c:pt idx="100">
                  <c:v>21.5</c:v>
                </c:pt>
                <c:pt idx="101">
                  <c:v>21.5</c:v>
                </c:pt>
                <c:pt idx="102">
                  <c:v>21.75</c:v>
                </c:pt>
                <c:pt idx="103">
                  <c:v>22</c:v>
                </c:pt>
                <c:pt idx="104">
                  <c:v>22.12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'A&amp;B Power Detect Compare'!$C$1</c:f>
              <c:strCache>
                <c:ptCount val="1"/>
                <c:pt idx="0">
                  <c:v>B SPA_Power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'A&amp;B Power Detect Compare'!$C$2:$C$121</c:f>
              <c:numCache>
                <c:formatCode>General</c:formatCode>
                <c:ptCount val="120"/>
                <c:pt idx="0">
                  <c:v>-2.08</c:v>
                </c:pt>
                <c:pt idx="1">
                  <c:v>-1.73</c:v>
                </c:pt>
                <c:pt idx="2">
                  <c:v>-1.62</c:v>
                </c:pt>
                <c:pt idx="3">
                  <c:v>-1.27</c:v>
                </c:pt>
                <c:pt idx="4">
                  <c:v>-1.27</c:v>
                </c:pt>
                <c:pt idx="5">
                  <c:v>-0.76</c:v>
                </c:pt>
                <c:pt idx="6">
                  <c:v>-0.8</c:v>
                </c:pt>
                <c:pt idx="7">
                  <c:v>-0.61</c:v>
                </c:pt>
                <c:pt idx="8">
                  <c:v>-0.27</c:v>
                </c:pt>
                <c:pt idx="9">
                  <c:v>-0.07</c:v>
                </c:pt>
                <c:pt idx="10">
                  <c:v>0.18</c:v>
                </c:pt>
                <c:pt idx="11">
                  <c:v>0.38</c:v>
                </c:pt>
                <c:pt idx="12">
                  <c:v>0.43</c:v>
                </c:pt>
                <c:pt idx="13">
                  <c:v>0.81</c:v>
                </c:pt>
                <c:pt idx="14">
                  <c:v>1.06</c:v>
                </c:pt>
                <c:pt idx="15">
                  <c:v>1.26</c:v>
                </c:pt>
                <c:pt idx="16">
                  <c:v>1.53</c:v>
                </c:pt>
                <c:pt idx="17">
                  <c:v>1.68</c:v>
                </c:pt>
                <c:pt idx="18">
                  <c:v>1.92</c:v>
                </c:pt>
                <c:pt idx="19">
                  <c:v>2.17</c:v>
                </c:pt>
                <c:pt idx="20">
                  <c:v>2.51</c:v>
                </c:pt>
                <c:pt idx="21">
                  <c:v>2.68</c:v>
                </c:pt>
                <c:pt idx="22">
                  <c:v>2.91</c:v>
                </c:pt>
                <c:pt idx="23">
                  <c:v>3.06</c:v>
                </c:pt>
                <c:pt idx="24">
                  <c:v>3.32</c:v>
                </c:pt>
                <c:pt idx="25">
                  <c:v>3.62</c:v>
                </c:pt>
                <c:pt idx="26">
                  <c:v>3.83</c:v>
                </c:pt>
                <c:pt idx="27">
                  <c:v>4.04</c:v>
                </c:pt>
                <c:pt idx="28">
                  <c:v>4.28</c:v>
                </c:pt>
                <c:pt idx="29">
                  <c:v>4.54</c:v>
                </c:pt>
                <c:pt idx="30">
                  <c:v>4.72</c:v>
                </c:pt>
                <c:pt idx="31">
                  <c:v>4.88</c:v>
                </c:pt>
                <c:pt idx="32">
                  <c:v>5.21</c:v>
                </c:pt>
                <c:pt idx="33">
                  <c:v>5.41</c:v>
                </c:pt>
                <c:pt idx="34">
                  <c:v>5.61</c:v>
                </c:pt>
                <c:pt idx="35">
                  <c:v>5.83</c:v>
                </c:pt>
                <c:pt idx="36">
                  <c:v>5.99</c:v>
                </c:pt>
                <c:pt idx="37">
                  <c:v>6.22</c:v>
                </c:pt>
                <c:pt idx="38">
                  <c:v>6.51</c:v>
                </c:pt>
                <c:pt idx="39">
                  <c:v>6.73</c:v>
                </c:pt>
                <c:pt idx="40">
                  <c:v>6.9</c:v>
                </c:pt>
                <c:pt idx="41">
                  <c:v>7.12</c:v>
                </c:pt>
                <c:pt idx="42">
                  <c:v>7.36</c:v>
                </c:pt>
                <c:pt idx="43">
                  <c:v>7.71</c:v>
                </c:pt>
                <c:pt idx="44">
                  <c:v>7.84</c:v>
                </c:pt>
                <c:pt idx="45">
                  <c:v>8.1</c:v>
                </c:pt>
                <c:pt idx="46">
                  <c:v>8.32</c:v>
                </c:pt>
                <c:pt idx="47">
                  <c:v>8.51</c:v>
                </c:pt>
                <c:pt idx="48">
                  <c:v>8.79</c:v>
                </c:pt>
                <c:pt idx="49">
                  <c:v>8.99</c:v>
                </c:pt>
                <c:pt idx="50">
                  <c:v>9.22</c:v>
                </c:pt>
                <c:pt idx="51">
                  <c:v>9.46</c:v>
                </c:pt>
                <c:pt idx="52">
                  <c:v>9.66</c:v>
                </c:pt>
                <c:pt idx="53">
                  <c:v>9.92</c:v>
                </c:pt>
                <c:pt idx="54">
                  <c:v>10.12</c:v>
                </c:pt>
                <c:pt idx="55">
                  <c:v>10.3</c:v>
                </c:pt>
                <c:pt idx="56">
                  <c:v>10.6</c:v>
                </c:pt>
                <c:pt idx="57">
                  <c:v>10.77</c:v>
                </c:pt>
                <c:pt idx="58">
                  <c:v>10.98</c:v>
                </c:pt>
                <c:pt idx="59">
                  <c:v>11.27</c:v>
                </c:pt>
                <c:pt idx="60">
                  <c:v>11.42</c:v>
                </c:pt>
                <c:pt idx="61">
                  <c:v>11.66</c:v>
                </c:pt>
                <c:pt idx="62">
                  <c:v>11.9</c:v>
                </c:pt>
                <c:pt idx="63">
                  <c:v>12.16</c:v>
                </c:pt>
                <c:pt idx="64">
                  <c:v>12.31</c:v>
                </c:pt>
                <c:pt idx="65">
                  <c:v>12.53</c:v>
                </c:pt>
                <c:pt idx="66">
                  <c:v>12.72</c:v>
                </c:pt>
                <c:pt idx="67">
                  <c:v>13.04</c:v>
                </c:pt>
                <c:pt idx="68">
                  <c:v>13.24</c:v>
                </c:pt>
                <c:pt idx="69">
                  <c:v>13.44</c:v>
                </c:pt>
                <c:pt idx="70">
                  <c:v>13.69</c:v>
                </c:pt>
                <c:pt idx="71">
                  <c:v>13.88</c:v>
                </c:pt>
                <c:pt idx="72">
                  <c:v>14.1</c:v>
                </c:pt>
                <c:pt idx="73">
                  <c:v>14.35</c:v>
                </c:pt>
                <c:pt idx="74">
                  <c:v>14.57</c:v>
                </c:pt>
                <c:pt idx="75">
                  <c:v>14.8</c:v>
                </c:pt>
                <c:pt idx="76">
                  <c:v>15.02</c:v>
                </c:pt>
                <c:pt idx="77">
                  <c:v>15.21</c:v>
                </c:pt>
                <c:pt idx="78">
                  <c:v>15.43</c:v>
                </c:pt>
                <c:pt idx="79">
                  <c:v>15.6</c:v>
                </c:pt>
                <c:pt idx="80">
                  <c:v>15.9</c:v>
                </c:pt>
                <c:pt idx="81">
                  <c:v>16.07</c:v>
                </c:pt>
                <c:pt idx="82">
                  <c:v>16.24</c:v>
                </c:pt>
                <c:pt idx="83">
                  <c:v>16.48</c:v>
                </c:pt>
                <c:pt idx="84">
                  <c:v>16.66</c:v>
                </c:pt>
                <c:pt idx="85">
                  <c:v>16.87</c:v>
                </c:pt>
                <c:pt idx="86">
                  <c:v>17.11</c:v>
                </c:pt>
                <c:pt idx="87">
                  <c:v>17.31</c:v>
                </c:pt>
                <c:pt idx="88">
                  <c:v>17.45</c:v>
                </c:pt>
                <c:pt idx="89">
                  <c:v>17.67</c:v>
                </c:pt>
                <c:pt idx="90">
                  <c:v>17.86</c:v>
                </c:pt>
                <c:pt idx="91">
                  <c:v>18.12</c:v>
                </c:pt>
                <c:pt idx="92">
                  <c:v>18.28</c:v>
                </c:pt>
                <c:pt idx="93">
                  <c:v>18.45</c:v>
                </c:pt>
                <c:pt idx="94">
                  <c:v>18.69</c:v>
                </c:pt>
                <c:pt idx="95">
                  <c:v>18.82</c:v>
                </c:pt>
                <c:pt idx="96">
                  <c:v>19.04</c:v>
                </c:pt>
                <c:pt idx="97">
                  <c:v>19.22</c:v>
                </c:pt>
                <c:pt idx="98">
                  <c:v>19.4</c:v>
                </c:pt>
                <c:pt idx="99">
                  <c:v>19.59</c:v>
                </c:pt>
                <c:pt idx="100">
                  <c:v>19.75</c:v>
                </c:pt>
                <c:pt idx="101">
                  <c:v>19.9</c:v>
                </c:pt>
                <c:pt idx="102">
                  <c:v>20.04</c:v>
                </c:pt>
                <c:pt idx="103">
                  <c:v>20.18</c:v>
                </c:pt>
                <c:pt idx="104">
                  <c:v>20.4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10791"/>
        <c:axId val="5297004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'A&amp;B Power Detect Compare'!$M$1</c15:sqref>
                        </c15:formulaRef>
                      </c:ext>
                    </c:extLst>
                    <c:strCache>
                      <c:ptCount val="1"/>
                      <c:pt idx="0">
                        <c:v>A Detect_Power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'A&amp;B Power Detect Compare'!$M$2:$M$121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3.12</c:v>
                      </c:pt>
                      <c:pt idx="1">
                        <c:v>3.5</c:v>
                      </c:pt>
                      <c:pt idx="2">
                        <c:v>3.5</c:v>
                      </c:pt>
                      <c:pt idx="3">
                        <c:v>3.75</c:v>
                      </c:pt>
                      <c:pt idx="4">
                        <c:v>3.62</c:v>
                      </c:pt>
                      <c:pt idx="5">
                        <c:v>4</c:v>
                      </c:pt>
                      <c:pt idx="6">
                        <c:v>3.88</c:v>
                      </c:pt>
                      <c:pt idx="7">
                        <c:v>4</c:v>
                      </c:pt>
                      <c:pt idx="8">
                        <c:v>3.88</c:v>
                      </c:pt>
                      <c:pt idx="9">
                        <c:v>4.12</c:v>
                      </c:pt>
                      <c:pt idx="10">
                        <c:v>4.12</c:v>
                      </c:pt>
                      <c:pt idx="11">
                        <c:v>4.5</c:v>
                      </c:pt>
                      <c:pt idx="12">
                        <c:v>4.5</c:v>
                      </c:pt>
                      <c:pt idx="13">
                        <c:v>4.62</c:v>
                      </c:pt>
                      <c:pt idx="14">
                        <c:v>4.88</c:v>
                      </c:pt>
                      <c:pt idx="15">
                        <c:v>4.88</c:v>
                      </c:pt>
                      <c:pt idx="16">
                        <c:v>5</c:v>
                      </c:pt>
                      <c:pt idx="17">
                        <c:v>5.25</c:v>
                      </c:pt>
                      <c:pt idx="18">
                        <c:v>5.38</c:v>
                      </c:pt>
                      <c:pt idx="19">
                        <c:v>5.5</c:v>
                      </c:pt>
                      <c:pt idx="20">
                        <c:v>5.62</c:v>
                      </c:pt>
                      <c:pt idx="21">
                        <c:v>5.75</c:v>
                      </c:pt>
                      <c:pt idx="22">
                        <c:v>5.88</c:v>
                      </c:pt>
                      <c:pt idx="23">
                        <c:v>6</c:v>
                      </c:pt>
                      <c:pt idx="24">
                        <c:v>6.12</c:v>
                      </c:pt>
                      <c:pt idx="25">
                        <c:v>6.38</c:v>
                      </c:pt>
                      <c:pt idx="26">
                        <c:v>6.5</c:v>
                      </c:pt>
                      <c:pt idx="27">
                        <c:v>6.62</c:v>
                      </c:pt>
                      <c:pt idx="28">
                        <c:v>6.88</c:v>
                      </c:pt>
                      <c:pt idx="29">
                        <c:v>7.12</c:v>
                      </c:pt>
                      <c:pt idx="30">
                        <c:v>7.25</c:v>
                      </c:pt>
                      <c:pt idx="31">
                        <c:v>7.5</c:v>
                      </c:pt>
                      <c:pt idx="32">
                        <c:v>7.62</c:v>
                      </c:pt>
                      <c:pt idx="33">
                        <c:v>7.88</c:v>
                      </c:pt>
                      <c:pt idx="34">
                        <c:v>8.12</c:v>
                      </c:pt>
                      <c:pt idx="35">
                        <c:v>8.12</c:v>
                      </c:pt>
                      <c:pt idx="36">
                        <c:v>8.38</c:v>
                      </c:pt>
                      <c:pt idx="37">
                        <c:v>8.62</c:v>
                      </c:pt>
                      <c:pt idx="38">
                        <c:v>8.62</c:v>
                      </c:pt>
                      <c:pt idx="39">
                        <c:v>8.88</c:v>
                      </c:pt>
                      <c:pt idx="40">
                        <c:v>9.12</c:v>
                      </c:pt>
                      <c:pt idx="41">
                        <c:v>9.38</c:v>
                      </c:pt>
                      <c:pt idx="42">
                        <c:v>9.62</c:v>
                      </c:pt>
                      <c:pt idx="43">
                        <c:v>9.75</c:v>
                      </c:pt>
                      <c:pt idx="44">
                        <c:v>10.12</c:v>
                      </c:pt>
                      <c:pt idx="45">
                        <c:v>10.25</c:v>
                      </c:pt>
                      <c:pt idx="46">
                        <c:v>10.5</c:v>
                      </c:pt>
                      <c:pt idx="47">
                        <c:v>10.62</c:v>
                      </c:pt>
                      <c:pt idx="48">
                        <c:v>11</c:v>
                      </c:pt>
                      <c:pt idx="49">
                        <c:v>11.25</c:v>
                      </c:pt>
                      <c:pt idx="50">
                        <c:v>11.38</c:v>
                      </c:pt>
                      <c:pt idx="51">
                        <c:v>11.75</c:v>
                      </c:pt>
                      <c:pt idx="52">
                        <c:v>11.88</c:v>
                      </c:pt>
                      <c:pt idx="53">
                        <c:v>12.12</c:v>
                      </c:pt>
                      <c:pt idx="54">
                        <c:v>12.25</c:v>
                      </c:pt>
                      <c:pt idx="55">
                        <c:v>12.62</c:v>
                      </c:pt>
                      <c:pt idx="56">
                        <c:v>12.88</c:v>
                      </c:pt>
                      <c:pt idx="57">
                        <c:v>13</c:v>
                      </c:pt>
                      <c:pt idx="58">
                        <c:v>13.25</c:v>
                      </c:pt>
                      <c:pt idx="59">
                        <c:v>13.5</c:v>
                      </c:pt>
                      <c:pt idx="60">
                        <c:v>13.75</c:v>
                      </c:pt>
                      <c:pt idx="61">
                        <c:v>14</c:v>
                      </c:pt>
                      <c:pt idx="62">
                        <c:v>14.25</c:v>
                      </c:pt>
                      <c:pt idx="63">
                        <c:v>14.38</c:v>
                      </c:pt>
                      <c:pt idx="64">
                        <c:v>14.62</c:v>
                      </c:pt>
                      <c:pt idx="65">
                        <c:v>14.88</c:v>
                      </c:pt>
                      <c:pt idx="66">
                        <c:v>15</c:v>
                      </c:pt>
                      <c:pt idx="67">
                        <c:v>15.25</c:v>
                      </c:pt>
                      <c:pt idx="68">
                        <c:v>15.5</c:v>
                      </c:pt>
                      <c:pt idx="69">
                        <c:v>15.75</c:v>
                      </c:pt>
                      <c:pt idx="70">
                        <c:v>16</c:v>
                      </c:pt>
                      <c:pt idx="71">
                        <c:v>16.25</c:v>
                      </c:pt>
                      <c:pt idx="72">
                        <c:v>16.38</c:v>
                      </c:pt>
                      <c:pt idx="73">
                        <c:v>16.62</c:v>
                      </c:pt>
                      <c:pt idx="74">
                        <c:v>16.88</c:v>
                      </c:pt>
                      <c:pt idx="75">
                        <c:v>17.12</c:v>
                      </c:pt>
                      <c:pt idx="76">
                        <c:v>17.38</c:v>
                      </c:pt>
                      <c:pt idx="77">
                        <c:v>17.62</c:v>
                      </c:pt>
                      <c:pt idx="78">
                        <c:v>17.75</c:v>
                      </c:pt>
                      <c:pt idx="79">
                        <c:v>18</c:v>
                      </c:pt>
                      <c:pt idx="80">
                        <c:v>18.25</c:v>
                      </c:pt>
                      <c:pt idx="81">
                        <c:v>18.5</c:v>
                      </c:pt>
                      <c:pt idx="82">
                        <c:v>18.75</c:v>
                      </c:pt>
                      <c:pt idx="83">
                        <c:v>18.88</c:v>
                      </c:pt>
                      <c:pt idx="84">
                        <c:v>19.12</c:v>
                      </c:pt>
                      <c:pt idx="85">
                        <c:v>19.25</c:v>
                      </c:pt>
                      <c:pt idx="86">
                        <c:v>19.5</c:v>
                      </c:pt>
                      <c:pt idx="87">
                        <c:v>19.75</c:v>
                      </c:pt>
                      <c:pt idx="88">
                        <c:v>19.88</c:v>
                      </c:pt>
                      <c:pt idx="89">
                        <c:v>20.25</c:v>
                      </c:pt>
                      <c:pt idx="90">
                        <c:v>20.38</c:v>
                      </c:pt>
                      <c:pt idx="91">
                        <c:v>20.5</c:v>
                      </c:pt>
                      <c:pt idx="92">
                        <c:v>20.75</c:v>
                      </c:pt>
                      <c:pt idx="93">
                        <c:v>20.88</c:v>
                      </c:pt>
                      <c:pt idx="94">
                        <c:v>21.12</c:v>
                      </c:pt>
                      <c:pt idx="95">
                        <c:v>21.12</c:v>
                      </c:pt>
                      <c:pt idx="96">
                        <c:v>21.38</c:v>
                      </c:pt>
                      <c:pt idx="97">
                        <c:v>21.5</c:v>
                      </c:pt>
                      <c:pt idx="98">
                        <c:v>21.62</c:v>
                      </c:pt>
                      <c:pt idx="99">
                        <c:v>21.75</c:v>
                      </c:pt>
                      <c:pt idx="100">
                        <c:v>22.12</c:v>
                      </c:pt>
                      <c:pt idx="101">
                        <c:v>22.25</c:v>
                      </c:pt>
                      <c:pt idx="102">
                        <c:v>22.12</c:v>
                      </c:pt>
                      <c:pt idx="103">
                        <c:v>22.38</c:v>
                      </c:pt>
                      <c:pt idx="104">
                        <c:v>22.38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'A&amp;B Power Detect Compare'!$N$1</c15:sqref>
                        </c15:formulaRef>
                      </c:ext>
                    </c:extLst>
                    <c:strCache>
                      <c:ptCount val="1"/>
                      <c:pt idx="0">
                        <c:v>A SPA_Power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'A&amp;B Power Detect Compare'!$N$2:$N$121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-2.12</c:v>
                      </c:pt>
                      <c:pt idx="1">
                        <c:v>-1.81</c:v>
                      </c:pt>
                      <c:pt idx="2">
                        <c:v>-1.64</c:v>
                      </c:pt>
                      <c:pt idx="3">
                        <c:v>-1.39</c:v>
                      </c:pt>
                      <c:pt idx="4">
                        <c:v>-1.1</c:v>
                      </c:pt>
                      <c:pt idx="5">
                        <c:v>-0.74</c:v>
                      </c:pt>
                      <c:pt idx="6">
                        <c:v>-0.56</c:v>
                      </c:pt>
                      <c:pt idx="7">
                        <c:v>-0.32</c:v>
                      </c:pt>
                      <c:pt idx="8">
                        <c:v>-0.15</c:v>
                      </c:pt>
                      <c:pt idx="9">
                        <c:v>0.18</c:v>
                      </c:pt>
                      <c:pt idx="10">
                        <c:v>0.44</c:v>
                      </c:pt>
                      <c:pt idx="11">
                        <c:v>0.71</c:v>
                      </c:pt>
                      <c:pt idx="12">
                        <c:v>0.94</c:v>
                      </c:pt>
                      <c:pt idx="13">
                        <c:v>1.25</c:v>
                      </c:pt>
                      <c:pt idx="14">
                        <c:v>1.52</c:v>
                      </c:pt>
                      <c:pt idx="15">
                        <c:v>1.66</c:v>
                      </c:pt>
                      <c:pt idx="16">
                        <c:v>1.86</c:v>
                      </c:pt>
                      <c:pt idx="17">
                        <c:v>2.2</c:v>
                      </c:pt>
                      <c:pt idx="18">
                        <c:v>2.42</c:v>
                      </c:pt>
                      <c:pt idx="19">
                        <c:v>2.65</c:v>
                      </c:pt>
                      <c:pt idx="20">
                        <c:v>2.87</c:v>
                      </c:pt>
                      <c:pt idx="21">
                        <c:v>3.05</c:v>
                      </c:pt>
                      <c:pt idx="22">
                        <c:v>3.32</c:v>
                      </c:pt>
                      <c:pt idx="23">
                        <c:v>3.62</c:v>
                      </c:pt>
                      <c:pt idx="24">
                        <c:v>3.86</c:v>
                      </c:pt>
                      <c:pt idx="25">
                        <c:v>4.07</c:v>
                      </c:pt>
                      <c:pt idx="26">
                        <c:v>4.28</c:v>
                      </c:pt>
                      <c:pt idx="27">
                        <c:v>4.55</c:v>
                      </c:pt>
                      <c:pt idx="28">
                        <c:v>4.9</c:v>
                      </c:pt>
                      <c:pt idx="29">
                        <c:v>5.04</c:v>
                      </c:pt>
                      <c:pt idx="30">
                        <c:v>5.33</c:v>
                      </c:pt>
                      <c:pt idx="31">
                        <c:v>5.56</c:v>
                      </c:pt>
                      <c:pt idx="32">
                        <c:v>5.79</c:v>
                      </c:pt>
                      <c:pt idx="33">
                        <c:v>6.07</c:v>
                      </c:pt>
                      <c:pt idx="34">
                        <c:v>6.26</c:v>
                      </c:pt>
                      <c:pt idx="35">
                        <c:v>6.56</c:v>
                      </c:pt>
                      <c:pt idx="36">
                        <c:v>6.78</c:v>
                      </c:pt>
                      <c:pt idx="37">
                        <c:v>7.02</c:v>
                      </c:pt>
                      <c:pt idx="38">
                        <c:v>7.27</c:v>
                      </c:pt>
                      <c:pt idx="39">
                        <c:v>7.48</c:v>
                      </c:pt>
                      <c:pt idx="40">
                        <c:v>7.68</c:v>
                      </c:pt>
                      <c:pt idx="41">
                        <c:v>8</c:v>
                      </c:pt>
                      <c:pt idx="42">
                        <c:v>8.19</c:v>
                      </c:pt>
                      <c:pt idx="43">
                        <c:v>8.41</c:v>
                      </c:pt>
                      <c:pt idx="44">
                        <c:v>8.7</c:v>
                      </c:pt>
                      <c:pt idx="45">
                        <c:v>8.87</c:v>
                      </c:pt>
                      <c:pt idx="46">
                        <c:v>9.13</c:v>
                      </c:pt>
                      <c:pt idx="47">
                        <c:v>9.4</c:v>
                      </c:pt>
                      <c:pt idx="48">
                        <c:v>9.68</c:v>
                      </c:pt>
                      <c:pt idx="49">
                        <c:v>9.88</c:v>
                      </c:pt>
                      <c:pt idx="50">
                        <c:v>10.1</c:v>
                      </c:pt>
                      <c:pt idx="51">
                        <c:v>10.31</c:v>
                      </c:pt>
                      <c:pt idx="52">
                        <c:v>10.64</c:v>
                      </c:pt>
                      <c:pt idx="53">
                        <c:v>10.86</c:v>
                      </c:pt>
                      <c:pt idx="54">
                        <c:v>11.04</c:v>
                      </c:pt>
                      <c:pt idx="55">
                        <c:v>11.35</c:v>
                      </c:pt>
                      <c:pt idx="56">
                        <c:v>11.56</c:v>
                      </c:pt>
                      <c:pt idx="57">
                        <c:v>11.82</c:v>
                      </c:pt>
                      <c:pt idx="58">
                        <c:v>12.07</c:v>
                      </c:pt>
                      <c:pt idx="59">
                        <c:v>12.34</c:v>
                      </c:pt>
                      <c:pt idx="60">
                        <c:v>12.57</c:v>
                      </c:pt>
                      <c:pt idx="61">
                        <c:v>12.82</c:v>
                      </c:pt>
                      <c:pt idx="62">
                        <c:v>13.03</c:v>
                      </c:pt>
                      <c:pt idx="63">
                        <c:v>13.27</c:v>
                      </c:pt>
                      <c:pt idx="64">
                        <c:v>13.48</c:v>
                      </c:pt>
                      <c:pt idx="65">
                        <c:v>13.79</c:v>
                      </c:pt>
                      <c:pt idx="66">
                        <c:v>14.03</c:v>
                      </c:pt>
                      <c:pt idx="67">
                        <c:v>14.21</c:v>
                      </c:pt>
                      <c:pt idx="68">
                        <c:v>14.5</c:v>
                      </c:pt>
                      <c:pt idx="69">
                        <c:v>14.66</c:v>
                      </c:pt>
                      <c:pt idx="70">
                        <c:v>14.94</c:v>
                      </c:pt>
                      <c:pt idx="71">
                        <c:v>15.19</c:v>
                      </c:pt>
                      <c:pt idx="72">
                        <c:v>15.44</c:v>
                      </c:pt>
                      <c:pt idx="73">
                        <c:v>15.59</c:v>
                      </c:pt>
                      <c:pt idx="74">
                        <c:v>15.84</c:v>
                      </c:pt>
                      <c:pt idx="75">
                        <c:v>16.05</c:v>
                      </c:pt>
                      <c:pt idx="76">
                        <c:v>16.35</c:v>
                      </c:pt>
                      <c:pt idx="77">
                        <c:v>16.58</c:v>
                      </c:pt>
                      <c:pt idx="78">
                        <c:v>16.74</c:v>
                      </c:pt>
                      <c:pt idx="79">
                        <c:v>17.02</c:v>
                      </c:pt>
                      <c:pt idx="80">
                        <c:v>17.19</c:v>
                      </c:pt>
                      <c:pt idx="81">
                        <c:v>17.45</c:v>
                      </c:pt>
                      <c:pt idx="82">
                        <c:v>17.7</c:v>
                      </c:pt>
                      <c:pt idx="83">
                        <c:v>17.91</c:v>
                      </c:pt>
                      <c:pt idx="84">
                        <c:v>18.13</c:v>
                      </c:pt>
                      <c:pt idx="85">
                        <c:v>18.34</c:v>
                      </c:pt>
                      <c:pt idx="86">
                        <c:v>18.52</c:v>
                      </c:pt>
                      <c:pt idx="87">
                        <c:v>18.71</c:v>
                      </c:pt>
                      <c:pt idx="88">
                        <c:v>18.91</c:v>
                      </c:pt>
                      <c:pt idx="89">
                        <c:v>19.17</c:v>
                      </c:pt>
                      <c:pt idx="90">
                        <c:v>19.33</c:v>
                      </c:pt>
                      <c:pt idx="91">
                        <c:v>19.48</c:v>
                      </c:pt>
                      <c:pt idx="92">
                        <c:v>19.71</c:v>
                      </c:pt>
                      <c:pt idx="93">
                        <c:v>19.85</c:v>
                      </c:pt>
                      <c:pt idx="94">
                        <c:v>20.06</c:v>
                      </c:pt>
                      <c:pt idx="95">
                        <c:v>20.25</c:v>
                      </c:pt>
                      <c:pt idx="96">
                        <c:v>20.42</c:v>
                      </c:pt>
                      <c:pt idx="97">
                        <c:v>20.55</c:v>
                      </c:pt>
                      <c:pt idx="98">
                        <c:v>20.71</c:v>
                      </c:pt>
                      <c:pt idx="99">
                        <c:v>20.86</c:v>
                      </c:pt>
                      <c:pt idx="100">
                        <c:v>21.04</c:v>
                      </c:pt>
                      <c:pt idx="101">
                        <c:v>21.18</c:v>
                      </c:pt>
                      <c:pt idx="102">
                        <c:v>21.11</c:v>
                      </c:pt>
                      <c:pt idx="103">
                        <c:v>21.25</c:v>
                      </c:pt>
                      <c:pt idx="104">
                        <c:v>21.32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97010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700424"/>
        <c:crosses val="autoZero"/>
        <c:auto val="1"/>
        <c:lblAlgn val="ctr"/>
        <c:lblOffset val="100"/>
        <c:noMultiLvlLbl val="0"/>
      </c:catAx>
      <c:valAx>
        <c:axId val="5297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1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A&amp;B SAR2_Code DC</a:t>
            </a:r>
            <a:endParaRPr lang="en-US" altLang="zh-CN"/>
          </a:p>
        </c:rich>
      </c:tx>
      <c:layout>
        <c:manualLayout>
          <c:xMode val="edge"/>
          <c:yMode val="edge"/>
          <c:x val="0.331388888888889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'A&amp;B Power Detect Compare'!$D$1</c:f>
              <c:strCache>
                <c:ptCount val="1"/>
                <c:pt idx="0">
                  <c:v> B sar_code0 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'A&amp;B Power Detect Compare'!$D$2:$D$121</c:f>
              <c:numCache>
                <c:formatCode>General</c:formatCode>
                <c:ptCount val="120"/>
                <c:pt idx="0">
                  <c:v>229</c:v>
                </c:pt>
                <c:pt idx="1">
                  <c:v>328</c:v>
                </c:pt>
                <c:pt idx="2">
                  <c:v>242</c:v>
                </c:pt>
                <c:pt idx="3">
                  <c:v>258</c:v>
                </c:pt>
                <c:pt idx="4">
                  <c:v>288</c:v>
                </c:pt>
                <c:pt idx="5">
                  <c:v>227</c:v>
                </c:pt>
                <c:pt idx="6">
                  <c:v>271</c:v>
                </c:pt>
                <c:pt idx="7">
                  <c:v>244</c:v>
                </c:pt>
                <c:pt idx="8">
                  <c:v>282</c:v>
                </c:pt>
                <c:pt idx="9">
                  <c:v>314</c:v>
                </c:pt>
                <c:pt idx="10">
                  <c:v>239</c:v>
                </c:pt>
                <c:pt idx="11">
                  <c:v>314</c:v>
                </c:pt>
                <c:pt idx="12">
                  <c:v>269</c:v>
                </c:pt>
                <c:pt idx="13">
                  <c:v>300</c:v>
                </c:pt>
                <c:pt idx="14">
                  <c:v>268</c:v>
                </c:pt>
                <c:pt idx="15">
                  <c:v>227</c:v>
                </c:pt>
                <c:pt idx="16">
                  <c:v>298</c:v>
                </c:pt>
                <c:pt idx="17">
                  <c:v>330</c:v>
                </c:pt>
                <c:pt idx="18">
                  <c:v>229</c:v>
                </c:pt>
                <c:pt idx="19">
                  <c:v>300</c:v>
                </c:pt>
                <c:pt idx="20">
                  <c:v>238</c:v>
                </c:pt>
                <c:pt idx="21">
                  <c:v>271</c:v>
                </c:pt>
                <c:pt idx="22">
                  <c:v>314</c:v>
                </c:pt>
                <c:pt idx="23">
                  <c:v>297</c:v>
                </c:pt>
                <c:pt idx="24">
                  <c:v>326</c:v>
                </c:pt>
                <c:pt idx="25">
                  <c:v>243</c:v>
                </c:pt>
                <c:pt idx="26">
                  <c:v>313</c:v>
                </c:pt>
                <c:pt idx="27">
                  <c:v>226</c:v>
                </c:pt>
                <c:pt idx="28">
                  <c:v>257</c:v>
                </c:pt>
                <c:pt idx="29">
                  <c:v>300</c:v>
                </c:pt>
                <c:pt idx="30">
                  <c:v>228</c:v>
                </c:pt>
                <c:pt idx="31">
                  <c:v>288</c:v>
                </c:pt>
                <c:pt idx="32">
                  <c:v>230</c:v>
                </c:pt>
                <c:pt idx="33">
                  <c:v>270</c:v>
                </c:pt>
                <c:pt idx="34">
                  <c:v>300</c:v>
                </c:pt>
                <c:pt idx="35">
                  <c:v>297</c:v>
                </c:pt>
                <c:pt idx="36">
                  <c:v>272</c:v>
                </c:pt>
                <c:pt idx="37">
                  <c:v>320</c:v>
                </c:pt>
                <c:pt idx="38">
                  <c:v>274</c:v>
                </c:pt>
                <c:pt idx="39">
                  <c:v>231</c:v>
                </c:pt>
                <c:pt idx="40">
                  <c:v>244</c:v>
                </c:pt>
                <c:pt idx="41">
                  <c:v>299</c:v>
                </c:pt>
                <c:pt idx="42">
                  <c:v>287</c:v>
                </c:pt>
                <c:pt idx="43">
                  <c:v>299</c:v>
                </c:pt>
                <c:pt idx="44">
                  <c:v>320</c:v>
                </c:pt>
                <c:pt idx="45">
                  <c:v>269</c:v>
                </c:pt>
                <c:pt idx="46">
                  <c:v>284</c:v>
                </c:pt>
                <c:pt idx="47">
                  <c:v>329</c:v>
                </c:pt>
                <c:pt idx="48">
                  <c:v>276</c:v>
                </c:pt>
                <c:pt idx="49">
                  <c:v>312</c:v>
                </c:pt>
                <c:pt idx="50">
                  <c:v>332</c:v>
                </c:pt>
                <c:pt idx="51">
                  <c:v>275</c:v>
                </c:pt>
                <c:pt idx="52">
                  <c:v>232</c:v>
                </c:pt>
                <c:pt idx="53">
                  <c:v>326</c:v>
                </c:pt>
                <c:pt idx="54">
                  <c:v>234</c:v>
                </c:pt>
                <c:pt idx="55">
                  <c:v>261</c:v>
                </c:pt>
                <c:pt idx="56">
                  <c:v>302</c:v>
                </c:pt>
                <c:pt idx="57">
                  <c:v>332</c:v>
                </c:pt>
                <c:pt idx="58">
                  <c:v>246</c:v>
                </c:pt>
                <c:pt idx="59">
                  <c:v>248</c:v>
                </c:pt>
                <c:pt idx="60">
                  <c:v>277</c:v>
                </c:pt>
                <c:pt idx="61">
                  <c:v>321</c:v>
                </c:pt>
                <c:pt idx="62">
                  <c:v>261</c:v>
                </c:pt>
                <c:pt idx="63">
                  <c:v>294</c:v>
                </c:pt>
                <c:pt idx="64">
                  <c:v>264</c:v>
                </c:pt>
                <c:pt idx="65">
                  <c:v>267</c:v>
                </c:pt>
                <c:pt idx="66">
                  <c:v>268</c:v>
                </c:pt>
                <c:pt idx="67">
                  <c:v>278</c:v>
                </c:pt>
                <c:pt idx="68">
                  <c:v>327</c:v>
                </c:pt>
                <c:pt idx="69">
                  <c:v>299</c:v>
                </c:pt>
                <c:pt idx="70">
                  <c:v>256</c:v>
                </c:pt>
                <c:pt idx="71">
                  <c:v>273</c:v>
                </c:pt>
                <c:pt idx="72">
                  <c:v>256</c:v>
                </c:pt>
                <c:pt idx="73">
                  <c:v>274</c:v>
                </c:pt>
                <c:pt idx="74">
                  <c:v>314</c:v>
                </c:pt>
                <c:pt idx="75">
                  <c:v>264</c:v>
                </c:pt>
                <c:pt idx="76">
                  <c:v>263</c:v>
                </c:pt>
                <c:pt idx="77">
                  <c:v>320</c:v>
                </c:pt>
                <c:pt idx="78">
                  <c:v>297</c:v>
                </c:pt>
                <c:pt idx="79">
                  <c:v>341</c:v>
                </c:pt>
                <c:pt idx="80">
                  <c:v>356</c:v>
                </c:pt>
                <c:pt idx="81">
                  <c:v>261</c:v>
                </c:pt>
                <c:pt idx="82">
                  <c:v>311</c:v>
                </c:pt>
                <c:pt idx="83">
                  <c:v>301</c:v>
                </c:pt>
                <c:pt idx="84">
                  <c:v>314</c:v>
                </c:pt>
                <c:pt idx="85">
                  <c:v>358</c:v>
                </c:pt>
                <c:pt idx="86">
                  <c:v>344</c:v>
                </c:pt>
                <c:pt idx="87">
                  <c:v>328</c:v>
                </c:pt>
                <c:pt idx="88">
                  <c:v>343</c:v>
                </c:pt>
                <c:pt idx="89">
                  <c:v>339</c:v>
                </c:pt>
                <c:pt idx="90">
                  <c:v>367</c:v>
                </c:pt>
                <c:pt idx="91">
                  <c:v>303</c:v>
                </c:pt>
                <c:pt idx="92">
                  <c:v>321</c:v>
                </c:pt>
                <c:pt idx="93">
                  <c:v>333</c:v>
                </c:pt>
                <c:pt idx="94">
                  <c:v>373</c:v>
                </c:pt>
                <c:pt idx="95">
                  <c:v>369</c:v>
                </c:pt>
                <c:pt idx="96">
                  <c:v>388</c:v>
                </c:pt>
                <c:pt idx="97">
                  <c:v>339</c:v>
                </c:pt>
                <c:pt idx="98">
                  <c:v>348</c:v>
                </c:pt>
                <c:pt idx="99">
                  <c:v>371</c:v>
                </c:pt>
                <c:pt idx="100">
                  <c:v>384</c:v>
                </c:pt>
                <c:pt idx="101">
                  <c:v>358</c:v>
                </c:pt>
                <c:pt idx="102">
                  <c:v>310</c:v>
                </c:pt>
                <c:pt idx="103">
                  <c:v>360</c:v>
                </c:pt>
                <c:pt idx="104">
                  <c:v>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'A&amp;B Power Detect Compare'!$O$1</c:f>
              <c:strCache>
                <c:ptCount val="1"/>
                <c:pt idx="0">
                  <c:v> A sar_code0 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'A&amp;B Power Detect Compare'!$O$2:$O$121</c:f>
              <c:numCache>
                <c:formatCode>General</c:formatCode>
                <c:ptCount val="120"/>
                <c:pt idx="0">
                  <c:v>332</c:v>
                </c:pt>
                <c:pt idx="1">
                  <c:v>290</c:v>
                </c:pt>
                <c:pt idx="2">
                  <c:v>344</c:v>
                </c:pt>
                <c:pt idx="3">
                  <c:v>364</c:v>
                </c:pt>
                <c:pt idx="4">
                  <c:v>362</c:v>
                </c:pt>
                <c:pt idx="5">
                  <c:v>290</c:v>
                </c:pt>
                <c:pt idx="6">
                  <c:v>376</c:v>
                </c:pt>
                <c:pt idx="7">
                  <c:v>278</c:v>
                </c:pt>
                <c:pt idx="8">
                  <c:v>335</c:v>
                </c:pt>
                <c:pt idx="9">
                  <c:v>331</c:v>
                </c:pt>
                <c:pt idx="10">
                  <c:v>349</c:v>
                </c:pt>
                <c:pt idx="11">
                  <c:v>305</c:v>
                </c:pt>
                <c:pt idx="12">
                  <c:v>361</c:v>
                </c:pt>
                <c:pt idx="13">
                  <c:v>331</c:v>
                </c:pt>
                <c:pt idx="14">
                  <c:v>292</c:v>
                </c:pt>
                <c:pt idx="15">
                  <c:v>335</c:v>
                </c:pt>
                <c:pt idx="16">
                  <c:v>322</c:v>
                </c:pt>
                <c:pt idx="17">
                  <c:v>305</c:v>
                </c:pt>
                <c:pt idx="18">
                  <c:v>359</c:v>
                </c:pt>
                <c:pt idx="19">
                  <c:v>364</c:v>
                </c:pt>
                <c:pt idx="20">
                  <c:v>321</c:v>
                </c:pt>
                <c:pt idx="21">
                  <c:v>279</c:v>
                </c:pt>
                <c:pt idx="22">
                  <c:v>293</c:v>
                </c:pt>
                <c:pt idx="23">
                  <c:v>363</c:v>
                </c:pt>
                <c:pt idx="24">
                  <c:v>348</c:v>
                </c:pt>
                <c:pt idx="25">
                  <c:v>374</c:v>
                </c:pt>
                <c:pt idx="26">
                  <c:v>277</c:v>
                </c:pt>
                <c:pt idx="27">
                  <c:v>350</c:v>
                </c:pt>
                <c:pt idx="28">
                  <c:v>321</c:v>
                </c:pt>
                <c:pt idx="29">
                  <c:v>293</c:v>
                </c:pt>
                <c:pt idx="30">
                  <c:v>350</c:v>
                </c:pt>
                <c:pt idx="31">
                  <c:v>276</c:v>
                </c:pt>
                <c:pt idx="32">
                  <c:v>292</c:v>
                </c:pt>
                <c:pt idx="33">
                  <c:v>306</c:v>
                </c:pt>
                <c:pt idx="34">
                  <c:v>306</c:v>
                </c:pt>
                <c:pt idx="35">
                  <c:v>354</c:v>
                </c:pt>
                <c:pt idx="36">
                  <c:v>366</c:v>
                </c:pt>
                <c:pt idx="37">
                  <c:v>320</c:v>
                </c:pt>
                <c:pt idx="38">
                  <c:v>347</c:v>
                </c:pt>
                <c:pt idx="39">
                  <c:v>332</c:v>
                </c:pt>
                <c:pt idx="40">
                  <c:v>365</c:v>
                </c:pt>
                <c:pt idx="41">
                  <c:v>322</c:v>
                </c:pt>
                <c:pt idx="42">
                  <c:v>336</c:v>
                </c:pt>
                <c:pt idx="43">
                  <c:v>350</c:v>
                </c:pt>
                <c:pt idx="44">
                  <c:v>298</c:v>
                </c:pt>
                <c:pt idx="45">
                  <c:v>384</c:v>
                </c:pt>
                <c:pt idx="46">
                  <c:v>284</c:v>
                </c:pt>
                <c:pt idx="47">
                  <c:v>384</c:v>
                </c:pt>
                <c:pt idx="48">
                  <c:v>368</c:v>
                </c:pt>
                <c:pt idx="49">
                  <c:v>310</c:v>
                </c:pt>
                <c:pt idx="50">
                  <c:v>372</c:v>
                </c:pt>
                <c:pt idx="51">
                  <c:v>281</c:v>
                </c:pt>
                <c:pt idx="52">
                  <c:v>356</c:v>
                </c:pt>
                <c:pt idx="53">
                  <c:v>300</c:v>
                </c:pt>
                <c:pt idx="54">
                  <c:v>289</c:v>
                </c:pt>
                <c:pt idx="55">
                  <c:v>356</c:v>
                </c:pt>
                <c:pt idx="56">
                  <c:v>280</c:v>
                </c:pt>
                <c:pt idx="57">
                  <c:v>320</c:v>
                </c:pt>
                <c:pt idx="58">
                  <c:v>298</c:v>
                </c:pt>
                <c:pt idx="59">
                  <c:v>287</c:v>
                </c:pt>
                <c:pt idx="60">
                  <c:v>289</c:v>
                </c:pt>
                <c:pt idx="61">
                  <c:v>362</c:v>
                </c:pt>
                <c:pt idx="62">
                  <c:v>290</c:v>
                </c:pt>
                <c:pt idx="63">
                  <c:v>376</c:v>
                </c:pt>
                <c:pt idx="64">
                  <c:v>332</c:v>
                </c:pt>
                <c:pt idx="65">
                  <c:v>350</c:v>
                </c:pt>
                <c:pt idx="66">
                  <c:v>388</c:v>
                </c:pt>
                <c:pt idx="67">
                  <c:v>323</c:v>
                </c:pt>
                <c:pt idx="68">
                  <c:v>293</c:v>
                </c:pt>
                <c:pt idx="69">
                  <c:v>397</c:v>
                </c:pt>
                <c:pt idx="70">
                  <c:v>392</c:v>
                </c:pt>
                <c:pt idx="71">
                  <c:v>341</c:v>
                </c:pt>
                <c:pt idx="72">
                  <c:v>342</c:v>
                </c:pt>
                <c:pt idx="73">
                  <c:v>384</c:v>
                </c:pt>
                <c:pt idx="74">
                  <c:v>360</c:v>
                </c:pt>
                <c:pt idx="75">
                  <c:v>360</c:v>
                </c:pt>
                <c:pt idx="76">
                  <c:v>320</c:v>
                </c:pt>
                <c:pt idx="77">
                  <c:v>313</c:v>
                </c:pt>
                <c:pt idx="78">
                  <c:v>364</c:v>
                </c:pt>
                <c:pt idx="79">
                  <c:v>359</c:v>
                </c:pt>
                <c:pt idx="80">
                  <c:v>349</c:v>
                </c:pt>
                <c:pt idx="81">
                  <c:v>406</c:v>
                </c:pt>
                <c:pt idx="82">
                  <c:v>370</c:v>
                </c:pt>
                <c:pt idx="83">
                  <c:v>341</c:v>
                </c:pt>
                <c:pt idx="84">
                  <c:v>355</c:v>
                </c:pt>
                <c:pt idx="85">
                  <c:v>368</c:v>
                </c:pt>
                <c:pt idx="86">
                  <c:v>384</c:v>
                </c:pt>
                <c:pt idx="87">
                  <c:v>417</c:v>
                </c:pt>
                <c:pt idx="88">
                  <c:v>420</c:v>
                </c:pt>
                <c:pt idx="89">
                  <c:v>320</c:v>
                </c:pt>
                <c:pt idx="90">
                  <c:v>353</c:v>
                </c:pt>
                <c:pt idx="91">
                  <c:v>324</c:v>
                </c:pt>
                <c:pt idx="92">
                  <c:v>375</c:v>
                </c:pt>
                <c:pt idx="93">
                  <c:v>353</c:v>
                </c:pt>
                <c:pt idx="94">
                  <c:v>339</c:v>
                </c:pt>
                <c:pt idx="95">
                  <c:v>379</c:v>
                </c:pt>
                <c:pt idx="96">
                  <c:v>401</c:v>
                </c:pt>
                <c:pt idx="97">
                  <c:v>357</c:v>
                </c:pt>
                <c:pt idx="98">
                  <c:v>327</c:v>
                </c:pt>
                <c:pt idx="99">
                  <c:v>400</c:v>
                </c:pt>
                <c:pt idx="100">
                  <c:v>352</c:v>
                </c:pt>
                <c:pt idx="101">
                  <c:v>370</c:v>
                </c:pt>
                <c:pt idx="102">
                  <c:v>326</c:v>
                </c:pt>
                <c:pt idx="103">
                  <c:v>364</c:v>
                </c:pt>
                <c:pt idx="104">
                  <c:v>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2921558"/>
        <c:axId val="427928727"/>
      </c:lineChart>
      <c:catAx>
        <c:axId val="8429215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DIgital Gain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928727"/>
        <c:crosses val="autoZero"/>
        <c:auto val="1"/>
        <c:lblAlgn val="ctr"/>
        <c:lblOffset val="100"/>
        <c:noMultiLvlLbl val="0"/>
      </c:catAx>
      <c:valAx>
        <c:axId val="427928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SAR2 Code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9215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A&amp;B SAR2_Code Signal</a:t>
            </a:r>
            <a:endParaRPr lang="en-US" altLang="zh-CN"/>
          </a:p>
        </c:rich>
      </c:tx>
      <c:layout>
        <c:manualLayout>
          <c:xMode val="edge"/>
          <c:yMode val="edge"/>
          <c:x val="0.289444444444444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833333333333"/>
          <c:y val="0.1"/>
          <c:w val="0.882"/>
          <c:h val="0.58412037037037"/>
        </c:manualLayout>
      </c:layout>
      <c:lineChart>
        <c:grouping val="standard"/>
        <c:varyColors val="0"/>
        <c:ser>
          <c:idx val="0"/>
          <c:order val="0"/>
          <c:tx>
            <c:strRef>
              <c:f>'A&amp;B Power Detect Compare'!$E$1</c:f>
              <c:strCache>
                <c:ptCount val="1"/>
                <c:pt idx="0">
                  <c:v>B sar_code1 SIG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'A&amp;B Power Detect Compare'!$E$2:$E$121</c:f>
              <c:numCache>
                <c:formatCode>General</c:formatCode>
                <c:ptCount val="120"/>
                <c:pt idx="0">
                  <c:v>154</c:v>
                </c:pt>
                <c:pt idx="1">
                  <c:v>244</c:v>
                </c:pt>
                <c:pt idx="2">
                  <c:v>166</c:v>
                </c:pt>
                <c:pt idx="3">
                  <c:v>181</c:v>
                </c:pt>
                <c:pt idx="4">
                  <c:v>206</c:v>
                </c:pt>
                <c:pt idx="5">
                  <c:v>159</c:v>
                </c:pt>
                <c:pt idx="6">
                  <c:v>195</c:v>
                </c:pt>
                <c:pt idx="7">
                  <c:v>170</c:v>
                </c:pt>
                <c:pt idx="8">
                  <c:v>209</c:v>
                </c:pt>
                <c:pt idx="9">
                  <c:v>238</c:v>
                </c:pt>
                <c:pt idx="10">
                  <c:v>176</c:v>
                </c:pt>
                <c:pt idx="11">
                  <c:v>242</c:v>
                </c:pt>
                <c:pt idx="12">
                  <c:v>202</c:v>
                </c:pt>
                <c:pt idx="13">
                  <c:v>230</c:v>
                </c:pt>
                <c:pt idx="14">
                  <c:v>205</c:v>
                </c:pt>
                <c:pt idx="15">
                  <c:v>168</c:v>
                </c:pt>
                <c:pt idx="16">
                  <c:v>236</c:v>
                </c:pt>
                <c:pt idx="17">
                  <c:v>264</c:v>
                </c:pt>
                <c:pt idx="18">
                  <c:v>174</c:v>
                </c:pt>
                <c:pt idx="19">
                  <c:v>238</c:v>
                </c:pt>
                <c:pt idx="20">
                  <c:v>192</c:v>
                </c:pt>
                <c:pt idx="21">
                  <c:v>214</c:v>
                </c:pt>
                <c:pt idx="22">
                  <c:v>262</c:v>
                </c:pt>
                <c:pt idx="23">
                  <c:v>246</c:v>
                </c:pt>
                <c:pt idx="24">
                  <c:v>283</c:v>
                </c:pt>
                <c:pt idx="25">
                  <c:v>202</c:v>
                </c:pt>
                <c:pt idx="26">
                  <c:v>269</c:v>
                </c:pt>
                <c:pt idx="27">
                  <c:v>192</c:v>
                </c:pt>
                <c:pt idx="28">
                  <c:v>224</c:v>
                </c:pt>
                <c:pt idx="29">
                  <c:v>266</c:v>
                </c:pt>
                <c:pt idx="30">
                  <c:v>204</c:v>
                </c:pt>
                <c:pt idx="31">
                  <c:v>257</c:v>
                </c:pt>
                <c:pt idx="32">
                  <c:v>210</c:v>
                </c:pt>
                <c:pt idx="33">
                  <c:v>256</c:v>
                </c:pt>
                <c:pt idx="34">
                  <c:v>288</c:v>
                </c:pt>
                <c:pt idx="35">
                  <c:v>293</c:v>
                </c:pt>
                <c:pt idx="36">
                  <c:v>270</c:v>
                </c:pt>
                <c:pt idx="37">
                  <c:v>320</c:v>
                </c:pt>
                <c:pt idx="38">
                  <c:v>276</c:v>
                </c:pt>
                <c:pt idx="39">
                  <c:v>244</c:v>
                </c:pt>
                <c:pt idx="40">
                  <c:v>265</c:v>
                </c:pt>
                <c:pt idx="41">
                  <c:v>324</c:v>
                </c:pt>
                <c:pt idx="42">
                  <c:v>320</c:v>
                </c:pt>
                <c:pt idx="43">
                  <c:v>344</c:v>
                </c:pt>
                <c:pt idx="44">
                  <c:v>363</c:v>
                </c:pt>
                <c:pt idx="45">
                  <c:v>334</c:v>
                </c:pt>
                <c:pt idx="46">
                  <c:v>350</c:v>
                </c:pt>
                <c:pt idx="47">
                  <c:v>407</c:v>
                </c:pt>
                <c:pt idx="48">
                  <c:v>353</c:v>
                </c:pt>
                <c:pt idx="49">
                  <c:v>416</c:v>
                </c:pt>
                <c:pt idx="50">
                  <c:v>439</c:v>
                </c:pt>
                <c:pt idx="51">
                  <c:v>394</c:v>
                </c:pt>
                <c:pt idx="52">
                  <c:v>353</c:v>
                </c:pt>
                <c:pt idx="53">
                  <c:v>476</c:v>
                </c:pt>
                <c:pt idx="54">
                  <c:v>384</c:v>
                </c:pt>
                <c:pt idx="55">
                  <c:v>424</c:v>
                </c:pt>
                <c:pt idx="56">
                  <c:v>488</c:v>
                </c:pt>
                <c:pt idx="57">
                  <c:v>544</c:v>
                </c:pt>
                <c:pt idx="58">
                  <c:v>450</c:v>
                </c:pt>
                <c:pt idx="59">
                  <c:v>468</c:v>
                </c:pt>
                <c:pt idx="60">
                  <c:v>511</c:v>
                </c:pt>
                <c:pt idx="61">
                  <c:v>593</c:v>
                </c:pt>
                <c:pt idx="62">
                  <c:v>546</c:v>
                </c:pt>
                <c:pt idx="63">
                  <c:v>606</c:v>
                </c:pt>
                <c:pt idx="64">
                  <c:v>587</c:v>
                </c:pt>
                <c:pt idx="65">
                  <c:v>610</c:v>
                </c:pt>
                <c:pt idx="66">
                  <c:v>634</c:v>
                </c:pt>
                <c:pt idx="67">
                  <c:v>685</c:v>
                </c:pt>
                <c:pt idx="68">
                  <c:v>768</c:v>
                </c:pt>
                <c:pt idx="69">
                  <c:v>754</c:v>
                </c:pt>
                <c:pt idx="70">
                  <c:v>723</c:v>
                </c:pt>
                <c:pt idx="71">
                  <c:v>776</c:v>
                </c:pt>
                <c:pt idx="72">
                  <c:v>792</c:v>
                </c:pt>
                <c:pt idx="73">
                  <c:v>844</c:v>
                </c:pt>
                <c:pt idx="74">
                  <c:v>960</c:v>
                </c:pt>
                <c:pt idx="75">
                  <c:v>899</c:v>
                </c:pt>
                <c:pt idx="76">
                  <c:v>930</c:v>
                </c:pt>
                <c:pt idx="77">
                  <c:v>1088</c:v>
                </c:pt>
                <c:pt idx="78">
                  <c:v>1073</c:v>
                </c:pt>
                <c:pt idx="79">
                  <c:v>1188</c:v>
                </c:pt>
                <c:pt idx="80">
                  <c:v>1276</c:v>
                </c:pt>
                <c:pt idx="81">
                  <c:v>1122</c:v>
                </c:pt>
                <c:pt idx="82">
                  <c:v>1280</c:v>
                </c:pt>
                <c:pt idx="83">
                  <c:v>1312</c:v>
                </c:pt>
                <c:pt idx="84">
                  <c:v>1386</c:v>
                </c:pt>
                <c:pt idx="85">
                  <c:v>1565</c:v>
                </c:pt>
                <c:pt idx="86">
                  <c:v>1535</c:v>
                </c:pt>
                <c:pt idx="87">
                  <c:v>1600</c:v>
                </c:pt>
                <c:pt idx="88">
                  <c:v>1708</c:v>
                </c:pt>
                <c:pt idx="89">
                  <c:v>1737</c:v>
                </c:pt>
                <c:pt idx="90">
                  <c:v>1872</c:v>
                </c:pt>
                <c:pt idx="91">
                  <c:v>1792</c:v>
                </c:pt>
                <c:pt idx="92">
                  <c:v>1888</c:v>
                </c:pt>
                <c:pt idx="93">
                  <c:v>1992</c:v>
                </c:pt>
                <c:pt idx="94">
                  <c:v>2223</c:v>
                </c:pt>
                <c:pt idx="95">
                  <c:v>2250</c:v>
                </c:pt>
                <c:pt idx="96">
                  <c:v>2384</c:v>
                </c:pt>
                <c:pt idx="97">
                  <c:v>2312</c:v>
                </c:pt>
                <c:pt idx="98">
                  <c:v>2446</c:v>
                </c:pt>
                <c:pt idx="99">
                  <c:v>2635</c:v>
                </c:pt>
                <c:pt idx="100">
                  <c:v>2733</c:v>
                </c:pt>
                <c:pt idx="101">
                  <c:v>2704</c:v>
                </c:pt>
                <c:pt idx="102">
                  <c:v>2559</c:v>
                </c:pt>
                <c:pt idx="103">
                  <c:v>2880</c:v>
                </c:pt>
                <c:pt idx="104">
                  <c:v>3168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'A&amp;B Power Detect Compare'!$P$1</c:f>
              <c:strCache>
                <c:ptCount val="1"/>
                <c:pt idx="0">
                  <c:v>A sar_code1 SIG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'A&amp;B Power Detect Compare'!$P$2:$P$121</c:f>
              <c:numCache>
                <c:formatCode>General</c:formatCode>
                <c:ptCount val="120"/>
                <c:pt idx="0">
                  <c:v>369</c:v>
                </c:pt>
                <c:pt idx="1">
                  <c:v>328</c:v>
                </c:pt>
                <c:pt idx="2">
                  <c:v>388</c:v>
                </c:pt>
                <c:pt idx="3">
                  <c:v>404</c:v>
                </c:pt>
                <c:pt idx="4">
                  <c:v>400</c:v>
                </c:pt>
                <c:pt idx="5">
                  <c:v>332</c:v>
                </c:pt>
                <c:pt idx="6">
                  <c:v>418</c:v>
                </c:pt>
                <c:pt idx="7">
                  <c:v>320</c:v>
                </c:pt>
                <c:pt idx="8">
                  <c:v>379</c:v>
                </c:pt>
                <c:pt idx="9">
                  <c:v>384</c:v>
                </c:pt>
                <c:pt idx="10">
                  <c:v>394</c:v>
                </c:pt>
                <c:pt idx="11">
                  <c:v>349</c:v>
                </c:pt>
                <c:pt idx="12">
                  <c:v>412</c:v>
                </c:pt>
                <c:pt idx="13">
                  <c:v>385</c:v>
                </c:pt>
                <c:pt idx="14">
                  <c:v>344</c:v>
                </c:pt>
                <c:pt idx="15">
                  <c:v>391</c:v>
                </c:pt>
                <c:pt idx="16">
                  <c:v>384</c:v>
                </c:pt>
                <c:pt idx="17">
                  <c:v>360</c:v>
                </c:pt>
                <c:pt idx="18">
                  <c:v>425</c:v>
                </c:pt>
                <c:pt idx="19">
                  <c:v>426</c:v>
                </c:pt>
                <c:pt idx="20">
                  <c:v>384</c:v>
                </c:pt>
                <c:pt idx="21">
                  <c:v>338</c:v>
                </c:pt>
                <c:pt idx="22">
                  <c:v>356</c:v>
                </c:pt>
                <c:pt idx="23">
                  <c:v>432</c:v>
                </c:pt>
                <c:pt idx="24">
                  <c:v>424</c:v>
                </c:pt>
                <c:pt idx="25">
                  <c:v>453</c:v>
                </c:pt>
                <c:pt idx="26">
                  <c:v>352</c:v>
                </c:pt>
                <c:pt idx="27">
                  <c:v>430</c:v>
                </c:pt>
                <c:pt idx="28">
                  <c:v>404</c:v>
                </c:pt>
                <c:pt idx="29">
                  <c:v>384</c:v>
                </c:pt>
                <c:pt idx="30">
                  <c:v>448</c:v>
                </c:pt>
                <c:pt idx="31">
                  <c:v>372</c:v>
                </c:pt>
                <c:pt idx="32">
                  <c:v>392</c:v>
                </c:pt>
                <c:pt idx="33">
                  <c:v>412</c:v>
                </c:pt>
                <c:pt idx="34">
                  <c:v>417</c:v>
                </c:pt>
                <c:pt idx="35">
                  <c:v>464</c:v>
                </c:pt>
                <c:pt idx="36">
                  <c:v>486</c:v>
                </c:pt>
                <c:pt idx="37">
                  <c:v>448</c:v>
                </c:pt>
                <c:pt idx="38">
                  <c:v>482</c:v>
                </c:pt>
                <c:pt idx="39">
                  <c:v>476</c:v>
                </c:pt>
                <c:pt idx="40">
                  <c:v>510</c:v>
                </c:pt>
                <c:pt idx="41">
                  <c:v>472</c:v>
                </c:pt>
                <c:pt idx="42">
                  <c:v>493</c:v>
                </c:pt>
                <c:pt idx="43">
                  <c:v>511</c:v>
                </c:pt>
                <c:pt idx="44">
                  <c:v>461</c:v>
                </c:pt>
                <c:pt idx="45">
                  <c:v>576</c:v>
                </c:pt>
                <c:pt idx="46">
                  <c:v>456</c:v>
                </c:pt>
                <c:pt idx="47">
                  <c:v>597</c:v>
                </c:pt>
                <c:pt idx="48">
                  <c:v>593</c:v>
                </c:pt>
                <c:pt idx="49">
                  <c:v>533</c:v>
                </c:pt>
                <c:pt idx="50">
                  <c:v>616</c:v>
                </c:pt>
                <c:pt idx="51">
                  <c:v>511</c:v>
                </c:pt>
                <c:pt idx="52">
                  <c:v>630</c:v>
                </c:pt>
                <c:pt idx="53">
                  <c:v>576</c:v>
                </c:pt>
                <c:pt idx="54">
                  <c:v>560</c:v>
                </c:pt>
                <c:pt idx="55">
                  <c:v>672</c:v>
                </c:pt>
                <c:pt idx="56">
                  <c:v>592</c:v>
                </c:pt>
                <c:pt idx="57">
                  <c:v>650</c:v>
                </c:pt>
                <c:pt idx="58">
                  <c:v>644</c:v>
                </c:pt>
                <c:pt idx="59">
                  <c:v>648</c:v>
                </c:pt>
                <c:pt idx="60">
                  <c:v>668</c:v>
                </c:pt>
                <c:pt idx="61">
                  <c:v>792</c:v>
                </c:pt>
                <c:pt idx="62">
                  <c:v>705</c:v>
                </c:pt>
                <c:pt idx="63">
                  <c:v>860</c:v>
                </c:pt>
                <c:pt idx="64">
                  <c:v>811</c:v>
                </c:pt>
                <c:pt idx="65">
                  <c:v>871</c:v>
                </c:pt>
                <c:pt idx="66">
                  <c:v>969</c:v>
                </c:pt>
                <c:pt idx="67">
                  <c:v>878</c:v>
                </c:pt>
                <c:pt idx="68">
                  <c:v>872</c:v>
                </c:pt>
                <c:pt idx="69">
                  <c:v>1068</c:v>
                </c:pt>
                <c:pt idx="70">
                  <c:v>1113</c:v>
                </c:pt>
                <c:pt idx="71">
                  <c:v>1048</c:v>
                </c:pt>
                <c:pt idx="72">
                  <c:v>1088</c:v>
                </c:pt>
                <c:pt idx="73">
                  <c:v>1192</c:v>
                </c:pt>
                <c:pt idx="74">
                  <c:v>1175</c:v>
                </c:pt>
                <c:pt idx="75">
                  <c:v>1219</c:v>
                </c:pt>
                <c:pt idx="76">
                  <c:v>1200</c:v>
                </c:pt>
                <c:pt idx="77">
                  <c:v>1243</c:v>
                </c:pt>
                <c:pt idx="78">
                  <c:v>1371</c:v>
                </c:pt>
                <c:pt idx="79">
                  <c:v>1438</c:v>
                </c:pt>
                <c:pt idx="80">
                  <c:v>1450</c:v>
                </c:pt>
                <c:pt idx="81">
                  <c:v>1640</c:v>
                </c:pt>
                <c:pt idx="82">
                  <c:v>1611</c:v>
                </c:pt>
                <c:pt idx="83">
                  <c:v>1610</c:v>
                </c:pt>
                <c:pt idx="84">
                  <c:v>1699</c:v>
                </c:pt>
                <c:pt idx="85">
                  <c:v>1809</c:v>
                </c:pt>
                <c:pt idx="86">
                  <c:v>1920</c:v>
                </c:pt>
                <c:pt idx="87">
                  <c:v>2060</c:v>
                </c:pt>
                <c:pt idx="88">
                  <c:v>2119</c:v>
                </c:pt>
                <c:pt idx="89">
                  <c:v>1937</c:v>
                </c:pt>
                <c:pt idx="90">
                  <c:v>2096</c:v>
                </c:pt>
                <c:pt idx="91">
                  <c:v>2065</c:v>
                </c:pt>
                <c:pt idx="92">
                  <c:v>2325</c:v>
                </c:pt>
                <c:pt idx="93">
                  <c:v>2304</c:v>
                </c:pt>
                <c:pt idx="94">
                  <c:v>2346</c:v>
                </c:pt>
                <c:pt idx="95">
                  <c:v>2559</c:v>
                </c:pt>
                <c:pt idx="96">
                  <c:v>2720</c:v>
                </c:pt>
                <c:pt idx="97">
                  <c:v>2624</c:v>
                </c:pt>
                <c:pt idx="98">
                  <c:v>2604</c:v>
                </c:pt>
                <c:pt idx="99">
                  <c:v>2944</c:v>
                </c:pt>
                <c:pt idx="100">
                  <c:v>2885</c:v>
                </c:pt>
                <c:pt idx="101">
                  <c:v>3008</c:v>
                </c:pt>
                <c:pt idx="102">
                  <c:v>2828</c:v>
                </c:pt>
                <c:pt idx="103">
                  <c:v>3074</c:v>
                </c:pt>
                <c:pt idx="104">
                  <c:v>3072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0480804"/>
        <c:axId val="841180318"/>
      </c:lineChart>
      <c:catAx>
        <c:axId val="1704808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Digital Gain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180318"/>
        <c:crosses val="autoZero"/>
        <c:auto val="1"/>
        <c:lblAlgn val="ctr"/>
        <c:lblOffset val="100"/>
        <c:noMultiLvlLbl val="0"/>
      </c:catAx>
      <c:valAx>
        <c:axId val="8411803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SAR2 Code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0416666666666667"/>
              <c:y val="0.2924074074074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4808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A&amp;B SAR2_Code Reference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'A&amp;B Power Detect Compare'!$H$1</c:f>
              <c:strCache>
                <c:ptCount val="1"/>
                <c:pt idx="0">
                  <c:v>B sar_code4 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'A&amp;B Power Detect Compare'!$H$2:$H$121</c:f>
              <c:numCache>
                <c:formatCode>General</c:formatCode>
                <c:ptCount val="120"/>
                <c:pt idx="0">
                  <c:v>1486</c:v>
                </c:pt>
                <c:pt idx="1">
                  <c:v>1730</c:v>
                </c:pt>
                <c:pt idx="2">
                  <c:v>1512</c:v>
                </c:pt>
                <c:pt idx="3">
                  <c:v>1535</c:v>
                </c:pt>
                <c:pt idx="4">
                  <c:v>1617</c:v>
                </c:pt>
                <c:pt idx="5">
                  <c:v>1473</c:v>
                </c:pt>
                <c:pt idx="6">
                  <c:v>1579</c:v>
                </c:pt>
                <c:pt idx="7">
                  <c:v>1503</c:v>
                </c:pt>
                <c:pt idx="8">
                  <c:v>1611</c:v>
                </c:pt>
                <c:pt idx="9">
                  <c:v>1679</c:v>
                </c:pt>
                <c:pt idx="10">
                  <c:v>1498</c:v>
                </c:pt>
                <c:pt idx="11">
                  <c:v>1674</c:v>
                </c:pt>
                <c:pt idx="12">
                  <c:v>1572</c:v>
                </c:pt>
                <c:pt idx="13">
                  <c:v>1638</c:v>
                </c:pt>
                <c:pt idx="14">
                  <c:v>1570</c:v>
                </c:pt>
                <c:pt idx="15">
                  <c:v>1472</c:v>
                </c:pt>
                <c:pt idx="16">
                  <c:v>1636</c:v>
                </c:pt>
                <c:pt idx="17">
                  <c:v>1705</c:v>
                </c:pt>
                <c:pt idx="18">
                  <c:v>1456</c:v>
                </c:pt>
                <c:pt idx="19">
                  <c:v>1632</c:v>
                </c:pt>
                <c:pt idx="20">
                  <c:v>1487</c:v>
                </c:pt>
                <c:pt idx="21">
                  <c:v>1564</c:v>
                </c:pt>
                <c:pt idx="22">
                  <c:v>1664</c:v>
                </c:pt>
                <c:pt idx="23">
                  <c:v>1629</c:v>
                </c:pt>
                <c:pt idx="24">
                  <c:v>1695</c:v>
                </c:pt>
                <c:pt idx="25">
                  <c:v>1486</c:v>
                </c:pt>
                <c:pt idx="26">
                  <c:v>1664</c:v>
                </c:pt>
                <c:pt idx="27">
                  <c:v>1453</c:v>
                </c:pt>
                <c:pt idx="28">
                  <c:v>1514</c:v>
                </c:pt>
                <c:pt idx="29">
                  <c:v>1622</c:v>
                </c:pt>
                <c:pt idx="30">
                  <c:v>1448</c:v>
                </c:pt>
                <c:pt idx="31">
                  <c:v>1588</c:v>
                </c:pt>
                <c:pt idx="32">
                  <c:v>1446</c:v>
                </c:pt>
                <c:pt idx="33">
                  <c:v>1535</c:v>
                </c:pt>
                <c:pt idx="34">
                  <c:v>1620</c:v>
                </c:pt>
                <c:pt idx="35">
                  <c:v>1613</c:v>
                </c:pt>
                <c:pt idx="36">
                  <c:v>1535</c:v>
                </c:pt>
                <c:pt idx="37">
                  <c:v>1649</c:v>
                </c:pt>
                <c:pt idx="38">
                  <c:v>1535</c:v>
                </c:pt>
                <c:pt idx="39">
                  <c:v>1440</c:v>
                </c:pt>
                <c:pt idx="40">
                  <c:v>1472</c:v>
                </c:pt>
                <c:pt idx="41">
                  <c:v>1608</c:v>
                </c:pt>
                <c:pt idx="42">
                  <c:v>1574</c:v>
                </c:pt>
                <c:pt idx="43">
                  <c:v>1602</c:v>
                </c:pt>
                <c:pt idx="44">
                  <c:v>1641</c:v>
                </c:pt>
                <c:pt idx="45">
                  <c:v>1528</c:v>
                </c:pt>
                <c:pt idx="46">
                  <c:v>1569</c:v>
                </c:pt>
                <c:pt idx="47">
                  <c:v>1670</c:v>
                </c:pt>
                <c:pt idx="48">
                  <c:v>1526</c:v>
                </c:pt>
                <c:pt idx="49">
                  <c:v>1632</c:v>
                </c:pt>
                <c:pt idx="50">
                  <c:v>1666</c:v>
                </c:pt>
                <c:pt idx="51">
                  <c:v>1524</c:v>
                </c:pt>
                <c:pt idx="52">
                  <c:v>1422</c:v>
                </c:pt>
                <c:pt idx="53">
                  <c:v>1664</c:v>
                </c:pt>
                <c:pt idx="54">
                  <c:v>1419</c:v>
                </c:pt>
                <c:pt idx="55">
                  <c:v>1483</c:v>
                </c:pt>
                <c:pt idx="56">
                  <c:v>1588</c:v>
                </c:pt>
                <c:pt idx="57">
                  <c:v>1664</c:v>
                </c:pt>
                <c:pt idx="58">
                  <c:v>1450</c:v>
                </c:pt>
                <c:pt idx="59">
                  <c:v>1449</c:v>
                </c:pt>
                <c:pt idx="60">
                  <c:v>1516</c:v>
                </c:pt>
                <c:pt idx="61">
                  <c:v>1615</c:v>
                </c:pt>
                <c:pt idx="62">
                  <c:v>1480</c:v>
                </c:pt>
                <c:pt idx="63">
                  <c:v>1535</c:v>
                </c:pt>
                <c:pt idx="64">
                  <c:v>1474</c:v>
                </c:pt>
                <c:pt idx="65">
                  <c:v>1472</c:v>
                </c:pt>
                <c:pt idx="66">
                  <c:v>1476</c:v>
                </c:pt>
                <c:pt idx="67">
                  <c:v>1505</c:v>
                </c:pt>
                <c:pt idx="68">
                  <c:v>1608</c:v>
                </c:pt>
                <c:pt idx="69">
                  <c:v>1532</c:v>
                </c:pt>
                <c:pt idx="70">
                  <c:v>1434</c:v>
                </c:pt>
                <c:pt idx="71">
                  <c:v>1472</c:v>
                </c:pt>
                <c:pt idx="72">
                  <c:v>1436</c:v>
                </c:pt>
                <c:pt idx="73">
                  <c:v>1472</c:v>
                </c:pt>
                <c:pt idx="74">
                  <c:v>1570</c:v>
                </c:pt>
                <c:pt idx="75">
                  <c:v>1433</c:v>
                </c:pt>
                <c:pt idx="76">
                  <c:v>1435</c:v>
                </c:pt>
                <c:pt idx="77">
                  <c:v>1569</c:v>
                </c:pt>
                <c:pt idx="78">
                  <c:v>1498</c:v>
                </c:pt>
                <c:pt idx="79">
                  <c:v>1600</c:v>
                </c:pt>
                <c:pt idx="80">
                  <c:v>1627</c:v>
                </c:pt>
                <c:pt idx="81">
                  <c:v>1408</c:v>
                </c:pt>
                <c:pt idx="82">
                  <c:v>1523</c:v>
                </c:pt>
                <c:pt idx="83">
                  <c:v>1490</c:v>
                </c:pt>
                <c:pt idx="84">
                  <c:v>1522</c:v>
                </c:pt>
                <c:pt idx="85">
                  <c:v>1628</c:v>
                </c:pt>
                <c:pt idx="86">
                  <c:v>1565</c:v>
                </c:pt>
                <c:pt idx="87">
                  <c:v>1519</c:v>
                </c:pt>
                <c:pt idx="88">
                  <c:v>1600</c:v>
                </c:pt>
                <c:pt idx="89">
                  <c:v>1535</c:v>
                </c:pt>
                <c:pt idx="90">
                  <c:v>1618</c:v>
                </c:pt>
                <c:pt idx="91">
                  <c:v>1453</c:v>
                </c:pt>
                <c:pt idx="92">
                  <c:v>1486</c:v>
                </c:pt>
                <c:pt idx="93">
                  <c:v>1513</c:v>
                </c:pt>
                <c:pt idx="94">
                  <c:v>1625</c:v>
                </c:pt>
                <c:pt idx="95">
                  <c:v>1600</c:v>
                </c:pt>
                <c:pt idx="96">
                  <c:v>1621</c:v>
                </c:pt>
                <c:pt idx="97">
                  <c:v>1490</c:v>
                </c:pt>
                <c:pt idx="98">
                  <c:v>1516</c:v>
                </c:pt>
                <c:pt idx="99">
                  <c:v>1600</c:v>
                </c:pt>
                <c:pt idx="100">
                  <c:v>1579</c:v>
                </c:pt>
                <c:pt idx="101">
                  <c:v>1516</c:v>
                </c:pt>
                <c:pt idx="102">
                  <c:v>1393</c:v>
                </c:pt>
                <c:pt idx="103">
                  <c:v>1518</c:v>
                </c:pt>
                <c:pt idx="104">
                  <c:v>1627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'A&amp;B Power Detect Compare'!$S$1</c:f>
              <c:strCache>
                <c:ptCount val="1"/>
                <c:pt idx="0">
                  <c:v>A sar_code4 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'A&amp;B Power Detect Compare'!$S$2:$S$121</c:f>
              <c:numCache>
                <c:formatCode>General</c:formatCode>
                <c:ptCount val="120"/>
                <c:pt idx="0">
                  <c:v>1600</c:v>
                </c:pt>
                <c:pt idx="1">
                  <c:v>1493</c:v>
                </c:pt>
                <c:pt idx="2">
                  <c:v>1632</c:v>
                </c:pt>
                <c:pt idx="3">
                  <c:v>1666</c:v>
                </c:pt>
                <c:pt idx="4">
                  <c:v>1664</c:v>
                </c:pt>
                <c:pt idx="5">
                  <c:v>1493</c:v>
                </c:pt>
                <c:pt idx="6">
                  <c:v>1698</c:v>
                </c:pt>
                <c:pt idx="7">
                  <c:v>1459</c:v>
                </c:pt>
                <c:pt idx="8">
                  <c:v>1600</c:v>
                </c:pt>
                <c:pt idx="9">
                  <c:v>1600</c:v>
                </c:pt>
                <c:pt idx="10">
                  <c:v>1629</c:v>
                </c:pt>
                <c:pt idx="11">
                  <c:v>1524</c:v>
                </c:pt>
                <c:pt idx="12">
                  <c:v>1665</c:v>
                </c:pt>
                <c:pt idx="13">
                  <c:v>1600</c:v>
                </c:pt>
                <c:pt idx="14">
                  <c:v>1489</c:v>
                </c:pt>
                <c:pt idx="15">
                  <c:v>1600</c:v>
                </c:pt>
                <c:pt idx="16">
                  <c:v>1566</c:v>
                </c:pt>
                <c:pt idx="17">
                  <c:v>1520</c:v>
                </c:pt>
                <c:pt idx="18">
                  <c:v>1664</c:v>
                </c:pt>
                <c:pt idx="19">
                  <c:v>1665</c:v>
                </c:pt>
                <c:pt idx="20">
                  <c:v>1564</c:v>
                </c:pt>
                <c:pt idx="21">
                  <c:v>1455</c:v>
                </c:pt>
                <c:pt idx="22">
                  <c:v>1490</c:v>
                </c:pt>
                <c:pt idx="23">
                  <c:v>1664</c:v>
                </c:pt>
                <c:pt idx="24">
                  <c:v>1626</c:v>
                </c:pt>
                <c:pt idx="25">
                  <c:v>1696</c:v>
                </c:pt>
                <c:pt idx="26">
                  <c:v>1456</c:v>
                </c:pt>
                <c:pt idx="27">
                  <c:v>1628</c:v>
                </c:pt>
                <c:pt idx="28">
                  <c:v>1559</c:v>
                </c:pt>
                <c:pt idx="29">
                  <c:v>1485</c:v>
                </c:pt>
                <c:pt idx="30">
                  <c:v>1627</c:v>
                </c:pt>
                <c:pt idx="31">
                  <c:v>1452</c:v>
                </c:pt>
                <c:pt idx="32">
                  <c:v>1486</c:v>
                </c:pt>
                <c:pt idx="33">
                  <c:v>1524</c:v>
                </c:pt>
                <c:pt idx="34">
                  <c:v>1521</c:v>
                </c:pt>
                <c:pt idx="35">
                  <c:v>1626</c:v>
                </c:pt>
                <c:pt idx="36">
                  <c:v>1664</c:v>
                </c:pt>
                <c:pt idx="37">
                  <c:v>1559</c:v>
                </c:pt>
                <c:pt idx="38">
                  <c:v>1623</c:v>
                </c:pt>
                <c:pt idx="39">
                  <c:v>1600</c:v>
                </c:pt>
                <c:pt idx="40">
                  <c:v>1664</c:v>
                </c:pt>
                <c:pt idx="41">
                  <c:v>1535</c:v>
                </c:pt>
                <c:pt idx="42">
                  <c:v>1600</c:v>
                </c:pt>
                <c:pt idx="43">
                  <c:v>1617</c:v>
                </c:pt>
                <c:pt idx="44">
                  <c:v>1483</c:v>
                </c:pt>
                <c:pt idx="45">
                  <c:v>1683</c:v>
                </c:pt>
                <c:pt idx="46">
                  <c:v>1452</c:v>
                </c:pt>
                <c:pt idx="47">
                  <c:v>1686</c:v>
                </c:pt>
                <c:pt idx="48">
                  <c:v>1664</c:v>
                </c:pt>
                <c:pt idx="49">
                  <c:v>1517</c:v>
                </c:pt>
                <c:pt idx="50">
                  <c:v>1664</c:v>
                </c:pt>
                <c:pt idx="51">
                  <c:v>1452</c:v>
                </c:pt>
                <c:pt idx="52">
                  <c:v>1618</c:v>
                </c:pt>
                <c:pt idx="53">
                  <c:v>1476</c:v>
                </c:pt>
                <c:pt idx="54">
                  <c:v>1448</c:v>
                </c:pt>
                <c:pt idx="55">
                  <c:v>1616</c:v>
                </c:pt>
                <c:pt idx="56">
                  <c:v>1445</c:v>
                </c:pt>
                <c:pt idx="57">
                  <c:v>1514</c:v>
                </c:pt>
                <c:pt idx="58">
                  <c:v>1472</c:v>
                </c:pt>
                <c:pt idx="59">
                  <c:v>1448</c:v>
                </c:pt>
                <c:pt idx="60">
                  <c:v>1450</c:v>
                </c:pt>
                <c:pt idx="61">
                  <c:v>1612</c:v>
                </c:pt>
                <c:pt idx="62">
                  <c:v>1442</c:v>
                </c:pt>
                <c:pt idx="63">
                  <c:v>1641</c:v>
                </c:pt>
                <c:pt idx="64">
                  <c:v>1535</c:v>
                </c:pt>
                <c:pt idx="65">
                  <c:v>1582</c:v>
                </c:pt>
                <c:pt idx="66">
                  <c:v>1676</c:v>
                </c:pt>
                <c:pt idx="67">
                  <c:v>1504</c:v>
                </c:pt>
                <c:pt idx="68">
                  <c:v>1441</c:v>
                </c:pt>
                <c:pt idx="69">
                  <c:v>1678</c:v>
                </c:pt>
                <c:pt idx="70">
                  <c:v>1674</c:v>
                </c:pt>
                <c:pt idx="71">
                  <c:v>1535</c:v>
                </c:pt>
                <c:pt idx="72">
                  <c:v>1534</c:v>
                </c:pt>
                <c:pt idx="73">
                  <c:v>1641</c:v>
                </c:pt>
                <c:pt idx="74">
                  <c:v>1573</c:v>
                </c:pt>
                <c:pt idx="75">
                  <c:v>1575</c:v>
                </c:pt>
                <c:pt idx="76">
                  <c:v>1472</c:v>
                </c:pt>
                <c:pt idx="77">
                  <c:v>1472</c:v>
                </c:pt>
                <c:pt idx="78">
                  <c:v>1573</c:v>
                </c:pt>
                <c:pt idx="79">
                  <c:v>1579</c:v>
                </c:pt>
                <c:pt idx="80">
                  <c:v>1534</c:v>
                </c:pt>
                <c:pt idx="81">
                  <c:v>1670</c:v>
                </c:pt>
                <c:pt idx="82">
                  <c:v>1570</c:v>
                </c:pt>
                <c:pt idx="83">
                  <c:v>1500</c:v>
                </c:pt>
                <c:pt idx="84">
                  <c:v>1535</c:v>
                </c:pt>
                <c:pt idx="85">
                  <c:v>1572</c:v>
                </c:pt>
                <c:pt idx="86">
                  <c:v>1604</c:v>
                </c:pt>
                <c:pt idx="87">
                  <c:v>1674</c:v>
                </c:pt>
                <c:pt idx="88">
                  <c:v>1672</c:v>
                </c:pt>
                <c:pt idx="89">
                  <c:v>1435</c:v>
                </c:pt>
                <c:pt idx="90">
                  <c:v>1501</c:v>
                </c:pt>
                <c:pt idx="91">
                  <c:v>1440</c:v>
                </c:pt>
                <c:pt idx="92">
                  <c:v>1580</c:v>
                </c:pt>
                <c:pt idx="93">
                  <c:v>1497</c:v>
                </c:pt>
                <c:pt idx="94">
                  <c:v>1472</c:v>
                </c:pt>
                <c:pt idx="95">
                  <c:v>1570</c:v>
                </c:pt>
                <c:pt idx="96">
                  <c:v>1603</c:v>
                </c:pt>
                <c:pt idx="97">
                  <c:v>1493</c:v>
                </c:pt>
                <c:pt idx="98">
                  <c:v>1427</c:v>
                </c:pt>
                <c:pt idx="99">
                  <c:v>1600</c:v>
                </c:pt>
                <c:pt idx="100">
                  <c:v>1482</c:v>
                </c:pt>
                <c:pt idx="101">
                  <c:v>1518</c:v>
                </c:pt>
                <c:pt idx="102">
                  <c:v>1428</c:v>
                </c:pt>
                <c:pt idx="103">
                  <c:v>1514</c:v>
                </c:pt>
                <c:pt idx="104">
                  <c:v>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0906899"/>
        <c:axId val="703871790"/>
      </c:lineChart>
      <c:catAx>
        <c:axId val="4809068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871790"/>
        <c:crosses val="autoZero"/>
        <c:auto val="1"/>
        <c:lblAlgn val="ctr"/>
        <c:lblOffset val="100"/>
        <c:noMultiLvlLbl val="0"/>
      </c:catAx>
      <c:valAx>
        <c:axId val="703871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906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</a:t>
            </a:r>
            <a:r>
              <a:rPr lang="en-US" altLang="zh-CN">
                <a:solidFill>
                  <a:srgbClr val="FF0000"/>
                </a:solidFill>
              </a:rPr>
              <a:t>A </a:t>
            </a:r>
            <a:r>
              <a:rPr altLang="en-US">
                <a:solidFill>
                  <a:srgbClr val="FF0000"/>
                </a:solidFill>
              </a:rPr>
              <a:t>版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Detect and SPA Measure Power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'A&amp;B Power Detect Compare'!$M$1</c:f>
              <c:strCache>
                <c:ptCount val="1"/>
                <c:pt idx="0">
                  <c:v>A Detect_Power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'A&amp;B Power Detect Compare'!$M$2:$M$121</c:f>
              <c:numCache>
                <c:formatCode>General</c:formatCode>
                <c:ptCount val="120"/>
                <c:pt idx="0">
                  <c:v>3.12</c:v>
                </c:pt>
                <c:pt idx="1">
                  <c:v>3.5</c:v>
                </c:pt>
                <c:pt idx="2">
                  <c:v>3.5</c:v>
                </c:pt>
                <c:pt idx="3">
                  <c:v>3.75</c:v>
                </c:pt>
                <c:pt idx="4">
                  <c:v>3.62</c:v>
                </c:pt>
                <c:pt idx="5">
                  <c:v>4</c:v>
                </c:pt>
                <c:pt idx="6">
                  <c:v>3.88</c:v>
                </c:pt>
                <c:pt idx="7">
                  <c:v>4</c:v>
                </c:pt>
                <c:pt idx="8">
                  <c:v>3.88</c:v>
                </c:pt>
                <c:pt idx="9">
                  <c:v>4.12</c:v>
                </c:pt>
                <c:pt idx="10">
                  <c:v>4.12</c:v>
                </c:pt>
                <c:pt idx="11">
                  <c:v>4.5</c:v>
                </c:pt>
                <c:pt idx="12">
                  <c:v>4.5</c:v>
                </c:pt>
                <c:pt idx="13">
                  <c:v>4.62</c:v>
                </c:pt>
                <c:pt idx="14">
                  <c:v>4.88</c:v>
                </c:pt>
                <c:pt idx="15">
                  <c:v>4.88</c:v>
                </c:pt>
                <c:pt idx="16">
                  <c:v>5</c:v>
                </c:pt>
                <c:pt idx="17">
                  <c:v>5.25</c:v>
                </c:pt>
                <c:pt idx="18">
                  <c:v>5.38</c:v>
                </c:pt>
                <c:pt idx="19">
                  <c:v>5.5</c:v>
                </c:pt>
                <c:pt idx="20">
                  <c:v>5.62</c:v>
                </c:pt>
                <c:pt idx="21">
                  <c:v>5.75</c:v>
                </c:pt>
                <c:pt idx="22">
                  <c:v>5.88</c:v>
                </c:pt>
                <c:pt idx="23">
                  <c:v>6</c:v>
                </c:pt>
                <c:pt idx="24">
                  <c:v>6.12</c:v>
                </c:pt>
                <c:pt idx="25">
                  <c:v>6.38</c:v>
                </c:pt>
                <c:pt idx="26">
                  <c:v>6.5</c:v>
                </c:pt>
                <c:pt idx="27">
                  <c:v>6.62</c:v>
                </c:pt>
                <c:pt idx="28">
                  <c:v>6.88</c:v>
                </c:pt>
                <c:pt idx="29">
                  <c:v>7.12</c:v>
                </c:pt>
                <c:pt idx="30">
                  <c:v>7.25</c:v>
                </c:pt>
                <c:pt idx="31">
                  <c:v>7.5</c:v>
                </c:pt>
                <c:pt idx="32">
                  <c:v>7.62</c:v>
                </c:pt>
                <c:pt idx="33">
                  <c:v>7.88</c:v>
                </c:pt>
                <c:pt idx="34">
                  <c:v>8.12</c:v>
                </c:pt>
                <c:pt idx="35">
                  <c:v>8.12</c:v>
                </c:pt>
                <c:pt idx="36">
                  <c:v>8.38</c:v>
                </c:pt>
                <c:pt idx="37">
                  <c:v>8.62</c:v>
                </c:pt>
                <c:pt idx="38">
                  <c:v>8.62</c:v>
                </c:pt>
                <c:pt idx="39">
                  <c:v>8.88</c:v>
                </c:pt>
                <c:pt idx="40">
                  <c:v>9.12</c:v>
                </c:pt>
                <c:pt idx="41">
                  <c:v>9.38</c:v>
                </c:pt>
                <c:pt idx="42">
                  <c:v>9.62</c:v>
                </c:pt>
                <c:pt idx="43">
                  <c:v>9.75</c:v>
                </c:pt>
                <c:pt idx="44">
                  <c:v>10.12</c:v>
                </c:pt>
                <c:pt idx="45">
                  <c:v>10.25</c:v>
                </c:pt>
                <c:pt idx="46">
                  <c:v>10.5</c:v>
                </c:pt>
                <c:pt idx="47">
                  <c:v>10.62</c:v>
                </c:pt>
                <c:pt idx="48">
                  <c:v>11</c:v>
                </c:pt>
                <c:pt idx="49">
                  <c:v>11.25</c:v>
                </c:pt>
                <c:pt idx="50">
                  <c:v>11.38</c:v>
                </c:pt>
                <c:pt idx="51">
                  <c:v>11.75</c:v>
                </c:pt>
                <c:pt idx="52">
                  <c:v>11.88</c:v>
                </c:pt>
                <c:pt idx="53">
                  <c:v>12.12</c:v>
                </c:pt>
                <c:pt idx="54">
                  <c:v>12.25</c:v>
                </c:pt>
                <c:pt idx="55">
                  <c:v>12.62</c:v>
                </c:pt>
                <c:pt idx="56">
                  <c:v>12.88</c:v>
                </c:pt>
                <c:pt idx="57">
                  <c:v>13</c:v>
                </c:pt>
                <c:pt idx="58">
                  <c:v>13.25</c:v>
                </c:pt>
                <c:pt idx="59">
                  <c:v>13.5</c:v>
                </c:pt>
                <c:pt idx="60">
                  <c:v>13.75</c:v>
                </c:pt>
                <c:pt idx="61">
                  <c:v>14</c:v>
                </c:pt>
                <c:pt idx="62">
                  <c:v>14.25</c:v>
                </c:pt>
                <c:pt idx="63">
                  <c:v>14.38</c:v>
                </c:pt>
                <c:pt idx="64">
                  <c:v>14.62</c:v>
                </c:pt>
                <c:pt idx="65">
                  <c:v>14.88</c:v>
                </c:pt>
                <c:pt idx="66">
                  <c:v>15</c:v>
                </c:pt>
                <c:pt idx="67">
                  <c:v>15.25</c:v>
                </c:pt>
                <c:pt idx="68">
                  <c:v>15.5</c:v>
                </c:pt>
                <c:pt idx="69">
                  <c:v>15.75</c:v>
                </c:pt>
                <c:pt idx="70">
                  <c:v>16</c:v>
                </c:pt>
                <c:pt idx="71">
                  <c:v>16.25</c:v>
                </c:pt>
                <c:pt idx="72">
                  <c:v>16.38</c:v>
                </c:pt>
                <c:pt idx="73">
                  <c:v>16.62</c:v>
                </c:pt>
                <c:pt idx="74">
                  <c:v>16.88</c:v>
                </c:pt>
                <c:pt idx="75">
                  <c:v>17.12</c:v>
                </c:pt>
                <c:pt idx="76">
                  <c:v>17.38</c:v>
                </c:pt>
                <c:pt idx="77">
                  <c:v>17.62</c:v>
                </c:pt>
                <c:pt idx="78">
                  <c:v>17.75</c:v>
                </c:pt>
                <c:pt idx="79">
                  <c:v>18</c:v>
                </c:pt>
                <c:pt idx="80">
                  <c:v>18.25</c:v>
                </c:pt>
                <c:pt idx="81">
                  <c:v>18.5</c:v>
                </c:pt>
                <c:pt idx="82">
                  <c:v>18.75</c:v>
                </c:pt>
                <c:pt idx="83">
                  <c:v>18.88</c:v>
                </c:pt>
                <c:pt idx="84">
                  <c:v>19.12</c:v>
                </c:pt>
                <c:pt idx="85">
                  <c:v>19.25</c:v>
                </c:pt>
                <c:pt idx="86">
                  <c:v>19.5</c:v>
                </c:pt>
                <c:pt idx="87">
                  <c:v>19.75</c:v>
                </c:pt>
                <c:pt idx="88">
                  <c:v>19.88</c:v>
                </c:pt>
                <c:pt idx="89">
                  <c:v>20.25</c:v>
                </c:pt>
                <c:pt idx="90">
                  <c:v>20.38</c:v>
                </c:pt>
                <c:pt idx="91">
                  <c:v>20.5</c:v>
                </c:pt>
                <c:pt idx="92">
                  <c:v>20.75</c:v>
                </c:pt>
                <c:pt idx="93">
                  <c:v>20.88</c:v>
                </c:pt>
                <c:pt idx="94">
                  <c:v>21.12</c:v>
                </c:pt>
                <c:pt idx="95">
                  <c:v>21.12</c:v>
                </c:pt>
                <c:pt idx="96">
                  <c:v>21.38</c:v>
                </c:pt>
                <c:pt idx="97">
                  <c:v>21.5</c:v>
                </c:pt>
                <c:pt idx="98">
                  <c:v>21.62</c:v>
                </c:pt>
                <c:pt idx="99">
                  <c:v>21.75</c:v>
                </c:pt>
                <c:pt idx="100">
                  <c:v>22.12</c:v>
                </c:pt>
                <c:pt idx="101">
                  <c:v>22.25</c:v>
                </c:pt>
                <c:pt idx="102">
                  <c:v>22.12</c:v>
                </c:pt>
                <c:pt idx="103">
                  <c:v>22.38</c:v>
                </c:pt>
                <c:pt idx="104">
                  <c:v>22.38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'A&amp;B Power Detect Compare'!$N$1</c:f>
              <c:strCache>
                <c:ptCount val="1"/>
                <c:pt idx="0">
                  <c:v>A SPA_Power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'A&amp;B Power Detect Compare'!$N$2:$N$121</c:f>
              <c:numCache>
                <c:formatCode>General</c:formatCode>
                <c:ptCount val="120"/>
                <c:pt idx="0">
                  <c:v>-2.12</c:v>
                </c:pt>
                <c:pt idx="1">
                  <c:v>-1.81</c:v>
                </c:pt>
                <c:pt idx="2">
                  <c:v>-1.64</c:v>
                </c:pt>
                <c:pt idx="3">
                  <c:v>-1.39</c:v>
                </c:pt>
                <c:pt idx="4">
                  <c:v>-1.1</c:v>
                </c:pt>
                <c:pt idx="5">
                  <c:v>-0.74</c:v>
                </c:pt>
                <c:pt idx="6">
                  <c:v>-0.56</c:v>
                </c:pt>
                <c:pt idx="7">
                  <c:v>-0.32</c:v>
                </c:pt>
                <c:pt idx="8">
                  <c:v>-0.15</c:v>
                </c:pt>
                <c:pt idx="9">
                  <c:v>0.18</c:v>
                </c:pt>
                <c:pt idx="10">
                  <c:v>0.44</c:v>
                </c:pt>
                <c:pt idx="11">
                  <c:v>0.71</c:v>
                </c:pt>
                <c:pt idx="12">
                  <c:v>0.94</c:v>
                </c:pt>
                <c:pt idx="13">
                  <c:v>1.25</c:v>
                </c:pt>
                <c:pt idx="14">
                  <c:v>1.52</c:v>
                </c:pt>
                <c:pt idx="15">
                  <c:v>1.66</c:v>
                </c:pt>
                <c:pt idx="16">
                  <c:v>1.86</c:v>
                </c:pt>
                <c:pt idx="17">
                  <c:v>2.2</c:v>
                </c:pt>
                <c:pt idx="18">
                  <c:v>2.42</c:v>
                </c:pt>
                <c:pt idx="19">
                  <c:v>2.65</c:v>
                </c:pt>
                <c:pt idx="20">
                  <c:v>2.87</c:v>
                </c:pt>
                <c:pt idx="21">
                  <c:v>3.05</c:v>
                </c:pt>
                <c:pt idx="22">
                  <c:v>3.32</c:v>
                </c:pt>
                <c:pt idx="23">
                  <c:v>3.62</c:v>
                </c:pt>
                <c:pt idx="24">
                  <c:v>3.86</c:v>
                </c:pt>
                <c:pt idx="25">
                  <c:v>4.07</c:v>
                </c:pt>
                <c:pt idx="26">
                  <c:v>4.28</c:v>
                </c:pt>
                <c:pt idx="27">
                  <c:v>4.55</c:v>
                </c:pt>
                <c:pt idx="28">
                  <c:v>4.9</c:v>
                </c:pt>
                <c:pt idx="29">
                  <c:v>5.04</c:v>
                </c:pt>
                <c:pt idx="30">
                  <c:v>5.33</c:v>
                </c:pt>
                <c:pt idx="31">
                  <c:v>5.56</c:v>
                </c:pt>
                <c:pt idx="32">
                  <c:v>5.79</c:v>
                </c:pt>
                <c:pt idx="33">
                  <c:v>6.07</c:v>
                </c:pt>
                <c:pt idx="34">
                  <c:v>6.26</c:v>
                </c:pt>
                <c:pt idx="35">
                  <c:v>6.56</c:v>
                </c:pt>
                <c:pt idx="36">
                  <c:v>6.78</c:v>
                </c:pt>
                <c:pt idx="37">
                  <c:v>7.02</c:v>
                </c:pt>
                <c:pt idx="38">
                  <c:v>7.27</c:v>
                </c:pt>
                <c:pt idx="39">
                  <c:v>7.48</c:v>
                </c:pt>
                <c:pt idx="40">
                  <c:v>7.68</c:v>
                </c:pt>
                <c:pt idx="41">
                  <c:v>8</c:v>
                </c:pt>
                <c:pt idx="42">
                  <c:v>8.19</c:v>
                </c:pt>
                <c:pt idx="43">
                  <c:v>8.41</c:v>
                </c:pt>
                <c:pt idx="44">
                  <c:v>8.7</c:v>
                </c:pt>
                <c:pt idx="45">
                  <c:v>8.87</c:v>
                </c:pt>
                <c:pt idx="46">
                  <c:v>9.13</c:v>
                </c:pt>
                <c:pt idx="47">
                  <c:v>9.4</c:v>
                </c:pt>
                <c:pt idx="48">
                  <c:v>9.68</c:v>
                </c:pt>
                <c:pt idx="49">
                  <c:v>9.88</c:v>
                </c:pt>
                <c:pt idx="50">
                  <c:v>10.1</c:v>
                </c:pt>
                <c:pt idx="51">
                  <c:v>10.31</c:v>
                </c:pt>
                <c:pt idx="52">
                  <c:v>10.64</c:v>
                </c:pt>
                <c:pt idx="53">
                  <c:v>10.86</c:v>
                </c:pt>
                <c:pt idx="54">
                  <c:v>11.04</c:v>
                </c:pt>
                <c:pt idx="55">
                  <c:v>11.35</c:v>
                </c:pt>
                <c:pt idx="56">
                  <c:v>11.56</c:v>
                </c:pt>
                <c:pt idx="57">
                  <c:v>11.82</c:v>
                </c:pt>
                <c:pt idx="58">
                  <c:v>12.07</c:v>
                </c:pt>
                <c:pt idx="59">
                  <c:v>12.34</c:v>
                </c:pt>
                <c:pt idx="60">
                  <c:v>12.57</c:v>
                </c:pt>
                <c:pt idx="61">
                  <c:v>12.82</c:v>
                </c:pt>
                <c:pt idx="62">
                  <c:v>13.03</c:v>
                </c:pt>
                <c:pt idx="63">
                  <c:v>13.27</c:v>
                </c:pt>
                <c:pt idx="64">
                  <c:v>13.48</c:v>
                </c:pt>
                <c:pt idx="65">
                  <c:v>13.79</c:v>
                </c:pt>
                <c:pt idx="66">
                  <c:v>14.03</c:v>
                </c:pt>
                <c:pt idx="67">
                  <c:v>14.21</c:v>
                </c:pt>
                <c:pt idx="68">
                  <c:v>14.5</c:v>
                </c:pt>
                <c:pt idx="69">
                  <c:v>14.66</c:v>
                </c:pt>
                <c:pt idx="70">
                  <c:v>14.94</c:v>
                </c:pt>
                <c:pt idx="71">
                  <c:v>15.19</c:v>
                </c:pt>
                <c:pt idx="72">
                  <c:v>15.44</c:v>
                </c:pt>
                <c:pt idx="73">
                  <c:v>15.59</c:v>
                </c:pt>
                <c:pt idx="74">
                  <c:v>15.84</c:v>
                </c:pt>
                <c:pt idx="75">
                  <c:v>16.05</c:v>
                </c:pt>
                <c:pt idx="76">
                  <c:v>16.35</c:v>
                </c:pt>
                <c:pt idx="77">
                  <c:v>16.58</c:v>
                </c:pt>
                <c:pt idx="78">
                  <c:v>16.74</c:v>
                </c:pt>
                <c:pt idx="79">
                  <c:v>17.02</c:v>
                </c:pt>
                <c:pt idx="80">
                  <c:v>17.19</c:v>
                </c:pt>
                <c:pt idx="81">
                  <c:v>17.45</c:v>
                </c:pt>
                <c:pt idx="82">
                  <c:v>17.7</c:v>
                </c:pt>
                <c:pt idx="83">
                  <c:v>17.91</c:v>
                </c:pt>
                <c:pt idx="84">
                  <c:v>18.13</c:v>
                </c:pt>
                <c:pt idx="85">
                  <c:v>18.34</c:v>
                </c:pt>
                <c:pt idx="86">
                  <c:v>18.52</c:v>
                </c:pt>
                <c:pt idx="87">
                  <c:v>18.71</c:v>
                </c:pt>
                <c:pt idx="88">
                  <c:v>18.91</c:v>
                </c:pt>
                <c:pt idx="89">
                  <c:v>19.17</c:v>
                </c:pt>
                <c:pt idx="90">
                  <c:v>19.33</c:v>
                </c:pt>
                <c:pt idx="91">
                  <c:v>19.48</c:v>
                </c:pt>
                <c:pt idx="92">
                  <c:v>19.71</c:v>
                </c:pt>
                <c:pt idx="93">
                  <c:v>19.85</c:v>
                </c:pt>
                <c:pt idx="94">
                  <c:v>20.06</c:v>
                </c:pt>
                <c:pt idx="95">
                  <c:v>20.25</c:v>
                </c:pt>
                <c:pt idx="96">
                  <c:v>20.42</c:v>
                </c:pt>
                <c:pt idx="97">
                  <c:v>20.55</c:v>
                </c:pt>
                <c:pt idx="98">
                  <c:v>20.71</c:v>
                </c:pt>
                <c:pt idx="99">
                  <c:v>20.86</c:v>
                </c:pt>
                <c:pt idx="100">
                  <c:v>21.04</c:v>
                </c:pt>
                <c:pt idx="101">
                  <c:v>21.18</c:v>
                </c:pt>
                <c:pt idx="102">
                  <c:v>21.11</c:v>
                </c:pt>
                <c:pt idx="103">
                  <c:v>21.25</c:v>
                </c:pt>
                <c:pt idx="104">
                  <c:v>21.32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10791"/>
        <c:axId val="529700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'A&amp;B Power Detect Compare'!$B$1</c15:sqref>
                        </c15:formulaRef>
                      </c:ext>
                    </c:extLst>
                    <c:strCache>
                      <c:ptCount val="1"/>
                      <c:pt idx="0">
                        <c:v>B Detect_Power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'A&amp;B Power Detect Compare'!$B$2:$B$121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-6.25</c:v>
                      </c:pt>
                      <c:pt idx="1">
                        <c:v>-6.38</c:v>
                      </c:pt>
                      <c:pt idx="2">
                        <c:v>-6.25</c:v>
                      </c:pt>
                      <c:pt idx="3">
                        <c:v>-6.25</c:v>
                      </c:pt>
                      <c:pt idx="4">
                        <c:v>-6.38</c:v>
                      </c:pt>
                      <c:pt idx="5">
                        <c:v>-6.25</c:v>
                      </c:pt>
                      <c:pt idx="6">
                        <c:v>-6.38</c:v>
                      </c:pt>
                      <c:pt idx="7">
                        <c:v>-6.25</c:v>
                      </c:pt>
                      <c:pt idx="8">
                        <c:v>-6.38</c:v>
                      </c:pt>
                      <c:pt idx="9">
                        <c:v>-6.38</c:v>
                      </c:pt>
                      <c:pt idx="10">
                        <c:v>-6.25</c:v>
                      </c:pt>
                      <c:pt idx="11">
                        <c:v>-6.38</c:v>
                      </c:pt>
                      <c:pt idx="12">
                        <c:v>-6.38</c:v>
                      </c:pt>
                      <c:pt idx="13">
                        <c:v>-6.38</c:v>
                      </c:pt>
                      <c:pt idx="14">
                        <c:v>-6.38</c:v>
                      </c:pt>
                      <c:pt idx="15">
                        <c:v>-6.25</c:v>
                      </c:pt>
                      <c:pt idx="16">
                        <c:v>-6.38</c:v>
                      </c:pt>
                      <c:pt idx="17">
                        <c:v>-6.25</c:v>
                      </c:pt>
                      <c:pt idx="18">
                        <c:v>-6.25</c:v>
                      </c:pt>
                      <c:pt idx="19">
                        <c:v>-6.38</c:v>
                      </c:pt>
                      <c:pt idx="20">
                        <c:v>-6.25</c:v>
                      </c:pt>
                      <c:pt idx="21">
                        <c:v>-6.38</c:v>
                      </c:pt>
                      <c:pt idx="22">
                        <c:v>-6.38</c:v>
                      </c:pt>
                      <c:pt idx="23">
                        <c:v>-6.25</c:v>
                      </c:pt>
                      <c:pt idx="24">
                        <c:v>-6.25</c:v>
                      </c:pt>
                      <c:pt idx="25">
                        <c:v>-6.25</c:v>
                      </c:pt>
                      <c:pt idx="26">
                        <c:v>-6.38</c:v>
                      </c:pt>
                      <c:pt idx="27">
                        <c:v>-6.25</c:v>
                      </c:pt>
                      <c:pt idx="28">
                        <c:v>-6.25</c:v>
                      </c:pt>
                      <c:pt idx="29">
                        <c:v>-6.25</c:v>
                      </c:pt>
                      <c:pt idx="30">
                        <c:v>-6.25</c:v>
                      </c:pt>
                      <c:pt idx="31">
                        <c:v>-6.38</c:v>
                      </c:pt>
                      <c:pt idx="32">
                        <c:v>-6.12</c:v>
                      </c:pt>
                      <c:pt idx="33">
                        <c:v>-6.25</c:v>
                      </c:pt>
                      <c:pt idx="34">
                        <c:v>-6.25</c:v>
                      </c:pt>
                      <c:pt idx="35">
                        <c:v>-6.25</c:v>
                      </c:pt>
                      <c:pt idx="36">
                        <c:v>-6.25</c:v>
                      </c:pt>
                      <c:pt idx="37">
                        <c:v>-5.62</c:v>
                      </c:pt>
                      <c:pt idx="38">
                        <c:v>-2.62</c:v>
                      </c:pt>
                      <c:pt idx="39">
                        <c:v>-0.88</c:v>
                      </c:pt>
                      <c:pt idx="40">
                        <c:v>0.38</c:v>
                      </c:pt>
                      <c:pt idx="41">
                        <c:v>1.62</c:v>
                      </c:pt>
                      <c:pt idx="42">
                        <c:v>2.75</c:v>
                      </c:pt>
                      <c:pt idx="43">
                        <c:v>4.12</c:v>
                      </c:pt>
                      <c:pt idx="44">
                        <c:v>4.25</c:v>
                      </c:pt>
                      <c:pt idx="45">
                        <c:v>5.12</c:v>
                      </c:pt>
                      <c:pt idx="46">
                        <c:v>5.62</c:v>
                      </c:pt>
                      <c:pt idx="47">
                        <c:v>6.25</c:v>
                      </c:pt>
                      <c:pt idx="48">
                        <c:v>6.75</c:v>
                      </c:pt>
                      <c:pt idx="49">
                        <c:v>7.12</c:v>
                      </c:pt>
                      <c:pt idx="50">
                        <c:v>7.75</c:v>
                      </c:pt>
                      <c:pt idx="51">
                        <c:v>8.12</c:v>
                      </c:pt>
                      <c:pt idx="52">
                        <c:v>8.62</c:v>
                      </c:pt>
                      <c:pt idx="53">
                        <c:v>9</c:v>
                      </c:pt>
                      <c:pt idx="54">
                        <c:v>9.38</c:v>
                      </c:pt>
                      <c:pt idx="55">
                        <c:v>9.75</c:v>
                      </c:pt>
                      <c:pt idx="56">
                        <c:v>10</c:v>
                      </c:pt>
                      <c:pt idx="57">
                        <c:v>10.5</c:v>
                      </c:pt>
                      <c:pt idx="58">
                        <c:v>10.75</c:v>
                      </c:pt>
                      <c:pt idx="59">
                        <c:v>11.25</c:v>
                      </c:pt>
                      <c:pt idx="60">
                        <c:v>11.5</c:v>
                      </c:pt>
                      <c:pt idx="61">
                        <c:v>11.75</c:v>
                      </c:pt>
                      <c:pt idx="62">
                        <c:v>12.12</c:v>
                      </c:pt>
                      <c:pt idx="63">
                        <c:v>12.5</c:v>
                      </c:pt>
                      <c:pt idx="64">
                        <c:v>12.75</c:v>
                      </c:pt>
                      <c:pt idx="65">
                        <c:v>13</c:v>
                      </c:pt>
                      <c:pt idx="66">
                        <c:v>13.25</c:v>
                      </c:pt>
                      <c:pt idx="67">
                        <c:v>13.75</c:v>
                      </c:pt>
                      <c:pt idx="68">
                        <c:v>14</c:v>
                      </c:pt>
                      <c:pt idx="69">
                        <c:v>14.12</c:v>
                      </c:pt>
                      <c:pt idx="70">
                        <c:v>14.5</c:v>
                      </c:pt>
                      <c:pt idx="71">
                        <c:v>14.62</c:v>
                      </c:pt>
                      <c:pt idx="72">
                        <c:v>15.12</c:v>
                      </c:pt>
                      <c:pt idx="73">
                        <c:v>15.25</c:v>
                      </c:pt>
                      <c:pt idx="74">
                        <c:v>15.62</c:v>
                      </c:pt>
                      <c:pt idx="75">
                        <c:v>15.88</c:v>
                      </c:pt>
                      <c:pt idx="76">
                        <c:v>16.12</c:v>
                      </c:pt>
                      <c:pt idx="77">
                        <c:v>16.25</c:v>
                      </c:pt>
                      <c:pt idx="78">
                        <c:v>16.62</c:v>
                      </c:pt>
                      <c:pt idx="79">
                        <c:v>16.88</c:v>
                      </c:pt>
                      <c:pt idx="80">
                        <c:v>17.25</c:v>
                      </c:pt>
                      <c:pt idx="81">
                        <c:v>17.5</c:v>
                      </c:pt>
                      <c:pt idx="82">
                        <c:v>17.62</c:v>
                      </c:pt>
                      <c:pt idx="83">
                        <c:v>17.75</c:v>
                      </c:pt>
                      <c:pt idx="84">
                        <c:v>18</c:v>
                      </c:pt>
                      <c:pt idx="85">
                        <c:v>18.25</c:v>
                      </c:pt>
                      <c:pt idx="86">
                        <c:v>18.5</c:v>
                      </c:pt>
                      <c:pt idx="87">
                        <c:v>18.75</c:v>
                      </c:pt>
                      <c:pt idx="88">
                        <c:v>18.88</c:v>
                      </c:pt>
                      <c:pt idx="89">
                        <c:v>19.25</c:v>
                      </c:pt>
                      <c:pt idx="90">
                        <c:v>19.38</c:v>
                      </c:pt>
                      <c:pt idx="91">
                        <c:v>19.62</c:v>
                      </c:pt>
                      <c:pt idx="92">
                        <c:v>19.88</c:v>
                      </c:pt>
                      <c:pt idx="93">
                        <c:v>20</c:v>
                      </c:pt>
                      <c:pt idx="94">
                        <c:v>20.25</c:v>
                      </c:pt>
                      <c:pt idx="95">
                        <c:v>20.38</c:v>
                      </c:pt>
                      <c:pt idx="96">
                        <c:v>20.62</c:v>
                      </c:pt>
                      <c:pt idx="97">
                        <c:v>20.75</c:v>
                      </c:pt>
                      <c:pt idx="98">
                        <c:v>21</c:v>
                      </c:pt>
                      <c:pt idx="99">
                        <c:v>21.25</c:v>
                      </c:pt>
                      <c:pt idx="100">
                        <c:v>21.5</c:v>
                      </c:pt>
                      <c:pt idx="101">
                        <c:v>21.5</c:v>
                      </c:pt>
                      <c:pt idx="102">
                        <c:v>21.75</c:v>
                      </c:pt>
                      <c:pt idx="103">
                        <c:v>22</c:v>
                      </c:pt>
                      <c:pt idx="104">
                        <c:v>22.12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'A&amp;B Power Detect Compare'!$C$1</c15:sqref>
                        </c15:formulaRef>
                      </c:ext>
                    </c:extLst>
                    <c:strCache>
                      <c:ptCount val="1"/>
                      <c:pt idx="0">
                        <c:v>B SPA_Power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'A&amp;B Power Detect Compare'!$C$2:$C$121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-2.08</c:v>
                      </c:pt>
                      <c:pt idx="1">
                        <c:v>-1.73</c:v>
                      </c:pt>
                      <c:pt idx="2">
                        <c:v>-1.62</c:v>
                      </c:pt>
                      <c:pt idx="3">
                        <c:v>-1.27</c:v>
                      </c:pt>
                      <c:pt idx="4">
                        <c:v>-1.27</c:v>
                      </c:pt>
                      <c:pt idx="5">
                        <c:v>-0.76</c:v>
                      </c:pt>
                      <c:pt idx="6">
                        <c:v>-0.8</c:v>
                      </c:pt>
                      <c:pt idx="7">
                        <c:v>-0.61</c:v>
                      </c:pt>
                      <c:pt idx="8">
                        <c:v>-0.27</c:v>
                      </c:pt>
                      <c:pt idx="9">
                        <c:v>-0.07</c:v>
                      </c:pt>
                      <c:pt idx="10">
                        <c:v>0.18</c:v>
                      </c:pt>
                      <c:pt idx="11">
                        <c:v>0.38</c:v>
                      </c:pt>
                      <c:pt idx="12">
                        <c:v>0.43</c:v>
                      </c:pt>
                      <c:pt idx="13">
                        <c:v>0.81</c:v>
                      </c:pt>
                      <c:pt idx="14">
                        <c:v>1.06</c:v>
                      </c:pt>
                      <c:pt idx="15">
                        <c:v>1.26</c:v>
                      </c:pt>
                      <c:pt idx="16">
                        <c:v>1.53</c:v>
                      </c:pt>
                      <c:pt idx="17">
                        <c:v>1.68</c:v>
                      </c:pt>
                      <c:pt idx="18">
                        <c:v>1.92</c:v>
                      </c:pt>
                      <c:pt idx="19">
                        <c:v>2.17</c:v>
                      </c:pt>
                      <c:pt idx="20">
                        <c:v>2.51</c:v>
                      </c:pt>
                      <c:pt idx="21">
                        <c:v>2.68</c:v>
                      </c:pt>
                      <c:pt idx="22">
                        <c:v>2.91</c:v>
                      </c:pt>
                      <c:pt idx="23">
                        <c:v>3.06</c:v>
                      </c:pt>
                      <c:pt idx="24">
                        <c:v>3.32</c:v>
                      </c:pt>
                      <c:pt idx="25">
                        <c:v>3.62</c:v>
                      </c:pt>
                      <c:pt idx="26">
                        <c:v>3.83</c:v>
                      </c:pt>
                      <c:pt idx="27">
                        <c:v>4.04</c:v>
                      </c:pt>
                      <c:pt idx="28">
                        <c:v>4.28</c:v>
                      </c:pt>
                      <c:pt idx="29">
                        <c:v>4.54</c:v>
                      </c:pt>
                      <c:pt idx="30">
                        <c:v>4.72</c:v>
                      </c:pt>
                      <c:pt idx="31">
                        <c:v>4.88</c:v>
                      </c:pt>
                      <c:pt idx="32">
                        <c:v>5.21</c:v>
                      </c:pt>
                      <c:pt idx="33">
                        <c:v>5.41</c:v>
                      </c:pt>
                      <c:pt idx="34">
                        <c:v>5.61</c:v>
                      </c:pt>
                      <c:pt idx="35">
                        <c:v>5.83</c:v>
                      </c:pt>
                      <c:pt idx="36">
                        <c:v>5.99</c:v>
                      </c:pt>
                      <c:pt idx="37">
                        <c:v>6.22</c:v>
                      </c:pt>
                      <c:pt idx="38">
                        <c:v>6.51</c:v>
                      </c:pt>
                      <c:pt idx="39">
                        <c:v>6.73</c:v>
                      </c:pt>
                      <c:pt idx="40">
                        <c:v>6.9</c:v>
                      </c:pt>
                      <c:pt idx="41">
                        <c:v>7.12</c:v>
                      </c:pt>
                      <c:pt idx="42">
                        <c:v>7.36</c:v>
                      </c:pt>
                      <c:pt idx="43">
                        <c:v>7.71</c:v>
                      </c:pt>
                      <c:pt idx="44">
                        <c:v>7.84</c:v>
                      </c:pt>
                      <c:pt idx="45">
                        <c:v>8.1</c:v>
                      </c:pt>
                      <c:pt idx="46">
                        <c:v>8.32</c:v>
                      </c:pt>
                      <c:pt idx="47">
                        <c:v>8.51</c:v>
                      </c:pt>
                      <c:pt idx="48">
                        <c:v>8.79</c:v>
                      </c:pt>
                      <c:pt idx="49">
                        <c:v>8.99</c:v>
                      </c:pt>
                      <c:pt idx="50">
                        <c:v>9.22</c:v>
                      </c:pt>
                      <c:pt idx="51">
                        <c:v>9.46</c:v>
                      </c:pt>
                      <c:pt idx="52">
                        <c:v>9.66</c:v>
                      </c:pt>
                      <c:pt idx="53">
                        <c:v>9.92</c:v>
                      </c:pt>
                      <c:pt idx="54">
                        <c:v>10.12</c:v>
                      </c:pt>
                      <c:pt idx="55">
                        <c:v>10.3</c:v>
                      </c:pt>
                      <c:pt idx="56">
                        <c:v>10.6</c:v>
                      </c:pt>
                      <c:pt idx="57">
                        <c:v>10.77</c:v>
                      </c:pt>
                      <c:pt idx="58">
                        <c:v>10.98</c:v>
                      </c:pt>
                      <c:pt idx="59">
                        <c:v>11.27</c:v>
                      </c:pt>
                      <c:pt idx="60">
                        <c:v>11.42</c:v>
                      </c:pt>
                      <c:pt idx="61">
                        <c:v>11.66</c:v>
                      </c:pt>
                      <c:pt idx="62">
                        <c:v>11.9</c:v>
                      </c:pt>
                      <c:pt idx="63">
                        <c:v>12.16</c:v>
                      </c:pt>
                      <c:pt idx="64">
                        <c:v>12.31</c:v>
                      </c:pt>
                      <c:pt idx="65">
                        <c:v>12.53</c:v>
                      </c:pt>
                      <c:pt idx="66">
                        <c:v>12.72</c:v>
                      </c:pt>
                      <c:pt idx="67">
                        <c:v>13.04</c:v>
                      </c:pt>
                      <c:pt idx="68">
                        <c:v>13.24</c:v>
                      </c:pt>
                      <c:pt idx="69">
                        <c:v>13.44</c:v>
                      </c:pt>
                      <c:pt idx="70">
                        <c:v>13.69</c:v>
                      </c:pt>
                      <c:pt idx="71">
                        <c:v>13.88</c:v>
                      </c:pt>
                      <c:pt idx="72">
                        <c:v>14.1</c:v>
                      </c:pt>
                      <c:pt idx="73">
                        <c:v>14.35</c:v>
                      </c:pt>
                      <c:pt idx="74">
                        <c:v>14.57</c:v>
                      </c:pt>
                      <c:pt idx="75">
                        <c:v>14.8</c:v>
                      </c:pt>
                      <c:pt idx="76">
                        <c:v>15.02</c:v>
                      </c:pt>
                      <c:pt idx="77">
                        <c:v>15.21</c:v>
                      </c:pt>
                      <c:pt idx="78">
                        <c:v>15.43</c:v>
                      </c:pt>
                      <c:pt idx="79">
                        <c:v>15.6</c:v>
                      </c:pt>
                      <c:pt idx="80">
                        <c:v>15.9</c:v>
                      </c:pt>
                      <c:pt idx="81">
                        <c:v>16.07</c:v>
                      </c:pt>
                      <c:pt idx="82">
                        <c:v>16.24</c:v>
                      </c:pt>
                      <c:pt idx="83">
                        <c:v>16.48</c:v>
                      </c:pt>
                      <c:pt idx="84">
                        <c:v>16.66</c:v>
                      </c:pt>
                      <c:pt idx="85">
                        <c:v>16.87</c:v>
                      </c:pt>
                      <c:pt idx="86">
                        <c:v>17.11</c:v>
                      </c:pt>
                      <c:pt idx="87">
                        <c:v>17.31</c:v>
                      </c:pt>
                      <c:pt idx="88">
                        <c:v>17.45</c:v>
                      </c:pt>
                      <c:pt idx="89">
                        <c:v>17.67</c:v>
                      </c:pt>
                      <c:pt idx="90">
                        <c:v>17.86</c:v>
                      </c:pt>
                      <c:pt idx="91">
                        <c:v>18.12</c:v>
                      </c:pt>
                      <c:pt idx="92">
                        <c:v>18.28</c:v>
                      </c:pt>
                      <c:pt idx="93">
                        <c:v>18.45</c:v>
                      </c:pt>
                      <c:pt idx="94">
                        <c:v>18.69</c:v>
                      </c:pt>
                      <c:pt idx="95">
                        <c:v>18.82</c:v>
                      </c:pt>
                      <c:pt idx="96">
                        <c:v>19.04</c:v>
                      </c:pt>
                      <c:pt idx="97">
                        <c:v>19.22</c:v>
                      </c:pt>
                      <c:pt idx="98">
                        <c:v>19.4</c:v>
                      </c:pt>
                      <c:pt idx="99">
                        <c:v>19.59</c:v>
                      </c:pt>
                      <c:pt idx="100">
                        <c:v>19.75</c:v>
                      </c:pt>
                      <c:pt idx="101">
                        <c:v>19.9</c:v>
                      </c:pt>
                      <c:pt idx="102">
                        <c:v>20.04</c:v>
                      </c:pt>
                      <c:pt idx="103">
                        <c:v>20.18</c:v>
                      </c:pt>
                      <c:pt idx="104">
                        <c:v>20.4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97010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700424"/>
        <c:crosses val="autoZero"/>
        <c:auto val="1"/>
        <c:lblAlgn val="ctr"/>
        <c:lblOffset val="100"/>
        <c:noMultiLvlLbl val="0"/>
      </c:catAx>
      <c:valAx>
        <c:axId val="5297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1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sig_sub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Sheet2!$N$3:$N$107</c:f>
              <c:numCache>
                <c:formatCode>General</c:formatCode>
                <c:ptCount val="105"/>
                <c:pt idx="0">
                  <c:v>217</c:v>
                </c:pt>
                <c:pt idx="1">
                  <c:v>86</c:v>
                </c:pt>
                <c:pt idx="2">
                  <c:v>220</c:v>
                </c:pt>
                <c:pt idx="3">
                  <c:v>222</c:v>
                </c:pt>
                <c:pt idx="4">
                  <c:v>196.333333333333</c:v>
                </c:pt>
                <c:pt idx="5">
                  <c:v>173.333333333333</c:v>
                </c:pt>
                <c:pt idx="6">
                  <c:v>225.666666666667</c:v>
                </c:pt>
                <c:pt idx="7">
                  <c:v>150.333333333333</c:v>
                </c:pt>
                <c:pt idx="8">
                  <c:v>168.666666666667</c:v>
                </c:pt>
                <c:pt idx="9">
                  <c:v>146</c:v>
                </c:pt>
                <c:pt idx="10">
                  <c:v>219.333333333333</c:v>
                </c:pt>
                <c:pt idx="11">
                  <c:v>112.333333333333</c:v>
                </c:pt>
                <c:pt idx="12">
                  <c:v>209</c:v>
                </c:pt>
                <c:pt idx="13">
                  <c:v>158.333333333333</c:v>
                </c:pt>
                <c:pt idx="14">
                  <c:v>137</c:v>
                </c:pt>
                <c:pt idx="15">
                  <c:v>220.666666666667</c:v>
                </c:pt>
                <c:pt idx="16">
                  <c:v>142</c:v>
                </c:pt>
                <c:pt idx="17">
                  <c:v>99.6666666666666</c:v>
                </c:pt>
                <c:pt idx="18">
                  <c:v>252.666666666667</c:v>
                </c:pt>
                <c:pt idx="19">
                  <c:v>187</c:v>
                </c:pt>
                <c:pt idx="20">
                  <c:v>192</c:v>
                </c:pt>
                <c:pt idx="21">
                  <c:v>124.666666666667</c:v>
                </c:pt>
                <c:pt idx="22">
                  <c:v>97.3333333333334</c:v>
                </c:pt>
                <c:pt idx="23">
                  <c:v>189</c:v>
                </c:pt>
                <c:pt idx="24">
                  <c:v>140.666666666667</c:v>
                </c:pt>
                <c:pt idx="25">
                  <c:v>251</c:v>
                </c:pt>
                <c:pt idx="26">
                  <c:v>82.6666666666666</c:v>
                </c:pt>
                <c:pt idx="27">
                  <c:v>238</c:v>
                </c:pt>
                <c:pt idx="28">
                  <c:v>180.333333333333</c:v>
                </c:pt>
                <c:pt idx="29">
                  <c:v>112.333333333333</c:v>
                </c:pt>
                <c:pt idx="30">
                  <c:v>245</c:v>
                </c:pt>
                <c:pt idx="31">
                  <c:v>109.666666666667</c:v>
                </c:pt>
                <c:pt idx="32">
                  <c:v>177</c:v>
                </c:pt>
                <c:pt idx="33">
                  <c:v>154.666666666667</c:v>
                </c:pt>
                <c:pt idx="34">
                  <c:v>126.666666666667</c:v>
                </c:pt>
                <c:pt idx="35">
                  <c:v>173.666666666667</c:v>
                </c:pt>
                <c:pt idx="36">
                  <c:v>217</c:v>
                </c:pt>
                <c:pt idx="37">
                  <c:v>128</c:v>
                </c:pt>
                <c:pt idx="38">
                  <c:v>204.333333333333</c:v>
                </c:pt>
                <c:pt idx="39">
                  <c:v>228.666666666667</c:v>
                </c:pt>
                <c:pt idx="40">
                  <c:v>245.666666666667</c:v>
                </c:pt>
                <c:pt idx="41">
                  <c:v>146.333333333333</c:v>
                </c:pt>
                <c:pt idx="42">
                  <c:v>173</c:v>
                </c:pt>
                <c:pt idx="43">
                  <c:v>165.666666666667</c:v>
                </c:pt>
                <c:pt idx="44">
                  <c:v>96.6666666666666</c:v>
                </c:pt>
                <c:pt idx="45">
                  <c:v>245</c:v>
                </c:pt>
                <c:pt idx="46">
                  <c:v>106.333333333333</c:v>
                </c:pt>
                <c:pt idx="47">
                  <c:v>191.333333333333</c:v>
                </c:pt>
                <c:pt idx="48">
                  <c:v>237</c:v>
                </c:pt>
                <c:pt idx="49">
                  <c:v>123.666666666667</c:v>
                </c:pt>
                <c:pt idx="50">
                  <c:v>177</c:v>
                </c:pt>
                <c:pt idx="51">
                  <c:v>121.333333333333</c:v>
                </c:pt>
                <c:pt idx="52">
                  <c:v>274.666666666667</c:v>
                </c:pt>
                <c:pt idx="53">
                  <c:v>99.3333333333333</c:v>
                </c:pt>
                <c:pt idx="54">
                  <c:v>181</c:v>
                </c:pt>
                <c:pt idx="55">
                  <c:v>251.666666666667</c:v>
                </c:pt>
                <c:pt idx="56">
                  <c:v>107</c:v>
                </c:pt>
                <c:pt idx="57">
                  <c:v>105</c:v>
                </c:pt>
                <c:pt idx="58">
                  <c:v>201.333333333333</c:v>
                </c:pt>
                <c:pt idx="59">
                  <c:v>181.666666666667</c:v>
                </c:pt>
                <c:pt idx="60">
                  <c:v>158.666666666667</c:v>
                </c:pt>
                <c:pt idx="61">
                  <c:v>196.333333333333</c:v>
                </c:pt>
                <c:pt idx="62">
                  <c:v>161.666666666667</c:v>
                </c:pt>
                <c:pt idx="63">
                  <c:v>251</c:v>
                </c:pt>
                <c:pt idx="64">
                  <c:v>229.333333333333</c:v>
                </c:pt>
                <c:pt idx="65">
                  <c:v>266</c:v>
                </c:pt>
                <c:pt idx="66">
                  <c:v>333.333333333333</c:v>
                </c:pt>
                <c:pt idx="67">
                  <c:v>195.333333333333</c:v>
                </c:pt>
                <c:pt idx="68">
                  <c:v>98.3333333333334</c:v>
                </c:pt>
                <c:pt idx="69">
                  <c:v>311.333333333333</c:v>
                </c:pt>
                <c:pt idx="70">
                  <c:v>384</c:v>
                </c:pt>
                <c:pt idx="71">
                  <c:v>275.333333333333</c:v>
                </c:pt>
                <c:pt idx="72">
                  <c:v>304</c:v>
                </c:pt>
                <c:pt idx="73">
                  <c:v>347</c:v>
                </c:pt>
                <c:pt idx="74">
                  <c:v>223.333333333333</c:v>
                </c:pt>
                <c:pt idx="75">
                  <c:v>326.666666666667</c:v>
                </c:pt>
                <c:pt idx="76">
                  <c:v>267</c:v>
                </c:pt>
                <c:pt idx="77">
                  <c:v>162.666666666667</c:v>
                </c:pt>
                <c:pt idx="78">
                  <c:v>306</c:v>
                </c:pt>
                <c:pt idx="79">
                  <c:v>256</c:v>
                </c:pt>
                <c:pt idx="80">
                  <c:v>175</c:v>
                </c:pt>
                <c:pt idx="81">
                  <c:v>519.333333333333</c:v>
                </c:pt>
                <c:pt idx="82">
                  <c:v>334</c:v>
                </c:pt>
                <c:pt idx="83">
                  <c:v>297</c:v>
                </c:pt>
                <c:pt idx="84">
                  <c:v>318</c:v>
                </c:pt>
                <c:pt idx="85">
                  <c:v>260.666666666667</c:v>
                </c:pt>
                <c:pt idx="86">
                  <c:v>370.333333333333</c:v>
                </c:pt>
                <c:pt idx="87">
                  <c:v>472.666666666667</c:v>
                </c:pt>
                <c:pt idx="88">
                  <c:v>416.666666666667</c:v>
                </c:pt>
                <c:pt idx="89">
                  <c:v>196</c:v>
                </c:pt>
                <c:pt idx="90">
                  <c:v>220.333333333333</c:v>
                </c:pt>
                <c:pt idx="91">
                  <c:v>276.666666666667</c:v>
                </c:pt>
                <c:pt idx="92">
                  <c:v>432</c:v>
                </c:pt>
                <c:pt idx="93">
                  <c:v>304</c:v>
                </c:pt>
                <c:pt idx="94">
                  <c:v>146</c:v>
                </c:pt>
                <c:pt idx="95">
                  <c:v>315.333333333333</c:v>
                </c:pt>
                <c:pt idx="96">
                  <c:v>343.333333333333</c:v>
                </c:pt>
                <c:pt idx="97">
                  <c:v>317.333333333333</c:v>
                </c:pt>
                <c:pt idx="98">
                  <c:v>173.333333333333</c:v>
                </c:pt>
                <c:pt idx="99">
                  <c:v>316.333333333333</c:v>
                </c:pt>
                <c:pt idx="100">
                  <c:v>161.333333333333</c:v>
                </c:pt>
                <c:pt idx="101">
                  <c:v>305</c:v>
                </c:pt>
                <c:pt idx="102">
                  <c:v>262.333333333333</c:v>
                </c:pt>
                <c:pt idx="103">
                  <c:v>183</c:v>
                </c:pt>
                <c:pt idx="104">
                  <c:v>-92.3333333333335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dc_sub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Sheet2!$O$3:$O$107</c:f>
              <c:numCache>
                <c:formatCode>General</c:formatCode>
                <c:ptCount val="105"/>
                <c:pt idx="0">
                  <c:v>103.5</c:v>
                </c:pt>
                <c:pt idx="1">
                  <c:v>-36</c:v>
                </c:pt>
                <c:pt idx="2">
                  <c:v>105</c:v>
                </c:pt>
                <c:pt idx="3">
                  <c:v>101.5</c:v>
                </c:pt>
                <c:pt idx="4">
                  <c:v>76.5</c:v>
                </c:pt>
                <c:pt idx="5">
                  <c:v>61</c:v>
                </c:pt>
                <c:pt idx="6">
                  <c:v>105</c:v>
                </c:pt>
                <c:pt idx="7">
                  <c:v>35.5</c:v>
                </c:pt>
                <c:pt idx="8">
                  <c:v>49</c:v>
                </c:pt>
                <c:pt idx="9">
                  <c:v>20</c:v>
                </c:pt>
                <c:pt idx="10">
                  <c:v>105.5</c:v>
                </c:pt>
                <c:pt idx="11">
                  <c:v>-6</c:v>
                </c:pt>
                <c:pt idx="12">
                  <c:v>92.5</c:v>
                </c:pt>
                <c:pt idx="13">
                  <c:v>36.5</c:v>
                </c:pt>
                <c:pt idx="14">
                  <c:v>23</c:v>
                </c:pt>
                <c:pt idx="15">
                  <c:v>107</c:v>
                </c:pt>
                <c:pt idx="16">
                  <c:v>21</c:v>
                </c:pt>
                <c:pt idx="17">
                  <c:v>-22.5</c:v>
                </c:pt>
                <c:pt idx="18">
                  <c:v>134.5</c:v>
                </c:pt>
                <c:pt idx="19">
                  <c:v>66</c:v>
                </c:pt>
                <c:pt idx="20">
                  <c:v>77.5</c:v>
                </c:pt>
                <c:pt idx="21">
                  <c:v>10</c:v>
                </c:pt>
                <c:pt idx="22">
                  <c:v>-20</c:v>
                </c:pt>
                <c:pt idx="23">
                  <c:v>65.5</c:v>
                </c:pt>
                <c:pt idx="24">
                  <c:v>20.5</c:v>
                </c:pt>
                <c:pt idx="25">
                  <c:v>132</c:v>
                </c:pt>
                <c:pt idx="26">
                  <c:v>-35.5</c:v>
                </c:pt>
                <c:pt idx="27">
                  <c:v>123</c:v>
                </c:pt>
                <c:pt idx="28">
                  <c:v>64</c:v>
                </c:pt>
                <c:pt idx="29">
                  <c:v>-6</c:v>
                </c:pt>
                <c:pt idx="30">
                  <c:v>118.5</c:v>
                </c:pt>
                <c:pt idx="31">
                  <c:v>-7.5</c:v>
                </c:pt>
                <c:pt idx="32">
                  <c:v>63.5</c:v>
                </c:pt>
                <c:pt idx="33">
                  <c:v>37</c:v>
                </c:pt>
                <c:pt idx="34">
                  <c:v>11</c:v>
                </c:pt>
                <c:pt idx="35">
                  <c:v>50.5</c:v>
                </c:pt>
                <c:pt idx="36">
                  <c:v>94.5</c:v>
                </c:pt>
                <c:pt idx="37">
                  <c:v>4.5</c:v>
                </c:pt>
                <c:pt idx="38">
                  <c:v>81</c:v>
                </c:pt>
                <c:pt idx="39">
                  <c:v>108.5</c:v>
                </c:pt>
                <c:pt idx="40">
                  <c:v>122.5</c:v>
                </c:pt>
                <c:pt idx="41">
                  <c:v>23.5</c:v>
                </c:pt>
                <c:pt idx="42">
                  <c:v>53</c:v>
                </c:pt>
                <c:pt idx="43">
                  <c:v>52</c:v>
                </c:pt>
                <c:pt idx="44">
                  <c:v>-24</c:v>
                </c:pt>
                <c:pt idx="45">
                  <c:v>105</c:v>
                </c:pt>
                <c:pt idx="46">
                  <c:v>-5.5</c:v>
                </c:pt>
                <c:pt idx="47">
                  <c:v>55.5</c:v>
                </c:pt>
                <c:pt idx="48">
                  <c:v>94.5</c:v>
                </c:pt>
                <c:pt idx="49">
                  <c:v>-3</c:v>
                </c:pt>
                <c:pt idx="50">
                  <c:v>37.5</c:v>
                </c:pt>
                <c:pt idx="51">
                  <c:v>12.5</c:v>
                </c:pt>
                <c:pt idx="52">
                  <c:v>121.5</c:v>
                </c:pt>
                <c:pt idx="53">
                  <c:v>-31</c:v>
                </c:pt>
                <c:pt idx="54">
                  <c:v>52</c:v>
                </c:pt>
                <c:pt idx="55">
                  <c:v>92.5</c:v>
                </c:pt>
                <c:pt idx="56">
                  <c:v>-16.5</c:v>
                </c:pt>
                <c:pt idx="57">
                  <c:v>-9.5</c:v>
                </c:pt>
                <c:pt idx="58">
                  <c:v>54.5</c:v>
                </c:pt>
                <c:pt idx="59">
                  <c:v>39</c:v>
                </c:pt>
                <c:pt idx="60">
                  <c:v>11.5</c:v>
                </c:pt>
                <c:pt idx="61">
                  <c:v>38.5</c:v>
                </c:pt>
                <c:pt idx="62">
                  <c:v>29.5</c:v>
                </c:pt>
                <c:pt idx="63">
                  <c:v>77.5</c:v>
                </c:pt>
                <c:pt idx="64">
                  <c:v>68</c:v>
                </c:pt>
                <c:pt idx="65">
                  <c:v>80.5</c:v>
                </c:pt>
                <c:pt idx="66">
                  <c:v>122</c:v>
                </c:pt>
                <c:pt idx="67">
                  <c:v>39</c:v>
                </c:pt>
                <c:pt idx="68">
                  <c:v>-32.5</c:v>
                </c:pt>
                <c:pt idx="69">
                  <c:v>98</c:v>
                </c:pt>
                <c:pt idx="70">
                  <c:v>137</c:v>
                </c:pt>
                <c:pt idx="71">
                  <c:v>68.5</c:v>
                </c:pt>
                <c:pt idx="72">
                  <c:v>79</c:v>
                </c:pt>
                <c:pt idx="73">
                  <c:v>111</c:v>
                </c:pt>
                <c:pt idx="74">
                  <c:v>38.5</c:v>
                </c:pt>
                <c:pt idx="75">
                  <c:v>93</c:v>
                </c:pt>
                <c:pt idx="76">
                  <c:v>52</c:v>
                </c:pt>
                <c:pt idx="77">
                  <c:v>-2</c:v>
                </c:pt>
                <c:pt idx="78">
                  <c:v>67.5</c:v>
                </c:pt>
                <c:pt idx="79">
                  <c:v>24</c:v>
                </c:pt>
                <c:pt idx="80">
                  <c:v>-6</c:v>
                </c:pt>
                <c:pt idx="81">
                  <c:v>148</c:v>
                </c:pt>
                <c:pt idx="82">
                  <c:v>52.5</c:v>
                </c:pt>
                <c:pt idx="83">
                  <c:v>42</c:v>
                </c:pt>
                <c:pt idx="84">
                  <c:v>39</c:v>
                </c:pt>
                <c:pt idx="85">
                  <c:v>10.5</c:v>
                </c:pt>
                <c:pt idx="86">
                  <c:v>51</c:v>
                </c:pt>
                <c:pt idx="87">
                  <c:v>94.5</c:v>
                </c:pt>
                <c:pt idx="88">
                  <c:v>71</c:v>
                </c:pt>
                <c:pt idx="89">
                  <c:v>-22.5</c:v>
                </c:pt>
                <c:pt idx="90">
                  <c:v>-18</c:v>
                </c:pt>
                <c:pt idx="91">
                  <c:v>21.5</c:v>
                </c:pt>
                <c:pt idx="92">
                  <c:v>57.5</c:v>
                </c:pt>
                <c:pt idx="93">
                  <c:v>21.5</c:v>
                </c:pt>
                <c:pt idx="94">
                  <c:v>-32</c:v>
                </c:pt>
                <c:pt idx="95">
                  <c:v>18.5</c:v>
                </c:pt>
                <c:pt idx="96">
                  <c:v>16.5</c:v>
                </c:pt>
                <c:pt idx="97">
                  <c:v>23.5</c:v>
                </c:pt>
                <c:pt idx="98">
                  <c:v>-24</c:v>
                </c:pt>
                <c:pt idx="99">
                  <c:v>19</c:v>
                </c:pt>
                <c:pt idx="100">
                  <c:v>-28</c:v>
                </c:pt>
                <c:pt idx="101">
                  <c:v>10</c:v>
                </c:pt>
                <c:pt idx="102">
                  <c:v>19.5</c:v>
                </c:pt>
                <c:pt idx="103">
                  <c:v>9</c:v>
                </c:pt>
                <c:pt idx="104">
                  <c:v>-57.5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0074383"/>
        <c:axId val="819136970"/>
      </c:lineChart>
      <c:catAx>
        <c:axId val="30007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136970"/>
        <c:crosses val="autoZero"/>
        <c:auto val="1"/>
        <c:lblAlgn val="ctr"/>
        <c:lblOffset val="100"/>
        <c:noMultiLvlLbl val="0"/>
      </c:catAx>
      <c:valAx>
        <c:axId val="819136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0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A!$C$1</c:f>
              <c:strCache>
                <c:ptCount val="1"/>
                <c:pt idx="0">
                  <c:v>B SPA_Power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A!$C$2:$C$106</c:f>
              <c:numCache>
                <c:formatCode>General</c:formatCode>
                <c:ptCount val="105"/>
                <c:pt idx="0">
                  <c:v>-2.08</c:v>
                </c:pt>
                <c:pt idx="1">
                  <c:v>-1.73</c:v>
                </c:pt>
                <c:pt idx="2">
                  <c:v>-1.62</c:v>
                </c:pt>
                <c:pt idx="3">
                  <c:v>-1.27</c:v>
                </c:pt>
                <c:pt idx="4">
                  <c:v>-1.27</c:v>
                </c:pt>
                <c:pt idx="5">
                  <c:v>-0.76</c:v>
                </c:pt>
                <c:pt idx="6">
                  <c:v>-0.8</c:v>
                </c:pt>
                <c:pt idx="7">
                  <c:v>-0.61</c:v>
                </c:pt>
                <c:pt idx="8">
                  <c:v>-0.27</c:v>
                </c:pt>
                <c:pt idx="9">
                  <c:v>-0.07</c:v>
                </c:pt>
                <c:pt idx="10">
                  <c:v>0.18</c:v>
                </c:pt>
                <c:pt idx="11">
                  <c:v>0.38</c:v>
                </c:pt>
                <c:pt idx="12">
                  <c:v>0.43</c:v>
                </c:pt>
                <c:pt idx="13">
                  <c:v>0.81</c:v>
                </c:pt>
                <c:pt idx="14">
                  <c:v>1.06</c:v>
                </c:pt>
                <c:pt idx="15">
                  <c:v>1.26</c:v>
                </c:pt>
                <c:pt idx="16">
                  <c:v>1.53</c:v>
                </c:pt>
                <c:pt idx="17">
                  <c:v>1.68</c:v>
                </c:pt>
                <c:pt idx="18">
                  <c:v>1.92</c:v>
                </c:pt>
                <c:pt idx="19">
                  <c:v>2.17</c:v>
                </c:pt>
                <c:pt idx="20">
                  <c:v>2.51</c:v>
                </c:pt>
                <c:pt idx="21">
                  <c:v>2.68</c:v>
                </c:pt>
                <c:pt idx="22">
                  <c:v>2.91</c:v>
                </c:pt>
                <c:pt idx="23">
                  <c:v>3.06</c:v>
                </c:pt>
                <c:pt idx="24">
                  <c:v>3.32</c:v>
                </c:pt>
                <c:pt idx="25">
                  <c:v>3.62</c:v>
                </c:pt>
                <c:pt idx="26">
                  <c:v>3.83</c:v>
                </c:pt>
                <c:pt idx="27">
                  <c:v>4.04</c:v>
                </c:pt>
                <c:pt idx="28">
                  <c:v>4.28</c:v>
                </c:pt>
                <c:pt idx="29">
                  <c:v>4.54</c:v>
                </c:pt>
                <c:pt idx="30">
                  <c:v>4.72</c:v>
                </c:pt>
                <c:pt idx="31">
                  <c:v>4.88</c:v>
                </c:pt>
                <c:pt idx="32">
                  <c:v>5.21</c:v>
                </c:pt>
                <c:pt idx="33">
                  <c:v>5.41</c:v>
                </c:pt>
                <c:pt idx="34">
                  <c:v>5.61</c:v>
                </c:pt>
                <c:pt idx="35">
                  <c:v>5.83</c:v>
                </c:pt>
                <c:pt idx="36">
                  <c:v>5.99</c:v>
                </c:pt>
                <c:pt idx="37">
                  <c:v>6.22</c:v>
                </c:pt>
                <c:pt idx="38">
                  <c:v>6.51</c:v>
                </c:pt>
                <c:pt idx="39">
                  <c:v>6.73</c:v>
                </c:pt>
                <c:pt idx="40">
                  <c:v>6.9</c:v>
                </c:pt>
                <c:pt idx="41">
                  <c:v>7.12</c:v>
                </c:pt>
                <c:pt idx="42">
                  <c:v>7.36</c:v>
                </c:pt>
                <c:pt idx="43">
                  <c:v>7.71</c:v>
                </c:pt>
                <c:pt idx="44">
                  <c:v>7.84</c:v>
                </c:pt>
                <c:pt idx="45">
                  <c:v>8.1</c:v>
                </c:pt>
                <c:pt idx="46">
                  <c:v>8.32</c:v>
                </c:pt>
                <c:pt idx="47">
                  <c:v>8.51</c:v>
                </c:pt>
                <c:pt idx="48">
                  <c:v>8.79</c:v>
                </c:pt>
                <c:pt idx="49">
                  <c:v>8.99</c:v>
                </c:pt>
                <c:pt idx="50">
                  <c:v>9.22</c:v>
                </c:pt>
                <c:pt idx="51">
                  <c:v>9.46</c:v>
                </c:pt>
                <c:pt idx="52">
                  <c:v>9.66</c:v>
                </c:pt>
                <c:pt idx="53">
                  <c:v>9.92</c:v>
                </c:pt>
                <c:pt idx="54">
                  <c:v>10.12</c:v>
                </c:pt>
                <c:pt idx="55">
                  <c:v>10.3</c:v>
                </c:pt>
                <c:pt idx="56">
                  <c:v>10.6</c:v>
                </c:pt>
                <c:pt idx="57">
                  <c:v>10.77</c:v>
                </c:pt>
                <c:pt idx="58">
                  <c:v>10.98</c:v>
                </c:pt>
                <c:pt idx="59">
                  <c:v>11.27</c:v>
                </c:pt>
                <c:pt idx="60">
                  <c:v>11.42</c:v>
                </c:pt>
                <c:pt idx="61">
                  <c:v>11.66</c:v>
                </c:pt>
                <c:pt idx="62">
                  <c:v>11.9</c:v>
                </c:pt>
                <c:pt idx="63">
                  <c:v>12.16</c:v>
                </c:pt>
                <c:pt idx="64">
                  <c:v>12.31</c:v>
                </c:pt>
                <c:pt idx="65">
                  <c:v>12.53</c:v>
                </c:pt>
                <c:pt idx="66">
                  <c:v>12.72</c:v>
                </c:pt>
                <c:pt idx="67">
                  <c:v>13.04</c:v>
                </c:pt>
                <c:pt idx="68">
                  <c:v>13.24</c:v>
                </c:pt>
                <c:pt idx="69">
                  <c:v>13.44</c:v>
                </c:pt>
                <c:pt idx="70">
                  <c:v>13.69</c:v>
                </c:pt>
                <c:pt idx="71">
                  <c:v>13.88</c:v>
                </c:pt>
                <c:pt idx="72">
                  <c:v>14.1</c:v>
                </c:pt>
                <c:pt idx="73">
                  <c:v>14.35</c:v>
                </c:pt>
                <c:pt idx="74">
                  <c:v>14.57</c:v>
                </c:pt>
                <c:pt idx="75">
                  <c:v>14.8</c:v>
                </c:pt>
                <c:pt idx="76">
                  <c:v>15.02</c:v>
                </c:pt>
                <c:pt idx="77">
                  <c:v>15.21</c:v>
                </c:pt>
                <c:pt idx="78">
                  <c:v>15.43</c:v>
                </c:pt>
                <c:pt idx="79">
                  <c:v>15.6</c:v>
                </c:pt>
                <c:pt idx="80">
                  <c:v>15.9</c:v>
                </c:pt>
                <c:pt idx="81">
                  <c:v>16.07</c:v>
                </c:pt>
                <c:pt idx="82">
                  <c:v>16.24</c:v>
                </c:pt>
                <c:pt idx="83">
                  <c:v>16.48</c:v>
                </c:pt>
                <c:pt idx="84">
                  <c:v>16.66</c:v>
                </c:pt>
                <c:pt idx="85">
                  <c:v>16.87</c:v>
                </c:pt>
                <c:pt idx="86">
                  <c:v>17.11</c:v>
                </c:pt>
                <c:pt idx="87">
                  <c:v>17.31</c:v>
                </c:pt>
                <c:pt idx="88">
                  <c:v>17.45</c:v>
                </c:pt>
                <c:pt idx="89">
                  <c:v>17.67</c:v>
                </c:pt>
                <c:pt idx="90">
                  <c:v>17.86</c:v>
                </c:pt>
                <c:pt idx="91">
                  <c:v>18.12</c:v>
                </c:pt>
                <c:pt idx="92">
                  <c:v>18.28</c:v>
                </c:pt>
                <c:pt idx="93">
                  <c:v>18.45</c:v>
                </c:pt>
                <c:pt idx="94">
                  <c:v>18.69</c:v>
                </c:pt>
                <c:pt idx="95">
                  <c:v>18.82</c:v>
                </c:pt>
                <c:pt idx="96">
                  <c:v>19.04</c:v>
                </c:pt>
                <c:pt idx="97">
                  <c:v>19.22</c:v>
                </c:pt>
                <c:pt idx="98">
                  <c:v>19.4</c:v>
                </c:pt>
                <c:pt idx="99">
                  <c:v>19.59</c:v>
                </c:pt>
                <c:pt idx="100">
                  <c:v>19.75</c:v>
                </c:pt>
                <c:pt idx="101">
                  <c:v>19.9</c:v>
                </c:pt>
                <c:pt idx="102">
                  <c:v>20.04</c:v>
                </c:pt>
                <c:pt idx="103">
                  <c:v>20.18</c:v>
                </c:pt>
                <c:pt idx="104">
                  <c:v>20.4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A!$Y$1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A!$Y$2:$Y$106</c:f>
              <c:numCache>
                <c:formatCode>General</c:formatCode>
                <c:ptCount val="105"/>
                <c:pt idx="0">
                  <c:v>1.15425109183554</c:v>
                </c:pt>
                <c:pt idx="1">
                  <c:v>1.36698015898561</c:v>
                </c:pt>
                <c:pt idx="2">
                  <c:v>1.25011561901115</c:v>
                </c:pt>
                <c:pt idx="3">
                  <c:v>1.59192394633211</c:v>
                </c:pt>
                <c:pt idx="4">
                  <c:v>1.55911959423095</c:v>
                </c:pt>
                <c:pt idx="5">
                  <c:v>1.84641235209302</c:v>
                </c:pt>
                <c:pt idx="6">
                  <c:v>1.62072774872363</c:v>
                </c:pt>
                <c:pt idx="7">
                  <c:v>2.25008308594031</c:v>
                </c:pt>
                <c:pt idx="8">
                  <c:v>1.96097861486659</c:v>
                </c:pt>
                <c:pt idx="9">
                  <c:v>2.58859261035817</c:v>
                </c:pt>
                <c:pt idx="10">
                  <c:v>2.00462266912426</c:v>
                </c:pt>
                <c:pt idx="11">
                  <c:v>2.36094152317336</c:v>
                </c:pt>
                <c:pt idx="12">
                  <c:v>2.32575522228201</c:v>
                </c:pt>
                <c:pt idx="13">
                  <c:v>2.63912818122962</c:v>
                </c:pt>
                <c:pt idx="14">
                  <c:v>2.7644681113851</c:v>
                </c:pt>
                <c:pt idx="15">
                  <c:v>2.74908202424425</c:v>
                </c:pt>
                <c:pt idx="16">
                  <c:v>3.06181994340896</c:v>
                </c:pt>
                <c:pt idx="17">
                  <c:v>3.11781443386364</c:v>
                </c:pt>
                <c:pt idx="18">
                  <c:v>3.35710227612867</c:v>
                </c:pt>
                <c:pt idx="19">
                  <c:v>3.23586211757982</c:v>
                </c:pt>
                <c:pt idx="20">
                  <c:v>3.5123422773812</c:v>
                </c:pt>
                <c:pt idx="21">
                  <c:v>3.73390764956494</c:v>
                </c:pt>
                <c:pt idx="22">
                  <c:v>3.88706933072258</c:v>
                </c:pt>
                <c:pt idx="23">
                  <c:v>3.90195685269189</c:v>
                </c:pt>
                <c:pt idx="24">
                  <c:v>4.07782416036097</c:v>
                </c:pt>
                <c:pt idx="25">
                  <c:v>4.15634264748013</c:v>
                </c:pt>
                <c:pt idx="26">
                  <c:v>4.5258128552459</c:v>
                </c:pt>
                <c:pt idx="27">
                  <c:v>4.5122957941187</c:v>
                </c:pt>
                <c:pt idx="28">
                  <c:v>4.8257758129392</c:v>
                </c:pt>
                <c:pt idx="29">
                  <c:v>5.17565318146428</c:v>
                </c:pt>
                <c:pt idx="30">
                  <c:v>5.35205256552226</c:v>
                </c:pt>
                <c:pt idx="31">
                  <c:v>5.46658638804421</c:v>
                </c:pt>
                <c:pt idx="32">
                  <c:v>5.54484386610113</c:v>
                </c:pt>
                <c:pt idx="33">
                  <c:v>5.82475995408953</c:v>
                </c:pt>
                <c:pt idx="34">
                  <c:v>5.94346976325942</c:v>
                </c:pt>
                <c:pt idx="35">
                  <c:v>6.05017377407803</c:v>
                </c:pt>
                <c:pt idx="36">
                  <c:v>6.17111254721645</c:v>
                </c:pt>
                <c:pt idx="37">
                  <c:v>6.59369880827738</c:v>
                </c:pt>
                <c:pt idx="38">
                  <c:v>6.67899513761099</c:v>
                </c:pt>
                <c:pt idx="39">
                  <c:v>6.81774971565634</c:v>
                </c:pt>
                <c:pt idx="40">
                  <c:v>6.93072508395574</c:v>
                </c:pt>
                <c:pt idx="41">
                  <c:v>7.37736136431002</c:v>
                </c:pt>
                <c:pt idx="42">
                  <c:v>7.44785196097751</c:v>
                </c:pt>
                <c:pt idx="43">
                  <c:v>7.48963418639115</c:v>
                </c:pt>
                <c:pt idx="44">
                  <c:v>7.94458863456328</c:v>
                </c:pt>
                <c:pt idx="45">
                  <c:v>8.30820864548378</c:v>
                </c:pt>
                <c:pt idx="46">
                  <c:v>8.32163111530529</c:v>
                </c:pt>
                <c:pt idx="47">
                  <c:v>8.62407193383515</c:v>
                </c:pt>
                <c:pt idx="48">
                  <c:v>8.90948931516408</c:v>
                </c:pt>
                <c:pt idx="49">
                  <c:v>9.17135891627309</c:v>
                </c:pt>
                <c:pt idx="50">
                  <c:v>9.31970926263162</c:v>
                </c:pt>
                <c:pt idx="51">
                  <c:v>9.37037583102031</c:v>
                </c:pt>
                <c:pt idx="52">
                  <c:v>9.87333673384877</c:v>
                </c:pt>
                <c:pt idx="53">
                  <c:v>10.2376433567721</c:v>
                </c:pt>
                <c:pt idx="54">
                  <c:v>10.2517812677857</c:v>
                </c:pt>
                <c:pt idx="55">
                  <c:v>10.5470423720494</c:v>
                </c:pt>
                <c:pt idx="56">
                  <c:v>10.7414051598359</c:v>
                </c:pt>
                <c:pt idx="57">
                  <c:v>10.9003872037373</c:v>
                </c:pt>
                <c:pt idx="58">
                  <c:v>11.1954465028226</c:v>
                </c:pt>
                <c:pt idx="59">
                  <c:v>11.4556293342653</c:v>
                </c:pt>
                <c:pt idx="60">
                  <c:v>11.6607799676701</c:v>
                </c:pt>
                <c:pt idx="61">
                  <c:v>11.8919857943136</c:v>
                </c:pt>
                <c:pt idx="62">
                  <c:v>12.0939253751937</c:v>
                </c:pt>
                <c:pt idx="63">
                  <c:v>12.3225824984543</c:v>
                </c:pt>
                <c:pt idx="64">
                  <c:v>12.5254147084724</c:v>
                </c:pt>
                <c:pt idx="65">
                  <c:v>12.7928058177048</c:v>
                </c:pt>
                <c:pt idx="66">
                  <c:v>13.0092289580233</c:v>
                </c:pt>
                <c:pt idx="67">
                  <c:v>13.2392028445284</c:v>
                </c:pt>
                <c:pt idx="68">
                  <c:v>13.5010442678836</c:v>
                </c:pt>
                <c:pt idx="69">
                  <c:v>13.6801426138822</c:v>
                </c:pt>
                <c:pt idx="70">
                  <c:v>13.9455781547203</c:v>
                </c:pt>
                <c:pt idx="71">
                  <c:v>14.2307410018346</c:v>
                </c:pt>
                <c:pt idx="72">
                  <c:v>14.4853921813809</c:v>
                </c:pt>
                <c:pt idx="73">
                  <c:v>14.5946614992438</c:v>
                </c:pt>
                <c:pt idx="74">
                  <c:v>14.8009663592369</c:v>
                </c:pt>
                <c:pt idx="75">
                  <c:v>15.0268617660379</c:v>
                </c:pt>
                <c:pt idx="76">
                  <c:v>15.3354263498898</c:v>
                </c:pt>
                <c:pt idx="77">
                  <c:v>15.54870076887</c:v>
                </c:pt>
                <c:pt idx="78">
                  <c:v>15.7160506628979</c:v>
                </c:pt>
                <c:pt idx="79">
                  <c:v>15.9797533262914</c:v>
                </c:pt>
                <c:pt idx="80">
                  <c:v>16.1871500125286</c:v>
                </c:pt>
                <c:pt idx="81">
                  <c:v>16.4272985484296</c:v>
                </c:pt>
                <c:pt idx="82">
                  <c:v>16.6464716352367</c:v>
                </c:pt>
                <c:pt idx="83">
                  <c:v>16.8998115854987</c:v>
                </c:pt>
                <c:pt idx="84">
                  <c:v>17.075850274026</c:v>
                </c:pt>
                <c:pt idx="85">
                  <c:v>17.2614596643344</c:v>
                </c:pt>
                <c:pt idx="86">
                  <c:v>17.4699282928719</c:v>
                </c:pt>
                <c:pt idx="87">
                  <c:v>17.6799197387836</c:v>
                </c:pt>
                <c:pt idx="88">
                  <c:v>17.8348617186433</c:v>
                </c:pt>
                <c:pt idx="89">
                  <c:v>18.1218278868665</c:v>
                </c:pt>
                <c:pt idx="90">
                  <c:v>18.3270590878476</c:v>
                </c:pt>
                <c:pt idx="91">
                  <c:v>18.4411840767121</c:v>
                </c:pt>
                <c:pt idx="92">
                  <c:v>18.6167624959314</c:v>
                </c:pt>
                <c:pt idx="93">
                  <c:v>18.8213683233833</c:v>
                </c:pt>
                <c:pt idx="94">
                  <c:v>19.0173264255575</c:v>
                </c:pt>
                <c:pt idx="95">
                  <c:v>19.1337457226241</c:v>
                </c:pt>
                <c:pt idx="96">
                  <c:v>19.3575242231818</c:v>
                </c:pt>
                <c:pt idx="97">
                  <c:v>19.4985222561387</c:v>
                </c:pt>
                <c:pt idx="98">
                  <c:v>19.6900381189219</c:v>
                </c:pt>
                <c:pt idx="99">
                  <c:v>19.7595393165092</c:v>
                </c:pt>
                <c:pt idx="100">
                  <c:v>20.0004964631683</c:v>
                </c:pt>
                <c:pt idx="101">
                  <c:v>20.1206792568407</c:v>
                </c:pt>
                <c:pt idx="102">
                  <c:v>20.0650251461031</c:v>
                </c:pt>
                <c:pt idx="103">
                  <c:v>20.2254138264508</c:v>
                </c:pt>
                <c:pt idx="104">
                  <c:v>20.3557141648538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4799549"/>
        <c:axId val="221628812"/>
      </c:lineChart>
      <c:catAx>
        <c:axId val="3047995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628812"/>
        <c:crosses val="autoZero"/>
        <c:auto val="1"/>
        <c:lblAlgn val="ctr"/>
        <c:lblOffset val="100"/>
        <c:noMultiLvlLbl val="0"/>
      </c:catAx>
      <c:valAx>
        <c:axId val="221628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7995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 </a:t>
            </a:r>
            <a:r>
              <a:rPr altLang="en-US"/>
              <a:t>版 </a:t>
            </a:r>
            <a:r>
              <a:rPr lang="en-US" altLang="zh-CN"/>
              <a:t>Power Detect </a:t>
            </a:r>
            <a:r>
              <a:rPr altLang="en-US"/>
              <a:t>修正比较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B!$C$1</c:f>
              <c:strCache>
                <c:ptCount val="1"/>
                <c:pt idx="0">
                  <c:v>SPA_Power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B!$C$2:$C$106</c:f>
              <c:numCache>
                <c:formatCode>General</c:formatCode>
                <c:ptCount val="105"/>
                <c:pt idx="0">
                  <c:v>-0.0800000000000001</c:v>
                </c:pt>
                <c:pt idx="1">
                  <c:v>0.27</c:v>
                </c:pt>
                <c:pt idx="2">
                  <c:v>0.38</c:v>
                </c:pt>
                <c:pt idx="3">
                  <c:v>0.73</c:v>
                </c:pt>
                <c:pt idx="4">
                  <c:v>0.73</c:v>
                </c:pt>
                <c:pt idx="5">
                  <c:v>1.24</c:v>
                </c:pt>
                <c:pt idx="6">
                  <c:v>1.2</c:v>
                </c:pt>
                <c:pt idx="7">
                  <c:v>1.39</c:v>
                </c:pt>
                <c:pt idx="8">
                  <c:v>1.73</c:v>
                </c:pt>
                <c:pt idx="9">
                  <c:v>1.93</c:v>
                </c:pt>
                <c:pt idx="10">
                  <c:v>2.18</c:v>
                </c:pt>
                <c:pt idx="11">
                  <c:v>2.38</c:v>
                </c:pt>
                <c:pt idx="12">
                  <c:v>2.43</c:v>
                </c:pt>
                <c:pt idx="13">
                  <c:v>2.81</c:v>
                </c:pt>
                <c:pt idx="14">
                  <c:v>3.06</c:v>
                </c:pt>
                <c:pt idx="15">
                  <c:v>3.26</c:v>
                </c:pt>
                <c:pt idx="16">
                  <c:v>3.53</c:v>
                </c:pt>
                <c:pt idx="17">
                  <c:v>3.68</c:v>
                </c:pt>
                <c:pt idx="18">
                  <c:v>3.92</c:v>
                </c:pt>
                <c:pt idx="19">
                  <c:v>4.17</c:v>
                </c:pt>
                <c:pt idx="20">
                  <c:v>4.51</c:v>
                </c:pt>
                <c:pt idx="21">
                  <c:v>4.68</c:v>
                </c:pt>
                <c:pt idx="22">
                  <c:v>4.91</c:v>
                </c:pt>
                <c:pt idx="23">
                  <c:v>5.06</c:v>
                </c:pt>
                <c:pt idx="24">
                  <c:v>5.32</c:v>
                </c:pt>
                <c:pt idx="25">
                  <c:v>5.62</c:v>
                </c:pt>
                <c:pt idx="26">
                  <c:v>5.83</c:v>
                </c:pt>
                <c:pt idx="27">
                  <c:v>6.04</c:v>
                </c:pt>
                <c:pt idx="28">
                  <c:v>6.28</c:v>
                </c:pt>
                <c:pt idx="29">
                  <c:v>6.54</c:v>
                </c:pt>
                <c:pt idx="30">
                  <c:v>6.72</c:v>
                </c:pt>
                <c:pt idx="31">
                  <c:v>6.88</c:v>
                </c:pt>
                <c:pt idx="32">
                  <c:v>7.21</c:v>
                </c:pt>
                <c:pt idx="33">
                  <c:v>7.41</c:v>
                </c:pt>
                <c:pt idx="34">
                  <c:v>7.61</c:v>
                </c:pt>
                <c:pt idx="35">
                  <c:v>7.83</c:v>
                </c:pt>
                <c:pt idx="36">
                  <c:v>7.99</c:v>
                </c:pt>
                <c:pt idx="37">
                  <c:v>8.22</c:v>
                </c:pt>
                <c:pt idx="38">
                  <c:v>8.51</c:v>
                </c:pt>
                <c:pt idx="39">
                  <c:v>8.73</c:v>
                </c:pt>
                <c:pt idx="40">
                  <c:v>8.9</c:v>
                </c:pt>
                <c:pt idx="41">
                  <c:v>9.12</c:v>
                </c:pt>
                <c:pt idx="42">
                  <c:v>9.36</c:v>
                </c:pt>
                <c:pt idx="43">
                  <c:v>9.71</c:v>
                </c:pt>
                <c:pt idx="44">
                  <c:v>9.84</c:v>
                </c:pt>
                <c:pt idx="45">
                  <c:v>10.1</c:v>
                </c:pt>
                <c:pt idx="46">
                  <c:v>10.32</c:v>
                </c:pt>
                <c:pt idx="47">
                  <c:v>10.51</c:v>
                </c:pt>
                <c:pt idx="48">
                  <c:v>10.79</c:v>
                </c:pt>
                <c:pt idx="49">
                  <c:v>10.99</c:v>
                </c:pt>
                <c:pt idx="50">
                  <c:v>11.22</c:v>
                </c:pt>
                <c:pt idx="51">
                  <c:v>11.46</c:v>
                </c:pt>
                <c:pt idx="52">
                  <c:v>11.66</c:v>
                </c:pt>
                <c:pt idx="53">
                  <c:v>11.92</c:v>
                </c:pt>
                <c:pt idx="54">
                  <c:v>12.12</c:v>
                </c:pt>
                <c:pt idx="55">
                  <c:v>12.3</c:v>
                </c:pt>
                <c:pt idx="56">
                  <c:v>12.6</c:v>
                </c:pt>
                <c:pt idx="57">
                  <c:v>12.77</c:v>
                </c:pt>
                <c:pt idx="58">
                  <c:v>12.98</c:v>
                </c:pt>
                <c:pt idx="59">
                  <c:v>13.27</c:v>
                </c:pt>
                <c:pt idx="60">
                  <c:v>13.42</c:v>
                </c:pt>
                <c:pt idx="61">
                  <c:v>13.66</c:v>
                </c:pt>
                <c:pt idx="62">
                  <c:v>13.9</c:v>
                </c:pt>
                <c:pt idx="63">
                  <c:v>14.16</c:v>
                </c:pt>
                <c:pt idx="64">
                  <c:v>14.31</c:v>
                </c:pt>
                <c:pt idx="65">
                  <c:v>14.53</c:v>
                </c:pt>
                <c:pt idx="66">
                  <c:v>14.72</c:v>
                </c:pt>
                <c:pt idx="67">
                  <c:v>15.04</c:v>
                </c:pt>
                <c:pt idx="68">
                  <c:v>15.24</c:v>
                </c:pt>
                <c:pt idx="69">
                  <c:v>15.44</c:v>
                </c:pt>
                <c:pt idx="70">
                  <c:v>15.69</c:v>
                </c:pt>
                <c:pt idx="71">
                  <c:v>15.88</c:v>
                </c:pt>
                <c:pt idx="72">
                  <c:v>16.1</c:v>
                </c:pt>
                <c:pt idx="73">
                  <c:v>16.35</c:v>
                </c:pt>
                <c:pt idx="74">
                  <c:v>16.57</c:v>
                </c:pt>
                <c:pt idx="75">
                  <c:v>16.8</c:v>
                </c:pt>
                <c:pt idx="76">
                  <c:v>17.02</c:v>
                </c:pt>
                <c:pt idx="77">
                  <c:v>17.21</c:v>
                </c:pt>
                <c:pt idx="78">
                  <c:v>17.43</c:v>
                </c:pt>
                <c:pt idx="79">
                  <c:v>17.6</c:v>
                </c:pt>
                <c:pt idx="80">
                  <c:v>17.9</c:v>
                </c:pt>
                <c:pt idx="81">
                  <c:v>18.07</c:v>
                </c:pt>
                <c:pt idx="82">
                  <c:v>18.24</c:v>
                </c:pt>
                <c:pt idx="83">
                  <c:v>18.48</c:v>
                </c:pt>
                <c:pt idx="84">
                  <c:v>18.66</c:v>
                </c:pt>
                <c:pt idx="85">
                  <c:v>18.87</c:v>
                </c:pt>
                <c:pt idx="86">
                  <c:v>19.11</c:v>
                </c:pt>
                <c:pt idx="87">
                  <c:v>19.31</c:v>
                </c:pt>
                <c:pt idx="88">
                  <c:v>19.45</c:v>
                </c:pt>
                <c:pt idx="89">
                  <c:v>19.67</c:v>
                </c:pt>
                <c:pt idx="90">
                  <c:v>19.86</c:v>
                </c:pt>
                <c:pt idx="91">
                  <c:v>20.12</c:v>
                </c:pt>
                <c:pt idx="92">
                  <c:v>20.28</c:v>
                </c:pt>
                <c:pt idx="93">
                  <c:v>20.45</c:v>
                </c:pt>
                <c:pt idx="94">
                  <c:v>20.69</c:v>
                </c:pt>
                <c:pt idx="95">
                  <c:v>20.82</c:v>
                </c:pt>
                <c:pt idx="96">
                  <c:v>21.04</c:v>
                </c:pt>
                <c:pt idx="97">
                  <c:v>21.22</c:v>
                </c:pt>
                <c:pt idx="98">
                  <c:v>21.4</c:v>
                </c:pt>
                <c:pt idx="99">
                  <c:v>21.59</c:v>
                </c:pt>
                <c:pt idx="100">
                  <c:v>21.75</c:v>
                </c:pt>
                <c:pt idx="101">
                  <c:v>21.9</c:v>
                </c:pt>
                <c:pt idx="102">
                  <c:v>22.04</c:v>
                </c:pt>
                <c:pt idx="103">
                  <c:v>22.18</c:v>
                </c:pt>
                <c:pt idx="104">
                  <c:v>22.4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B!$D$2:$D$106</c:f>
              <c:numCache>
                <c:formatCode>General</c:formatCode>
                <c:ptCount val="105"/>
                <c:pt idx="0">
                  <c:v>-6.25</c:v>
                </c:pt>
                <c:pt idx="1">
                  <c:v>-6.38</c:v>
                </c:pt>
                <c:pt idx="2">
                  <c:v>-6.25</c:v>
                </c:pt>
                <c:pt idx="3">
                  <c:v>-6.25</c:v>
                </c:pt>
                <c:pt idx="4">
                  <c:v>-6.38</c:v>
                </c:pt>
                <c:pt idx="5">
                  <c:v>-6.25</c:v>
                </c:pt>
                <c:pt idx="6">
                  <c:v>-6.38</c:v>
                </c:pt>
                <c:pt idx="7">
                  <c:v>-6.25</c:v>
                </c:pt>
                <c:pt idx="8">
                  <c:v>-6.38</c:v>
                </c:pt>
                <c:pt idx="9">
                  <c:v>-6.38</c:v>
                </c:pt>
                <c:pt idx="10">
                  <c:v>-6.25</c:v>
                </c:pt>
                <c:pt idx="11">
                  <c:v>-6.38</c:v>
                </c:pt>
                <c:pt idx="12">
                  <c:v>-6.38</c:v>
                </c:pt>
                <c:pt idx="13">
                  <c:v>-6.38</c:v>
                </c:pt>
                <c:pt idx="14">
                  <c:v>-6.38</c:v>
                </c:pt>
                <c:pt idx="15">
                  <c:v>-6.25</c:v>
                </c:pt>
                <c:pt idx="16">
                  <c:v>-6.38</c:v>
                </c:pt>
                <c:pt idx="17">
                  <c:v>-6.25</c:v>
                </c:pt>
                <c:pt idx="18">
                  <c:v>-6.25</c:v>
                </c:pt>
                <c:pt idx="19">
                  <c:v>-6.38</c:v>
                </c:pt>
                <c:pt idx="20">
                  <c:v>-6.25</c:v>
                </c:pt>
                <c:pt idx="21">
                  <c:v>-6.38</c:v>
                </c:pt>
                <c:pt idx="22">
                  <c:v>-6.38</c:v>
                </c:pt>
                <c:pt idx="23">
                  <c:v>-6.25</c:v>
                </c:pt>
                <c:pt idx="24">
                  <c:v>-6.25</c:v>
                </c:pt>
                <c:pt idx="25">
                  <c:v>-6.25</c:v>
                </c:pt>
                <c:pt idx="26">
                  <c:v>-6.38</c:v>
                </c:pt>
                <c:pt idx="27">
                  <c:v>-6.25</c:v>
                </c:pt>
                <c:pt idx="28">
                  <c:v>-6.25</c:v>
                </c:pt>
                <c:pt idx="29">
                  <c:v>-6.25</c:v>
                </c:pt>
                <c:pt idx="30">
                  <c:v>-6.25</c:v>
                </c:pt>
                <c:pt idx="31">
                  <c:v>-6.38</c:v>
                </c:pt>
                <c:pt idx="32">
                  <c:v>-6.12</c:v>
                </c:pt>
                <c:pt idx="33">
                  <c:v>-6.25</c:v>
                </c:pt>
                <c:pt idx="34">
                  <c:v>-6.25</c:v>
                </c:pt>
                <c:pt idx="35">
                  <c:v>-6.25</c:v>
                </c:pt>
                <c:pt idx="36">
                  <c:v>-6.25</c:v>
                </c:pt>
                <c:pt idx="37">
                  <c:v>-5.62</c:v>
                </c:pt>
                <c:pt idx="38">
                  <c:v>-2.62</c:v>
                </c:pt>
                <c:pt idx="39">
                  <c:v>-0.88</c:v>
                </c:pt>
                <c:pt idx="40">
                  <c:v>0.38</c:v>
                </c:pt>
                <c:pt idx="41">
                  <c:v>1.62</c:v>
                </c:pt>
                <c:pt idx="42">
                  <c:v>2.75</c:v>
                </c:pt>
                <c:pt idx="43">
                  <c:v>4.12</c:v>
                </c:pt>
                <c:pt idx="44">
                  <c:v>4.25</c:v>
                </c:pt>
                <c:pt idx="45">
                  <c:v>5.12</c:v>
                </c:pt>
                <c:pt idx="46">
                  <c:v>5.62</c:v>
                </c:pt>
                <c:pt idx="47">
                  <c:v>6.25</c:v>
                </c:pt>
                <c:pt idx="48">
                  <c:v>6.75</c:v>
                </c:pt>
                <c:pt idx="49">
                  <c:v>7.12</c:v>
                </c:pt>
                <c:pt idx="50">
                  <c:v>7.75</c:v>
                </c:pt>
                <c:pt idx="51">
                  <c:v>8.12</c:v>
                </c:pt>
                <c:pt idx="52">
                  <c:v>8.62</c:v>
                </c:pt>
                <c:pt idx="53">
                  <c:v>9</c:v>
                </c:pt>
                <c:pt idx="54">
                  <c:v>9.38</c:v>
                </c:pt>
                <c:pt idx="55">
                  <c:v>9.75</c:v>
                </c:pt>
                <c:pt idx="56">
                  <c:v>10</c:v>
                </c:pt>
                <c:pt idx="57">
                  <c:v>10.5</c:v>
                </c:pt>
                <c:pt idx="58">
                  <c:v>10.75</c:v>
                </c:pt>
                <c:pt idx="59">
                  <c:v>11.25</c:v>
                </c:pt>
                <c:pt idx="60">
                  <c:v>11.5</c:v>
                </c:pt>
                <c:pt idx="61">
                  <c:v>11.75</c:v>
                </c:pt>
                <c:pt idx="62">
                  <c:v>12.12</c:v>
                </c:pt>
                <c:pt idx="63">
                  <c:v>12.5</c:v>
                </c:pt>
                <c:pt idx="64">
                  <c:v>12.75</c:v>
                </c:pt>
                <c:pt idx="65">
                  <c:v>13</c:v>
                </c:pt>
                <c:pt idx="66">
                  <c:v>13.25</c:v>
                </c:pt>
                <c:pt idx="67">
                  <c:v>13.75</c:v>
                </c:pt>
                <c:pt idx="68">
                  <c:v>14</c:v>
                </c:pt>
                <c:pt idx="69">
                  <c:v>14.12</c:v>
                </c:pt>
                <c:pt idx="70">
                  <c:v>14.5</c:v>
                </c:pt>
                <c:pt idx="71">
                  <c:v>14.62</c:v>
                </c:pt>
                <c:pt idx="72">
                  <c:v>15.12</c:v>
                </c:pt>
                <c:pt idx="73">
                  <c:v>15.25</c:v>
                </c:pt>
                <c:pt idx="74">
                  <c:v>15.62</c:v>
                </c:pt>
                <c:pt idx="75">
                  <c:v>15.88</c:v>
                </c:pt>
                <c:pt idx="76">
                  <c:v>16.12</c:v>
                </c:pt>
                <c:pt idx="77">
                  <c:v>16.25</c:v>
                </c:pt>
                <c:pt idx="78">
                  <c:v>16.62</c:v>
                </c:pt>
                <c:pt idx="79">
                  <c:v>16.88</c:v>
                </c:pt>
                <c:pt idx="80">
                  <c:v>17.25</c:v>
                </c:pt>
                <c:pt idx="81">
                  <c:v>17.5</c:v>
                </c:pt>
                <c:pt idx="82">
                  <c:v>17.62</c:v>
                </c:pt>
                <c:pt idx="83">
                  <c:v>17.75</c:v>
                </c:pt>
                <c:pt idx="84">
                  <c:v>18</c:v>
                </c:pt>
                <c:pt idx="85">
                  <c:v>18.25</c:v>
                </c:pt>
                <c:pt idx="86">
                  <c:v>18.5</c:v>
                </c:pt>
                <c:pt idx="87">
                  <c:v>18.75</c:v>
                </c:pt>
                <c:pt idx="88">
                  <c:v>18.88</c:v>
                </c:pt>
                <c:pt idx="89">
                  <c:v>19.25</c:v>
                </c:pt>
                <c:pt idx="90">
                  <c:v>19.38</c:v>
                </c:pt>
                <c:pt idx="91">
                  <c:v>19.62</c:v>
                </c:pt>
                <c:pt idx="92">
                  <c:v>19.88</c:v>
                </c:pt>
                <c:pt idx="93">
                  <c:v>20</c:v>
                </c:pt>
                <c:pt idx="94">
                  <c:v>20.25</c:v>
                </c:pt>
                <c:pt idx="95">
                  <c:v>20.38</c:v>
                </c:pt>
                <c:pt idx="96">
                  <c:v>20.62</c:v>
                </c:pt>
                <c:pt idx="97">
                  <c:v>20.75</c:v>
                </c:pt>
                <c:pt idx="98">
                  <c:v>21</c:v>
                </c:pt>
                <c:pt idx="99">
                  <c:v>21.25</c:v>
                </c:pt>
                <c:pt idx="100">
                  <c:v>21.5</c:v>
                </c:pt>
                <c:pt idx="101">
                  <c:v>21.5</c:v>
                </c:pt>
                <c:pt idx="102">
                  <c:v>21.75</c:v>
                </c:pt>
                <c:pt idx="103">
                  <c:v>22</c:v>
                </c:pt>
                <c:pt idx="104">
                  <c:v>22.12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B!$Z$1</c:f>
              <c:strCache>
                <c:ptCount val="1"/>
                <c:pt idx="0">
                  <c:v>power_modify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B!$Z$2:$Z$106</c:f>
              <c:numCache>
                <c:formatCode>General</c:formatCode>
                <c:ptCount val="105"/>
                <c:pt idx="0">
                  <c:v>3.31125649743002</c:v>
                </c:pt>
                <c:pt idx="1">
                  <c:v>1.63909871741909</c:v>
                </c:pt>
                <c:pt idx="2">
                  <c:v>3.24123438571212</c:v>
                </c:pt>
                <c:pt idx="3">
                  <c:v>3.01421614396722</c:v>
                </c:pt>
                <c:pt idx="4">
                  <c:v>2.86010670566422</c:v>
                </c:pt>
                <c:pt idx="5">
                  <c:v>3.95064083385243</c:v>
                </c:pt>
                <c:pt idx="6">
                  <c:v>2.98158880437245</c:v>
                </c:pt>
                <c:pt idx="7">
                  <c:v>3.96406967653905</c:v>
                </c:pt>
                <c:pt idx="8">
                  <c:v>3.2219414386367</c:v>
                </c:pt>
                <c:pt idx="9">
                  <c:v>3.16204840230564</c:v>
                </c:pt>
                <c:pt idx="10">
                  <c:v>4.19717916305301</c:v>
                </c:pt>
                <c:pt idx="11">
                  <c:v>3.51524032198915</c:v>
                </c:pt>
                <c:pt idx="12">
                  <c:v>4.17942474540282</c:v>
                </c:pt>
                <c:pt idx="13">
                  <c:v>3.7540127598438</c:v>
                </c:pt>
                <c:pt idx="14">
                  <c:v>4.4863415974837</c:v>
                </c:pt>
                <c:pt idx="15">
                  <c:v>4.96902213937856</c:v>
                </c:pt>
                <c:pt idx="16">
                  <c:v>4.2683861093495</c:v>
                </c:pt>
                <c:pt idx="17">
                  <c:v>3.96627048889464</c:v>
                </c:pt>
                <c:pt idx="18">
                  <c:v>5.41545986256812</c:v>
                </c:pt>
                <c:pt idx="19">
                  <c:v>4.68264619333897</c:v>
                </c:pt>
                <c:pt idx="20">
                  <c:v>5.59235788328292</c:v>
                </c:pt>
                <c:pt idx="21">
                  <c:v>5.42868515226591</c:v>
                </c:pt>
                <c:pt idx="22">
                  <c:v>5.23419271728288</c:v>
                </c:pt>
                <c:pt idx="23">
                  <c:v>5.28459290532113</c:v>
                </c:pt>
                <c:pt idx="24">
                  <c:v>5.50618182716092</c:v>
                </c:pt>
                <c:pt idx="25">
                  <c:v>6.24508279925769</c:v>
                </c:pt>
                <c:pt idx="26">
                  <c:v>5.79081679084555</c:v>
                </c:pt>
                <c:pt idx="27">
                  <c:v>6.77226796419557</c:v>
                </c:pt>
                <c:pt idx="28">
                  <c:v>6.76777748781301</c:v>
                </c:pt>
                <c:pt idx="29">
                  <c:v>6.61796157541129</c:v>
                </c:pt>
                <c:pt idx="30">
                  <c:v>7.09971965819921</c:v>
                </c:pt>
                <c:pt idx="31">
                  <c:v>6.99040923150624</c:v>
                </c:pt>
                <c:pt idx="32">
                  <c:v>7.62718470239456</c:v>
                </c:pt>
                <c:pt idx="33">
                  <c:v>7.62325934676953</c:v>
                </c:pt>
                <c:pt idx="34">
                  <c:v>7.62375548289984</c:v>
                </c:pt>
                <c:pt idx="35">
                  <c:v>7.68408869549788</c:v>
                </c:pt>
                <c:pt idx="36">
                  <c:v>8.1098864764516</c:v>
                </c:pt>
                <c:pt idx="37">
                  <c:v>8.07927135404537</c:v>
                </c:pt>
                <c:pt idx="38">
                  <c:v>8.52912943589531</c:v>
                </c:pt>
                <c:pt idx="39">
                  <c:v>8.95008060725174</c:v>
                </c:pt>
                <c:pt idx="40">
                  <c:v>9.03434613129414</c:v>
                </c:pt>
                <c:pt idx="41">
                  <c:v>8.91596553516086</c:v>
                </c:pt>
                <c:pt idx="42">
                  <c:v>9.33327009491579</c:v>
                </c:pt>
                <c:pt idx="43">
                  <c:v>9.51621283911054</c:v>
                </c:pt>
                <c:pt idx="44">
                  <c:v>9.44791918012776</c:v>
                </c:pt>
                <c:pt idx="45">
                  <c:v>10.0255685428144</c:v>
                </c:pt>
                <c:pt idx="46">
                  <c:v>10.1219041865099</c:v>
                </c:pt>
                <c:pt idx="47">
                  <c:v>10.1718786783013</c:v>
                </c:pt>
                <c:pt idx="48">
                  <c:v>10.6086263728581</c:v>
                </c:pt>
                <c:pt idx="49">
                  <c:v>10.6650086518321</c:v>
                </c:pt>
                <c:pt idx="50">
                  <c:v>10.8713536685061</c:v>
                </c:pt>
                <c:pt idx="51">
                  <c:v>11.3268026380194</c:v>
                </c:pt>
                <c:pt idx="52">
                  <c:v>11.6378221785352</c:v>
                </c:pt>
                <c:pt idx="53">
                  <c:v>11.5950539126076</c:v>
                </c:pt>
                <c:pt idx="54">
                  <c:v>12.0846479762375</c:v>
                </c:pt>
                <c:pt idx="55">
                  <c:v>12.2024906190509</c:v>
                </c:pt>
                <c:pt idx="56">
                  <c:v>12.2960860832832</c:v>
                </c:pt>
                <c:pt idx="57">
                  <c:v>12.5593047027668</c:v>
                </c:pt>
                <c:pt idx="58">
                  <c:v>12.8228160305468</c:v>
                </c:pt>
                <c:pt idx="59">
                  <c:v>13.1144290406095</c:v>
                </c:pt>
                <c:pt idx="60">
                  <c:v>13.1462537983819</c:v>
                </c:pt>
                <c:pt idx="61">
                  <c:v>13.4600287743512</c:v>
                </c:pt>
                <c:pt idx="62">
                  <c:v>13.8317579451912</c:v>
                </c:pt>
                <c:pt idx="63">
                  <c:v>14.0323173263449</c:v>
                </c:pt>
                <c:pt idx="64">
                  <c:v>14.2259185822737</c:v>
                </c:pt>
                <c:pt idx="65">
                  <c:v>14.4415488625551</c:v>
                </c:pt>
                <c:pt idx="66">
                  <c:v>14.6669982623487</c:v>
                </c:pt>
                <c:pt idx="67">
                  <c:v>14.9354234653903</c:v>
                </c:pt>
                <c:pt idx="68">
                  <c:v>15.0696362541392</c:v>
                </c:pt>
                <c:pt idx="69">
                  <c:v>15.3233887587811</c:v>
                </c:pt>
                <c:pt idx="70">
                  <c:v>15.5970484957395</c:v>
                </c:pt>
                <c:pt idx="71">
                  <c:v>15.7824842923786</c:v>
                </c:pt>
                <c:pt idx="72">
                  <c:v>16.0481449211556</c:v>
                </c:pt>
                <c:pt idx="73">
                  <c:v>16.2633843770231</c:v>
                </c:pt>
                <c:pt idx="74">
                  <c:v>16.4607235325594</c:v>
                </c:pt>
                <c:pt idx="75">
                  <c:v>16.7632767602649</c:v>
                </c:pt>
                <c:pt idx="76">
                  <c:v>16.9381225471134</c:v>
                </c:pt>
                <c:pt idx="77">
                  <c:v>17.1398338417463</c:v>
                </c:pt>
                <c:pt idx="78">
                  <c:v>17.379039901733</c:v>
                </c:pt>
                <c:pt idx="79">
                  <c:v>17.4841970516833</c:v>
                </c:pt>
                <c:pt idx="80">
                  <c:v>17.7920947575513</c:v>
                </c:pt>
                <c:pt idx="81">
                  <c:v>18.0590531921811</c:v>
                </c:pt>
                <c:pt idx="82">
                  <c:v>18.2034580174376</c:v>
                </c:pt>
                <c:pt idx="83">
                  <c:v>18.4508545345565</c:v>
                </c:pt>
                <c:pt idx="84">
                  <c:v>18.5992574514594</c:v>
                </c:pt>
                <c:pt idx="85">
                  <c:v>18.7857549027652</c:v>
                </c:pt>
                <c:pt idx="86">
                  <c:v>19.0534332668141</c:v>
                </c:pt>
                <c:pt idx="87">
                  <c:v>19.3168815525907</c:v>
                </c:pt>
                <c:pt idx="88">
                  <c:v>19.3734729111178</c:v>
                </c:pt>
                <c:pt idx="89">
                  <c:v>19.7269579544909</c:v>
                </c:pt>
                <c:pt idx="90">
                  <c:v>19.8240891187145</c:v>
                </c:pt>
                <c:pt idx="91">
                  <c:v>20.1267801026143</c:v>
                </c:pt>
                <c:pt idx="92">
                  <c:v>20.3088155827918</c:v>
                </c:pt>
                <c:pt idx="93">
                  <c:v>20.4705000071605</c:v>
                </c:pt>
                <c:pt idx="94">
                  <c:v>20.6236460130745</c:v>
                </c:pt>
                <c:pt idx="95">
                  <c:v>20.759393510442</c:v>
                </c:pt>
                <c:pt idx="96">
                  <c:v>20.9980883718613</c:v>
                </c:pt>
                <c:pt idx="97">
                  <c:v>21.2757077367086</c:v>
                </c:pt>
                <c:pt idx="98">
                  <c:v>21.4740227486839</c:v>
                </c:pt>
                <c:pt idx="99">
                  <c:v>21.5726561954995</c:v>
                </c:pt>
                <c:pt idx="100">
                  <c:v>21.7788463235855</c:v>
                </c:pt>
                <c:pt idx="101">
                  <c:v>21.9646370435999</c:v>
                </c:pt>
                <c:pt idx="102">
                  <c:v>22.0958597004609</c:v>
                </c:pt>
                <c:pt idx="103">
                  <c:v>22.2512788031941</c:v>
                </c:pt>
                <c:pt idx="104">
                  <c:v>22.4274692725719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6600163"/>
        <c:axId val="235673621"/>
      </c:lineChart>
      <c:catAx>
        <c:axId val="616600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673621"/>
        <c:crosses val="autoZero"/>
        <c:auto val="1"/>
        <c:lblAlgn val="ctr"/>
        <c:lblOffset val="100"/>
        <c:noMultiLvlLbl val="0"/>
      </c:catAx>
      <c:valAx>
        <c:axId val="2356736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600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368300</xdr:colOff>
      <xdr:row>2</xdr:row>
      <xdr:rowOff>79375</xdr:rowOff>
    </xdr:from>
    <xdr:to>
      <xdr:col>8</xdr:col>
      <xdr:colOff>139700</xdr:colOff>
      <xdr:row>18</xdr:row>
      <xdr:rowOff>79375</xdr:rowOff>
    </xdr:to>
    <xdr:graphicFrame>
      <xdr:nvGraphicFramePr>
        <xdr:cNvPr id="4" name="图表 3"/>
        <xdr:cNvGraphicFramePr/>
      </xdr:nvGraphicFramePr>
      <xdr:xfrm>
        <a:off x="1054100" y="47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415925</xdr:colOff>
      <xdr:row>19</xdr:row>
      <xdr:rowOff>3175</xdr:rowOff>
    </xdr:from>
    <xdr:to>
      <xdr:col>15</xdr:col>
      <xdr:colOff>187325</xdr:colOff>
      <xdr:row>35</xdr:row>
      <xdr:rowOff>3175</xdr:rowOff>
    </xdr:to>
    <xdr:graphicFrame>
      <xdr:nvGraphicFramePr>
        <xdr:cNvPr id="5" name="图表 4"/>
        <xdr:cNvGraphicFramePr/>
      </xdr:nvGraphicFramePr>
      <xdr:xfrm>
        <a:off x="5902325" y="3317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368300</xdr:colOff>
      <xdr:row>19</xdr:row>
      <xdr:rowOff>22225</xdr:rowOff>
    </xdr:from>
    <xdr:to>
      <xdr:col>8</xdr:col>
      <xdr:colOff>139700</xdr:colOff>
      <xdr:row>35</xdr:row>
      <xdr:rowOff>22225</xdr:rowOff>
    </xdr:to>
    <xdr:graphicFrame>
      <xdr:nvGraphicFramePr>
        <xdr:cNvPr id="6" name="图表 5"/>
        <xdr:cNvGraphicFramePr/>
      </xdr:nvGraphicFramePr>
      <xdr:xfrm>
        <a:off x="1054100" y="333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368300</xdr:colOff>
      <xdr:row>35</xdr:row>
      <xdr:rowOff>136525</xdr:rowOff>
    </xdr:from>
    <xdr:to>
      <xdr:col>8</xdr:col>
      <xdr:colOff>139700</xdr:colOff>
      <xdr:row>51</xdr:row>
      <xdr:rowOff>136525</xdr:rowOff>
    </xdr:to>
    <xdr:graphicFrame>
      <xdr:nvGraphicFramePr>
        <xdr:cNvPr id="7" name="图表 6"/>
        <xdr:cNvGraphicFramePr/>
      </xdr:nvGraphicFramePr>
      <xdr:xfrm>
        <a:off x="1054100" y="6194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2</xdr:row>
      <xdr:rowOff>47625</xdr:rowOff>
    </xdr:from>
    <xdr:to>
      <xdr:col>15</xdr:col>
      <xdr:colOff>342900</xdr:colOff>
      <xdr:row>18</xdr:row>
      <xdr:rowOff>47625</xdr:rowOff>
    </xdr:to>
    <xdr:graphicFrame>
      <xdr:nvGraphicFramePr>
        <xdr:cNvPr id="8" name="图表 7"/>
        <xdr:cNvGraphicFramePr/>
      </xdr:nvGraphicFramePr>
      <xdr:xfrm>
        <a:off x="6057900" y="447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25400</xdr:colOff>
      <xdr:row>9</xdr:row>
      <xdr:rowOff>82550</xdr:rowOff>
    </xdr:from>
    <xdr:to>
      <xdr:col>12</xdr:col>
      <xdr:colOff>482600</xdr:colOff>
      <xdr:row>25</xdr:row>
      <xdr:rowOff>82550</xdr:rowOff>
    </xdr:to>
    <xdr:graphicFrame>
      <xdr:nvGraphicFramePr>
        <xdr:cNvPr id="8" name="图表 7"/>
        <xdr:cNvGraphicFramePr/>
      </xdr:nvGraphicFramePr>
      <xdr:xfrm>
        <a:off x="4140200" y="1739900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292100</xdr:colOff>
      <xdr:row>1</xdr:row>
      <xdr:rowOff>63500</xdr:rowOff>
    </xdr:from>
    <xdr:to>
      <xdr:col>33</xdr:col>
      <xdr:colOff>387350</xdr:colOff>
      <xdr:row>17</xdr:row>
      <xdr:rowOff>63500</xdr:rowOff>
    </xdr:to>
    <xdr:graphicFrame>
      <xdr:nvGraphicFramePr>
        <xdr:cNvPr id="3" name="图表 2"/>
        <xdr:cNvGraphicFramePr/>
      </xdr:nvGraphicFramePr>
      <xdr:xfrm>
        <a:off x="11264900" y="234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165100</xdr:colOff>
      <xdr:row>8</xdr:row>
      <xdr:rowOff>139700</xdr:rowOff>
    </xdr:from>
    <xdr:to>
      <xdr:col>29</xdr:col>
      <xdr:colOff>346075</xdr:colOff>
      <xdr:row>24</xdr:row>
      <xdr:rowOff>139700</xdr:rowOff>
    </xdr:to>
    <xdr:graphicFrame>
      <xdr:nvGraphicFramePr>
        <xdr:cNvPr id="10" name="图表 9"/>
        <xdr:cNvGraphicFramePr/>
      </xdr:nvGraphicFramePr>
      <xdr:xfrm>
        <a:off x="2908300" y="1511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6"/>
  <sheetViews>
    <sheetView workbookViewId="0">
      <selection activeCell="A1" sqref="$A1:$XFD1048576"/>
    </sheetView>
  </sheetViews>
  <sheetFormatPr defaultColWidth="9" defaultRowHeight="13.5"/>
  <sheetData>
    <row r="1" s="1" customFormat="1" ht="18" customHeight="1" spans="1:2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>
        <v>120</v>
      </c>
      <c r="B2">
        <v>-6.25</v>
      </c>
      <c r="C2">
        <v>-2.08</v>
      </c>
      <c r="D2">
        <v>229</v>
      </c>
      <c r="E2">
        <v>154</v>
      </c>
      <c r="F2">
        <v>149</v>
      </c>
      <c r="G2">
        <v>156</v>
      </c>
      <c r="H2">
        <v>1486</v>
      </c>
      <c r="I2">
        <v>1486</v>
      </c>
      <c r="J2">
        <v>230</v>
      </c>
      <c r="K2">
        <v>229</v>
      </c>
      <c r="M2">
        <v>3.12</v>
      </c>
      <c r="N2">
        <v>-2.12</v>
      </c>
      <c r="O2">
        <v>332</v>
      </c>
      <c r="P2">
        <v>369</v>
      </c>
      <c r="Q2">
        <v>372</v>
      </c>
      <c r="R2">
        <v>369</v>
      </c>
      <c r="S2">
        <v>1600</v>
      </c>
      <c r="T2">
        <v>1600</v>
      </c>
      <c r="U2">
        <v>334</v>
      </c>
      <c r="V2">
        <v>332</v>
      </c>
    </row>
    <row r="3" spans="1:22">
      <c r="A3">
        <v>119</v>
      </c>
      <c r="B3">
        <v>-6.38</v>
      </c>
      <c r="C3">
        <v>-1.73</v>
      </c>
      <c r="D3">
        <v>328</v>
      </c>
      <c r="E3">
        <v>244</v>
      </c>
      <c r="F3">
        <v>241</v>
      </c>
      <c r="G3">
        <v>242</v>
      </c>
      <c r="H3">
        <v>1730</v>
      </c>
      <c r="I3">
        <v>1729</v>
      </c>
      <c r="J3">
        <v>326</v>
      </c>
      <c r="K3">
        <v>329</v>
      </c>
      <c r="M3">
        <v>3.5</v>
      </c>
      <c r="N3">
        <v>-1.81</v>
      </c>
      <c r="O3">
        <v>290</v>
      </c>
      <c r="P3">
        <v>328</v>
      </c>
      <c r="Q3">
        <v>329</v>
      </c>
      <c r="R3">
        <v>328</v>
      </c>
      <c r="S3">
        <v>1493</v>
      </c>
      <c r="T3">
        <v>1492</v>
      </c>
      <c r="U3">
        <v>292</v>
      </c>
      <c r="V3">
        <v>291</v>
      </c>
    </row>
    <row r="4" spans="1:22">
      <c r="A4">
        <v>118</v>
      </c>
      <c r="B4">
        <v>-6.25</v>
      </c>
      <c r="C4">
        <v>-1.62</v>
      </c>
      <c r="D4">
        <v>242</v>
      </c>
      <c r="E4">
        <v>166</v>
      </c>
      <c r="F4">
        <v>166</v>
      </c>
      <c r="G4">
        <v>167</v>
      </c>
      <c r="H4">
        <v>1512</v>
      </c>
      <c r="I4">
        <v>1515</v>
      </c>
      <c r="J4">
        <v>244</v>
      </c>
      <c r="K4">
        <v>242</v>
      </c>
      <c r="M4">
        <v>3.5</v>
      </c>
      <c r="N4">
        <v>-1.64</v>
      </c>
      <c r="O4">
        <v>344</v>
      </c>
      <c r="P4">
        <v>388</v>
      </c>
      <c r="Q4">
        <v>386</v>
      </c>
      <c r="R4">
        <v>385</v>
      </c>
      <c r="S4">
        <v>1632</v>
      </c>
      <c r="T4">
        <v>1632</v>
      </c>
      <c r="U4">
        <v>348</v>
      </c>
      <c r="V4">
        <v>348</v>
      </c>
    </row>
    <row r="5" spans="1:22">
      <c r="A5">
        <v>117</v>
      </c>
      <c r="B5">
        <v>-6.25</v>
      </c>
      <c r="C5">
        <v>-1.27</v>
      </c>
      <c r="D5">
        <v>258</v>
      </c>
      <c r="E5">
        <v>181</v>
      </c>
      <c r="F5">
        <v>180</v>
      </c>
      <c r="G5">
        <v>178</v>
      </c>
      <c r="H5">
        <v>1535</v>
      </c>
      <c r="I5">
        <v>1535</v>
      </c>
      <c r="J5">
        <v>257</v>
      </c>
      <c r="K5">
        <v>259</v>
      </c>
      <c r="M5">
        <v>3.75</v>
      </c>
      <c r="N5">
        <v>-1.39</v>
      </c>
      <c r="O5">
        <v>364</v>
      </c>
      <c r="P5">
        <v>404</v>
      </c>
      <c r="Q5">
        <v>401</v>
      </c>
      <c r="R5">
        <v>400</v>
      </c>
      <c r="S5">
        <v>1666</v>
      </c>
      <c r="T5">
        <v>1664</v>
      </c>
      <c r="U5">
        <v>361</v>
      </c>
      <c r="V5">
        <v>358</v>
      </c>
    </row>
    <row r="6" spans="1:22">
      <c r="A6">
        <v>116</v>
      </c>
      <c r="B6">
        <v>-6.38</v>
      </c>
      <c r="C6">
        <v>-1.27</v>
      </c>
      <c r="D6">
        <v>288</v>
      </c>
      <c r="E6">
        <v>206</v>
      </c>
      <c r="F6">
        <v>208</v>
      </c>
      <c r="G6">
        <v>204</v>
      </c>
      <c r="H6">
        <v>1617</v>
      </c>
      <c r="I6">
        <v>1618</v>
      </c>
      <c r="J6">
        <v>284</v>
      </c>
      <c r="K6">
        <v>284</v>
      </c>
      <c r="M6">
        <v>3.62</v>
      </c>
      <c r="N6">
        <v>-1.1</v>
      </c>
      <c r="O6">
        <v>362</v>
      </c>
      <c r="P6">
        <v>400</v>
      </c>
      <c r="Q6">
        <v>406</v>
      </c>
      <c r="R6">
        <v>401</v>
      </c>
      <c r="S6">
        <v>1664</v>
      </c>
      <c r="T6">
        <v>1667</v>
      </c>
      <c r="U6">
        <v>360</v>
      </c>
      <c r="V6">
        <v>361</v>
      </c>
    </row>
    <row r="7" spans="1:22">
      <c r="A7">
        <v>115</v>
      </c>
      <c r="B7">
        <v>-6.25</v>
      </c>
      <c r="C7">
        <v>-0.76</v>
      </c>
      <c r="D7">
        <v>227</v>
      </c>
      <c r="E7">
        <v>159</v>
      </c>
      <c r="F7">
        <v>160</v>
      </c>
      <c r="G7">
        <v>159</v>
      </c>
      <c r="H7">
        <v>1473</v>
      </c>
      <c r="I7">
        <v>1475</v>
      </c>
      <c r="J7">
        <v>229</v>
      </c>
      <c r="K7">
        <v>232</v>
      </c>
      <c r="M7">
        <v>4</v>
      </c>
      <c r="N7">
        <v>-0.74</v>
      </c>
      <c r="O7">
        <v>290</v>
      </c>
      <c r="P7">
        <v>332</v>
      </c>
      <c r="Q7">
        <v>332</v>
      </c>
      <c r="R7">
        <v>334</v>
      </c>
      <c r="S7">
        <v>1493</v>
      </c>
      <c r="T7">
        <v>1494</v>
      </c>
      <c r="U7">
        <v>291</v>
      </c>
      <c r="V7">
        <v>292</v>
      </c>
    </row>
    <row r="8" spans="1:22">
      <c r="A8">
        <v>114</v>
      </c>
      <c r="B8">
        <v>-6.38</v>
      </c>
      <c r="C8">
        <v>-0.8</v>
      </c>
      <c r="D8">
        <v>271</v>
      </c>
      <c r="E8">
        <v>195</v>
      </c>
      <c r="F8">
        <v>193</v>
      </c>
      <c r="G8">
        <v>192</v>
      </c>
      <c r="H8">
        <v>1579</v>
      </c>
      <c r="I8">
        <v>1583</v>
      </c>
      <c r="J8">
        <v>272</v>
      </c>
      <c r="K8">
        <v>270</v>
      </c>
      <c r="M8">
        <v>3.88</v>
      </c>
      <c r="N8">
        <v>-0.56</v>
      </c>
      <c r="O8">
        <v>376</v>
      </c>
      <c r="P8">
        <v>418</v>
      </c>
      <c r="Q8">
        <v>421</v>
      </c>
      <c r="R8">
        <v>418</v>
      </c>
      <c r="S8">
        <v>1698</v>
      </c>
      <c r="T8">
        <v>1699</v>
      </c>
      <c r="U8">
        <v>375</v>
      </c>
      <c r="V8">
        <v>377</v>
      </c>
    </row>
    <row r="9" spans="1:22">
      <c r="A9">
        <v>113</v>
      </c>
      <c r="B9">
        <v>-6.25</v>
      </c>
      <c r="C9">
        <v>-0.61</v>
      </c>
      <c r="D9">
        <v>244</v>
      </c>
      <c r="E9">
        <v>170</v>
      </c>
      <c r="F9">
        <v>167</v>
      </c>
      <c r="G9">
        <v>172</v>
      </c>
      <c r="H9">
        <v>1503</v>
      </c>
      <c r="I9">
        <v>1504</v>
      </c>
      <c r="J9">
        <v>241</v>
      </c>
      <c r="K9">
        <v>239</v>
      </c>
      <c r="M9">
        <v>4</v>
      </c>
      <c r="N9">
        <v>-0.32</v>
      </c>
      <c r="O9">
        <v>278</v>
      </c>
      <c r="P9">
        <v>320</v>
      </c>
      <c r="Q9">
        <v>320</v>
      </c>
      <c r="R9">
        <v>320</v>
      </c>
      <c r="S9">
        <v>1459</v>
      </c>
      <c r="T9">
        <v>1460</v>
      </c>
      <c r="U9">
        <v>275</v>
      </c>
      <c r="V9">
        <v>276</v>
      </c>
    </row>
    <row r="10" spans="1:22">
      <c r="A10">
        <v>112</v>
      </c>
      <c r="B10">
        <v>-6.38</v>
      </c>
      <c r="C10">
        <v>-0.27</v>
      </c>
      <c r="D10">
        <v>282</v>
      </c>
      <c r="E10">
        <v>209</v>
      </c>
      <c r="F10">
        <v>212</v>
      </c>
      <c r="G10">
        <v>210</v>
      </c>
      <c r="H10">
        <v>1611</v>
      </c>
      <c r="I10">
        <v>1613</v>
      </c>
      <c r="J10">
        <v>288</v>
      </c>
      <c r="K10">
        <v>283</v>
      </c>
      <c r="M10">
        <v>3.88</v>
      </c>
      <c r="N10">
        <v>-0.15</v>
      </c>
      <c r="O10">
        <v>335</v>
      </c>
      <c r="P10">
        <v>379</v>
      </c>
      <c r="Q10">
        <v>380</v>
      </c>
      <c r="R10">
        <v>378</v>
      </c>
      <c r="S10">
        <v>1600</v>
      </c>
      <c r="T10">
        <v>1600</v>
      </c>
      <c r="U10">
        <v>332</v>
      </c>
      <c r="V10">
        <v>337</v>
      </c>
    </row>
    <row r="11" spans="1:22">
      <c r="A11">
        <v>111</v>
      </c>
      <c r="B11">
        <v>-6.38</v>
      </c>
      <c r="C11">
        <v>-0.07</v>
      </c>
      <c r="D11">
        <v>314</v>
      </c>
      <c r="E11">
        <v>238</v>
      </c>
      <c r="F11">
        <v>238</v>
      </c>
      <c r="G11">
        <v>238</v>
      </c>
      <c r="H11">
        <v>1679</v>
      </c>
      <c r="I11">
        <v>1680</v>
      </c>
      <c r="J11">
        <v>312</v>
      </c>
      <c r="K11">
        <v>313</v>
      </c>
      <c r="M11">
        <v>4.12</v>
      </c>
      <c r="N11">
        <v>0.18</v>
      </c>
      <c r="O11">
        <v>331</v>
      </c>
      <c r="P11">
        <v>384</v>
      </c>
      <c r="Q11">
        <v>384</v>
      </c>
      <c r="R11">
        <v>384</v>
      </c>
      <c r="S11">
        <v>1600</v>
      </c>
      <c r="T11">
        <v>1600</v>
      </c>
      <c r="U11">
        <v>333</v>
      </c>
      <c r="V11">
        <v>332</v>
      </c>
    </row>
    <row r="12" spans="1:22">
      <c r="A12">
        <v>110</v>
      </c>
      <c r="B12">
        <v>-6.25</v>
      </c>
      <c r="C12">
        <v>0.18</v>
      </c>
      <c r="D12">
        <v>239</v>
      </c>
      <c r="E12">
        <v>176</v>
      </c>
      <c r="F12">
        <v>175</v>
      </c>
      <c r="G12">
        <v>173</v>
      </c>
      <c r="H12">
        <v>1498</v>
      </c>
      <c r="I12">
        <v>1496</v>
      </c>
      <c r="J12">
        <v>244</v>
      </c>
      <c r="K12">
        <v>242</v>
      </c>
      <c r="M12">
        <v>4.12</v>
      </c>
      <c r="N12">
        <v>0.44</v>
      </c>
      <c r="O12">
        <v>349</v>
      </c>
      <c r="P12">
        <v>394</v>
      </c>
      <c r="Q12">
        <v>396</v>
      </c>
      <c r="R12">
        <v>392</v>
      </c>
      <c r="S12">
        <v>1629</v>
      </c>
      <c r="T12">
        <v>1630</v>
      </c>
      <c r="U12">
        <v>350</v>
      </c>
      <c r="V12">
        <v>347</v>
      </c>
    </row>
    <row r="13" spans="1:22">
      <c r="A13">
        <v>109</v>
      </c>
      <c r="B13">
        <v>-6.38</v>
      </c>
      <c r="C13">
        <v>0.38</v>
      </c>
      <c r="D13">
        <v>314</v>
      </c>
      <c r="E13">
        <v>242</v>
      </c>
      <c r="F13">
        <v>236</v>
      </c>
      <c r="G13">
        <v>241</v>
      </c>
      <c r="H13">
        <v>1674</v>
      </c>
      <c r="I13">
        <v>1676</v>
      </c>
      <c r="J13">
        <v>312</v>
      </c>
      <c r="K13">
        <v>310</v>
      </c>
      <c r="M13">
        <v>4.5</v>
      </c>
      <c r="N13">
        <v>0.71</v>
      </c>
      <c r="O13">
        <v>305</v>
      </c>
      <c r="P13">
        <v>349</v>
      </c>
      <c r="Q13">
        <v>354</v>
      </c>
      <c r="R13">
        <v>353</v>
      </c>
      <c r="S13">
        <v>1524</v>
      </c>
      <c r="T13">
        <v>1524</v>
      </c>
      <c r="U13">
        <v>305</v>
      </c>
      <c r="V13">
        <v>305</v>
      </c>
    </row>
    <row r="14" spans="1:22">
      <c r="A14">
        <v>108</v>
      </c>
      <c r="B14">
        <v>-6.38</v>
      </c>
      <c r="C14">
        <v>0.43</v>
      </c>
      <c r="D14">
        <v>269</v>
      </c>
      <c r="E14">
        <v>202</v>
      </c>
      <c r="F14">
        <v>202</v>
      </c>
      <c r="G14">
        <v>203</v>
      </c>
      <c r="H14">
        <v>1572</v>
      </c>
      <c r="I14">
        <v>1574</v>
      </c>
      <c r="J14">
        <v>267</v>
      </c>
      <c r="K14">
        <v>271</v>
      </c>
      <c r="M14">
        <v>4.5</v>
      </c>
      <c r="N14">
        <v>0.94</v>
      </c>
      <c r="O14">
        <v>361</v>
      </c>
      <c r="P14">
        <v>412</v>
      </c>
      <c r="Q14">
        <v>409</v>
      </c>
      <c r="R14">
        <v>413</v>
      </c>
      <c r="S14">
        <v>1665</v>
      </c>
      <c r="T14">
        <v>1664</v>
      </c>
      <c r="U14">
        <v>361</v>
      </c>
      <c r="V14">
        <v>362</v>
      </c>
    </row>
    <row r="15" spans="1:22">
      <c r="A15">
        <v>107</v>
      </c>
      <c r="B15">
        <v>-6.38</v>
      </c>
      <c r="C15">
        <v>0.81</v>
      </c>
      <c r="D15">
        <v>300</v>
      </c>
      <c r="E15">
        <v>230</v>
      </c>
      <c r="F15">
        <v>226</v>
      </c>
      <c r="G15">
        <v>230</v>
      </c>
      <c r="H15">
        <v>1638</v>
      </c>
      <c r="I15">
        <v>1636</v>
      </c>
      <c r="J15">
        <v>296</v>
      </c>
      <c r="K15">
        <v>301</v>
      </c>
      <c r="M15">
        <v>4.62</v>
      </c>
      <c r="N15">
        <v>1.25</v>
      </c>
      <c r="O15">
        <v>331</v>
      </c>
      <c r="P15">
        <v>385</v>
      </c>
      <c r="Q15">
        <v>389</v>
      </c>
      <c r="R15">
        <v>387</v>
      </c>
      <c r="S15">
        <v>1600</v>
      </c>
      <c r="T15">
        <v>1600</v>
      </c>
      <c r="U15">
        <v>334</v>
      </c>
      <c r="V15">
        <v>336</v>
      </c>
    </row>
    <row r="16" spans="1:22">
      <c r="A16">
        <v>106</v>
      </c>
      <c r="B16">
        <v>-6.38</v>
      </c>
      <c r="C16">
        <v>1.06</v>
      </c>
      <c r="D16">
        <v>268</v>
      </c>
      <c r="E16">
        <v>205</v>
      </c>
      <c r="F16">
        <v>204</v>
      </c>
      <c r="G16">
        <v>208</v>
      </c>
      <c r="H16">
        <v>1570</v>
      </c>
      <c r="I16">
        <v>1573</v>
      </c>
      <c r="J16">
        <v>269</v>
      </c>
      <c r="K16">
        <v>269</v>
      </c>
      <c r="M16">
        <v>4.88</v>
      </c>
      <c r="N16">
        <v>1.52</v>
      </c>
      <c r="O16">
        <v>292</v>
      </c>
      <c r="P16">
        <v>344</v>
      </c>
      <c r="Q16">
        <v>344</v>
      </c>
      <c r="R16">
        <v>340</v>
      </c>
      <c r="S16">
        <v>1489</v>
      </c>
      <c r="T16">
        <v>1490</v>
      </c>
      <c r="U16">
        <v>291</v>
      </c>
      <c r="V16">
        <v>293</v>
      </c>
    </row>
    <row r="17" spans="1:22">
      <c r="A17">
        <v>105</v>
      </c>
      <c r="B17">
        <v>-6.25</v>
      </c>
      <c r="C17">
        <v>1.26</v>
      </c>
      <c r="D17">
        <v>227</v>
      </c>
      <c r="E17">
        <v>168</v>
      </c>
      <c r="F17">
        <v>168</v>
      </c>
      <c r="G17">
        <v>167</v>
      </c>
      <c r="H17">
        <v>1472</v>
      </c>
      <c r="I17">
        <v>1461</v>
      </c>
      <c r="J17">
        <v>229</v>
      </c>
      <c r="K17">
        <v>227</v>
      </c>
      <c r="M17">
        <v>4.88</v>
      </c>
      <c r="N17">
        <v>1.66</v>
      </c>
      <c r="O17">
        <v>335</v>
      </c>
      <c r="P17">
        <v>391</v>
      </c>
      <c r="Q17">
        <v>385</v>
      </c>
      <c r="R17">
        <v>389</v>
      </c>
      <c r="S17">
        <v>1600</v>
      </c>
      <c r="T17">
        <v>1600</v>
      </c>
      <c r="U17">
        <v>336</v>
      </c>
      <c r="V17">
        <v>334</v>
      </c>
    </row>
    <row r="18" spans="1:22">
      <c r="A18">
        <v>104</v>
      </c>
      <c r="B18">
        <v>-6.38</v>
      </c>
      <c r="C18">
        <v>1.53</v>
      </c>
      <c r="D18">
        <v>298</v>
      </c>
      <c r="E18">
        <v>236</v>
      </c>
      <c r="F18">
        <v>236</v>
      </c>
      <c r="G18">
        <v>233</v>
      </c>
      <c r="H18">
        <v>1636</v>
      </c>
      <c r="I18">
        <v>1635</v>
      </c>
      <c r="J18">
        <v>302</v>
      </c>
      <c r="K18">
        <v>297</v>
      </c>
      <c r="M18">
        <v>5</v>
      </c>
      <c r="N18">
        <v>1.86</v>
      </c>
      <c r="O18">
        <v>322</v>
      </c>
      <c r="P18">
        <v>384</v>
      </c>
      <c r="Q18">
        <v>373</v>
      </c>
      <c r="R18">
        <v>374</v>
      </c>
      <c r="S18">
        <v>1566</v>
      </c>
      <c r="T18">
        <v>1569</v>
      </c>
      <c r="U18">
        <v>320</v>
      </c>
      <c r="V18">
        <v>321</v>
      </c>
    </row>
    <row r="19" spans="1:22">
      <c r="A19">
        <v>103</v>
      </c>
      <c r="B19">
        <v>-6.25</v>
      </c>
      <c r="C19">
        <v>1.68</v>
      </c>
      <c r="D19">
        <v>330</v>
      </c>
      <c r="E19">
        <v>264</v>
      </c>
      <c r="F19">
        <v>261</v>
      </c>
      <c r="G19">
        <v>260</v>
      </c>
      <c r="H19">
        <v>1705</v>
      </c>
      <c r="I19">
        <v>1704</v>
      </c>
      <c r="J19">
        <v>329</v>
      </c>
      <c r="K19">
        <v>327</v>
      </c>
      <c r="M19">
        <v>5.25</v>
      </c>
      <c r="N19">
        <v>2.2</v>
      </c>
      <c r="O19">
        <v>305</v>
      </c>
      <c r="P19">
        <v>360</v>
      </c>
      <c r="Q19">
        <v>364</v>
      </c>
      <c r="R19">
        <v>360</v>
      </c>
      <c r="S19">
        <v>1520</v>
      </c>
      <c r="T19">
        <v>1524</v>
      </c>
      <c r="U19">
        <v>304</v>
      </c>
      <c r="V19">
        <v>307</v>
      </c>
    </row>
    <row r="20" spans="1:22">
      <c r="A20">
        <v>102</v>
      </c>
      <c r="B20">
        <v>-6.25</v>
      </c>
      <c r="C20">
        <v>1.92</v>
      </c>
      <c r="D20">
        <v>229</v>
      </c>
      <c r="E20">
        <v>174</v>
      </c>
      <c r="F20">
        <v>172</v>
      </c>
      <c r="G20">
        <v>170</v>
      </c>
      <c r="H20">
        <v>1456</v>
      </c>
      <c r="I20">
        <v>1460</v>
      </c>
      <c r="J20">
        <v>226</v>
      </c>
      <c r="K20">
        <v>228</v>
      </c>
      <c r="M20">
        <v>5.38</v>
      </c>
      <c r="N20">
        <v>2.42</v>
      </c>
      <c r="O20">
        <v>359</v>
      </c>
      <c r="P20">
        <v>425</v>
      </c>
      <c r="Q20">
        <v>426</v>
      </c>
      <c r="R20">
        <v>423</v>
      </c>
      <c r="S20">
        <v>1664</v>
      </c>
      <c r="T20">
        <v>1664</v>
      </c>
      <c r="U20">
        <v>362</v>
      </c>
      <c r="V20">
        <v>361</v>
      </c>
    </row>
    <row r="21" spans="1:22">
      <c r="A21">
        <v>101</v>
      </c>
      <c r="B21">
        <v>-6.38</v>
      </c>
      <c r="C21">
        <v>2.17</v>
      </c>
      <c r="D21">
        <v>300</v>
      </c>
      <c r="E21">
        <v>238</v>
      </c>
      <c r="F21">
        <v>240</v>
      </c>
      <c r="G21">
        <v>237</v>
      </c>
      <c r="H21">
        <v>1632</v>
      </c>
      <c r="I21">
        <v>1635</v>
      </c>
      <c r="J21">
        <v>298</v>
      </c>
      <c r="K21">
        <v>298</v>
      </c>
      <c r="M21">
        <v>5.5</v>
      </c>
      <c r="N21">
        <v>2.65</v>
      </c>
      <c r="O21">
        <v>364</v>
      </c>
      <c r="P21">
        <v>426</v>
      </c>
      <c r="Q21">
        <v>425</v>
      </c>
      <c r="R21">
        <v>425</v>
      </c>
      <c r="S21">
        <v>1665</v>
      </c>
      <c r="T21">
        <v>1664</v>
      </c>
      <c r="U21">
        <v>364</v>
      </c>
      <c r="V21">
        <v>364</v>
      </c>
    </row>
    <row r="22" spans="1:22">
      <c r="A22">
        <v>100</v>
      </c>
      <c r="B22">
        <v>-6.25</v>
      </c>
      <c r="C22">
        <v>2.51</v>
      </c>
      <c r="D22">
        <v>238</v>
      </c>
      <c r="E22">
        <v>192</v>
      </c>
      <c r="F22">
        <v>192</v>
      </c>
      <c r="G22">
        <v>192</v>
      </c>
      <c r="H22">
        <v>1487</v>
      </c>
      <c r="I22">
        <v>1486</v>
      </c>
      <c r="J22">
        <v>244</v>
      </c>
      <c r="K22">
        <v>244</v>
      </c>
      <c r="M22">
        <v>5.62</v>
      </c>
      <c r="N22">
        <v>2.87</v>
      </c>
      <c r="O22">
        <v>321</v>
      </c>
      <c r="P22">
        <v>384</v>
      </c>
      <c r="Q22">
        <v>384</v>
      </c>
      <c r="R22">
        <v>384</v>
      </c>
      <c r="S22">
        <v>1564</v>
      </c>
      <c r="T22">
        <v>1566</v>
      </c>
      <c r="U22">
        <v>322</v>
      </c>
      <c r="V22">
        <v>321</v>
      </c>
    </row>
    <row r="23" spans="1:22">
      <c r="A23">
        <v>99</v>
      </c>
      <c r="B23">
        <v>-6.38</v>
      </c>
      <c r="C23">
        <v>2.68</v>
      </c>
      <c r="D23">
        <v>271</v>
      </c>
      <c r="E23">
        <v>214</v>
      </c>
      <c r="F23">
        <v>215</v>
      </c>
      <c r="G23">
        <v>218</v>
      </c>
      <c r="H23">
        <v>1564</v>
      </c>
      <c r="I23">
        <v>1535</v>
      </c>
      <c r="J23">
        <v>268</v>
      </c>
      <c r="K23">
        <v>268</v>
      </c>
      <c r="M23">
        <v>5.75</v>
      </c>
      <c r="N23">
        <v>3.05</v>
      </c>
      <c r="O23">
        <v>279</v>
      </c>
      <c r="P23">
        <v>338</v>
      </c>
      <c r="Q23">
        <v>343</v>
      </c>
      <c r="R23">
        <v>340</v>
      </c>
      <c r="S23">
        <v>1455</v>
      </c>
      <c r="T23">
        <v>1458</v>
      </c>
      <c r="U23">
        <v>277</v>
      </c>
      <c r="V23">
        <v>279</v>
      </c>
    </row>
    <row r="24" spans="1:22">
      <c r="A24">
        <v>98</v>
      </c>
      <c r="B24">
        <v>-6.38</v>
      </c>
      <c r="C24">
        <v>2.91</v>
      </c>
      <c r="D24">
        <v>314</v>
      </c>
      <c r="E24">
        <v>262</v>
      </c>
      <c r="F24">
        <v>258</v>
      </c>
      <c r="G24">
        <v>261</v>
      </c>
      <c r="H24">
        <v>1664</v>
      </c>
      <c r="I24">
        <v>1664</v>
      </c>
      <c r="J24">
        <v>313</v>
      </c>
      <c r="K24">
        <v>311</v>
      </c>
      <c r="M24">
        <v>5.88</v>
      </c>
      <c r="N24">
        <v>3.32</v>
      </c>
      <c r="O24">
        <v>293</v>
      </c>
      <c r="P24">
        <v>356</v>
      </c>
      <c r="Q24">
        <v>361</v>
      </c>
      <c r="R24">
        <v>356</v>
      </c>
      <c r="S24">
        <v>1490</v>
      </c>
      <c r="T24">
        <v>1491</v>
      </c>
      <c r="U24">
        <v>291</v>
      </c>
      <c r="V24">
        <v>293</v>
      </c>
    </row>
    <row r="25" spans="1:22">
      <c r="A25">
        <v>97</v>
      </c>
      <c r="B25">
        <v>-6.25</v>
      </c>
      <c r="C25">
        <v>3.06</v>
      </c>
      <c r="D25">
        <v>297</v>
      </c>
      <c r="E25">
        <v>246</v>
      </c>
      <c r="F25">
        <v>249</v>
      </c>
      <c r="G25">
        <v>243</v>
      </c>
      <c r="H25">
        <v>1629</v>
      </c>
      <c r="I25">
        <v>1627</v>
      </c>
      <c r="J25">
        <v>297</v>
      </c>
      <c r="K25">
        <v>299</v>
      </c>
      <c r="M25">
        <v>6</v>
      </c>
      <c r="N25">
        <v>3.62</v>
      </c>
      <c r="O25">
        <v>363</v>
      </c>
      <c r="P25">
        <v>432</v>
      </c>
      <c r="Q25">
        <v>437</v>
      </c>
      <c r="R25">
        <v>436</v>
      </c>
      <c r="S25">
        <v>1664</v>
      </c>
      <c r="T25">
        <v>1664</v>
      </c>
      <c r="U25">
        <v>364</v>
      </c>
      <c r="V25">
        <v>363</v>
      </c>
    </row>
    <row r="26" spans="1:22">
      <c r="A26">
        <v>96</v>
      </c>
      <c r="B26">
        <v>-6.25</v>
      </c>
      <c r="C26">
        <v>3.32</v>
      </c>
      <c r="D26">
        <v>326</v>
      </c>
      <c r="E26">
        <v>283</v>
      </c>
      <c r="F26">
        <v>281</v>
      </c>
      <c r="G26">
        <v>282</v>
      </c>
      <c r="H26">
        <v>1695</v>
      </c>
      <c r="I26">
        <v>1695</v>
      </c>
      <c r="J26">
        <v>329</v>
      </c>
      <c r="K26">
        <v>329</v>
      </c>
      <c r="M26">
        <v>6.12</v>
      </c>
      <c r="N26">
        <v>3.86</v>
      </c>
      <c r="O26">
        <v>348</v>
      </c>
      <c r="P26">
        <v>424</v>
      </c>
      <c r="Q26">
        <v>421</v>
      </c>
      <c r="R26">
        <v>423</v>
      </c>
      <c r="S26">
        <v>1626</v>
      </c>
      <c r="T26">
        <v>1629</v>
      </c>
      <c r="U26">
        <v>352</v>
      </c>
      <c r="V26">
        <v>347</v>
      </c>
    </row>
    <row r="27" spans="1:22">
      <c r="A27">
        <v>95</v>
      </c>
      <c r="B27">
        <v>-6.25</v>
      </c>
      <c r="C27">
        <v>3.62</v>
      </c>
      <c r="D27">
        <v>243</v>
      </c>
      <c r="E27">
        <v>202</v>
      </c>
      <c r="F27">
        <v>204</v>
      </c>
      <c r="G27">
        <v>201</v>
      </c>
      <c r="H27">
        <v>1486</v>
      </c>
      <c r="I27">
        <v>1486</v>
      </c>
      <c r="J27">
        <v>243</v>
      </c>
      <c r="K27">
        <v>246</v>
      </c>
      <c r="M27">
        <v>6.38</v>
      </c>
      <c r="N27">
        <v>4.07</v>
      </c>
      <c r="O27">
        <v>374</v>
      </c>
      <c r="P27">
        <v>453</v>
      </c>
      <c r="Q27">
        <v>456</v>
      </c>
      <c r="R27">
        <v>451</v>
      </c>
      <c r="S27">
        <v>1696</v>
      </c>
      <c r="T27">
        <v>1693</v>
      </c>
      <c r="U27">
        <v>375</v>
      </c>
      <c r="V27">
        <v>378</v>
      </c>
    </row>
    <row r="28" spans="1:22">
      <c r="A28">
        <v>94</v>
      </c>
      <c r="B28">
        <v>-6.38</v>
      </c>
      <c r="C28">
        <v>3.83</v>
      </c>
      <c r="D28">
        <v>313</v>
      </c>
      <c r="E28">
        <v>269</v>
      </c>
      <c r="F28">
        <v>269</v>
      </c>
      <c r="G28">
        <v>271</v>
      </c>
      <c r="H28">
        <v>1664</v>
      </c>
      <c r="I28">
        <v>1664</v>
      </c>
      <c r="J28">
        <v>312</v>
      </c>
      <c r="K28">
        <v>314</v>
      </c>
      <c r="M28">
        <v>6.5</v>
      </c>
      <c r="N28">
        <v>4.28</v>
      </c>
      <c r="O28">
        <v>277</v>
      </c>
      <c r="P28">
        <v>352</v>
      </c>
      <c r="Q28">
        <v>353</v>
      </c>
      <c r="R28">
        <v>352</v>
      </c>
      <c r="S28">
        <v>1456</v>
      </c>
      <c r="T28">
        <v>1457</v>
      </c>
      <c r="U28">
        <v>277</v>
      </c>
      <c r="V28">
        <v>278</v>
      </c>
    </row>
    <row r="29" spans="1:22">
      <c r="A29">
        <v>93</v>
      </c>
      <c r="B29">
        <v>-6.25</v>
      </c>
      <c r="C29">
        <v>4.04</v>
      </c>
      <c r="D29">
        <v>226</v>
      </c>
      <c r="E29">
        <v>192</v>
      </c>
      <c r="F29">
        <v>196</v>
      </c>
      <c r="G29">
        <v>192</v>
      </c>
      <c r="H29">
        <v>1453</v>
      </c>
      <c r="I29">
        <v>1451</v>
      </c>
      <c r="J29">
        <v>228</v>
      </c>
      <c r="K29">
        <v>227</v>
      </c>
      <c r="M29">
        <v>6.62</v>
      </c>
      <c r="N29">
        <v>4.55</v>
      </c>
      <c r="O29">
        <v>350</v>
      </c>
      <c r="P29">
        <v>430</v>
      </c>
      <c r="Q29">
        <v>431</v>
      </c>
      <c r="R29">
        <v>433</v>
      </c>
      <c r="S29">
        <v>1628</v>
      </c>
      <c r="T29">
        <v>1628</v>
      </c>
      <c r="U29">
        <v>349</v>
      </c>
      <c r="V29">
        <v>352</v>
      </c>
    </row>
    <row r="30" spans="1:22">
      <c r="A30">
        <v>92</v>
      </c>
      <c r="B30">
        <v>-6.25</v>
      </c>
      <c r="C30">
        <v>4.28</v>
      </c>
      <c r="D30">
        <v>257</v>
      </c>
      <c r="E30">
        <v>224</v>
      </c>
      <c r="F30">
        <v>226</v>
      </c>
      <c r="G30">
        <v>225</v>
      </c>
      <c r="H30">
        <v>1514</v>
      </c>
      <c r="I30">
        <v>1516</v>
      </c>
      <c r="J30">
        <v>256</v>
      </c>
      <c r="K30">
        <v>258</v>
      </c>
      <c r="M30">
        <v>6.88</v>
      </c>
      <c r="N30">
        <v>4.9</v>
      </c>
      <c r="O30">
        <v>321</v>
      </c>
      <c r="P30">
        <v>404</v>
      </c>
      <c r="Q30">
        <v>408</v>
      </c>
      <c r="R30">
        <v>404</v>
      </c>
      <c r="S30">
        <v>1559</v>
      </c>
      <c r="T30">
        <v>1563</v>
      </c>
      <c r="U30">
        <v>321</v>
      </c>
      <c r="V30">
        <v>321</v>
      </c>
    </row>
    <row r="31" spans="1:22">
      <c r="A31">
        <v>91</v>
      </c>
      <c r="B31">
        <v>-6.25</v>
      </c>
      <c r="C31">
        <v>4.54</v>
      </c>
      <c r="D31">
        <v>300</v>
      </c>
      <c r="E31">
        <v>266</v>
      </c>
      <c r="F31">
        <v>274</v>
      </c>
      <c r="G31">
        <v>267</v>
      </c>
      <c r="H31">
        <v>1622</v>
      </c>
      <c r="I31">
        <v>1624</v>
      </c>
      <c r="J31">
        <v>299</v>
      </c>
      <c r="K31">
        <v>300</v>
      </c>
      <c r="M31">
        <v>7.12</v>
      </c>
      <c r="N31">
        <v>5.04</v>
      </c>
      <c r="O31">
        <v>293</v>
      </c>
      <c r="P31">
        <v>384</v>
      </c>
      <c r="Q31">
        <v>376</v>
      </c>
      <c r="R31">
        <v>384</v>
      </c>
      <c r="S31">
        <v>1485</v>
      </c>
      <c r="T31">
        <v>1485</v>
      </c>
      <c r="U31">
        <v>293</v>
      </c>
      <c r="V31">
        <v>294</v>
      </c>
    </row>
    <row r="32" spans="1:22">
      <c r="A32">
        <v>90</v>
      </c>
      <c r="B32">
        <v>-6.25</v>
      </c>
      <c r="C32">
        <v>4.72</v>
      </c>
      <c r="D32">
        <v>228</v>
      </c>
      <c r="E32">
        <v>204</v>
      </c>
      <c r="F32">
        <v>201</v>
      </c>
      <c r="G32">
        <v>204</v>
      </c>
      <c r="H32">
        <v>1448</v>
      </c>
      <c r="I32">
        <v>1450</v>
      </c>
      <c r="J32">
        <v>232</v>
      </c>
      <c r="K32">
        <v>231</v>
      </c>
      <c r="M32">
        <v>7.25</v>
      </c>
      <c r="N32">
        <v>5.33</v>
      </c>
      <c r="O32">
        <v>350</v>
      </c>
      <c r="P32">
        <v>448</v>
      </c>
      <c r="Q32">
        <v>448</v>
      </c>
      <c r="R32">
        <v>448</v>
      </c>
      <c r="S32">
        <v>1627</v>
      </c>
      <c r="T32">
        <v>1626</v>
      </c>
      <c r="U32">
        <v>352</v>
      </c>
      <c r="V32">
        <v>348</v>
      </c>
    </row>
    <row r="33" spans="1:22">
      <c r="A33">
        <v>89</v>
      </c>
      <c r="B33">
        <v>-6.38</v>
      </c>
      <c r="C33">
        <v>4.88</v>
      </c>
      <c r="D33">
        <v>288</v>
      </c>
      <c r="E33">
        <v>257</v>
      </c>
      <c r="F33">
        <v>264</v>
      </c>
      <c r="G33">
        <v>263</v>
      </c>
      <c r="H33">
        <v>1588</v>
      </c>
      <c r="I33">
        <v>1587</v>
      </c>
      <c r="J33">
        <v>286</v>
      </c>
      <c r="K33">
        <v>286</v>
      </c>
      <c r="M33">
        <v>7.5</v>
      </c>
      <c r="N33">
        <v>5.56</v>
      </c>
      <c r="O33">
        <v>276</v>
      </c>
      <c r="P33">
        <v>372</v>
      </c>
      <c r="Q33">
        <v>368</v>
      </c>
      <c r="R33">
        <v>373</v>
      </c>
      <c r="S33">
        <v>1452</v>
      </c>
      <c r="T33">
        <v>1452</v>
      </c>
      <c r="U33">
        <v>279</v>
      </c>
      <c r="V33">
        <v>278</v>
      </c>
    </row>
    <row r="34" spans="1:22">
      <c r="A34">
        <v>88</v>
      </c>
      <c r="B34">
        <v>-6.12</v>
      </c>
      <c r="C34">
        <v>5.21</v>
      </c>
      <c r="D34">
        <v>230</v>
      </c>
      <c r="E34">
        <v>210</v>
      </c>
      <c r="F34">
        <v>212</v>
      </c>
      <c r="G34">
        <v>216</v>
      </c>
      <c r="H34">
        <v>1446</v>
      </c>
      <c r="I34">
        <v>1444</v>
      </c>
      <c r="J34">
        <v>232</v>
      </c>
      <c r="K34">
        <v>229</v>
      </c>
      <c r="M34">
        <v>7.62</v>
      </c>
      <c r="N34">
        <v>5.79</v>
      </c>
      <c r="O34">
        <v>292</v>
      </c>
      <c r="P34">
        <v>392</v>
      </c>
      <c r="Q34">
        <v>387</v>
      </c>
      <c r="R34">
        <v>390</v>
      </c>
      <c r="S34">
        <v>1486</v>
      </c>
      <c r="T34">
        <v>1486</v>
      </c>
      <c r="U34">
        <v>295</v>
      </c>
      <c r="V34">
        <v>293</v>
      </c>
    </row>
    <row r="35" spans="1:22">
      <c r="A35">
        <v>87</v>
      </c>
      <c r="B35">
        <v>-6.25</v>
      </c>
      <c r="C35">
        <v>5.41</v>
      </c>
      <c r="D35">
        <v>270</v>
      </c>
      <c r="E35">
        <v>256</v>
      </c>
      <c r="F35">
        <v>258</v>
      </c>
      <c r="G35">
        <v>256</v>
      </c>
      <c r="H35">
        <v>1535</v>
      </c>
      <c r="I35">
        <v>1535</v>
      </c>
      <c r="J35">
        <v>270</v>
      </c>
      <c r="K35">
        <v>271</v>
      </c>
      <c r="M35">
        <v>7.88</v>
      </c>
      <c r="N35">
        <v>6.07</v>
      </c>
      <c r="O35">
        <v>306</v>
      </c>
      <c r="P35">
        <v>412</v>
      </c>
      <c r="Q35">
        <v>412</v>
      </c>
      <c r="R35">
        <v>410</v>
      </c>
      <c r="S35">
        <v>1524</v>
      </c>
      <c r="T35">
        <v>1517</v>
      </c>
      <c r="U35">
        <v>308</v>
      </c>
      <c r="V35">
        <v>307</v>
      </c>
    </row>
    <row r="36" spans="1:22">
      <c r="A36">
        <v>86</v>
      </c>
      <c r="B36">
        <v>-6.25</v>
      </c>
      <c r="C36">
        <v>5.61</v>
      </c>
      <c r="D36">
        <v>300</v>
      </c>
      <c r="E36">
        <v>288</v>
      </c>
      <c r="F36">
        <v>288</v>
      </c>
      <c r="G36">
        <v>288</v>
      </c>
      <c r="H36">
        <v>1620</v>
      </c>
      <c r="I36">
        <v>1621</v>
      </c>
      <c r="J36">
        <v>296</v>
      </c>
      <c r="K36">
        <v>298</v>
      </c>
      <c r="M36">
        <v>8.12</v>
      </c>
      <c r="N36">
        <v>6.26</v>
      </c>
      <c r="O36">
        <v>306</v>
      </c>
      <c r="P36">
        <v>417</v>
      </c>
      <c r="Q36">
        <v>414</v>
      </c>
      <c r="R36">
        <v>413</v>
      </c>
      <c r="S36">
        <v>1521</v>
      </c>
      <c r="T36">
        <v>1520</v>
      </c>
      <c r="U36">
        <v>310</v>
      </c>
      <c r="V36">
        <v>306</v>
      </c>
    </row>
    <row r="37" spans="1:22">
      <c r="A37">
        <v>85</v>
      </c>
      <c r="B37">
        <v>-6.25</v>
      </c>
      <c r="C37">
        <v>5.83</v>
      </c>
      <c r="D37">
        <v>297</v>
      </c>
      <c r="E37">
        <v>293</v>
      </c>
      <c r="F37">
        <v>293</v>
      </c>
      <c r="G37">
        <v>291</v>
      </c>
      <c r="H37">
        <v>1613</v>
      </c>
      <c r="I37">
        <v>1620</v>
      </c>
      <c r="J37">
        <v>301</v>
      </c>
      <c r="K37">
        <v>300</v>
      </c>
      <c r="M37">
        <v>8.12</v>
      </c>
      <c r="N37">
        <v>6.56</v>
      </c>
      <c r="O37">
        <v>354</v>
      </c>
      <c r="P37">
        <v>464</v>
      </c>
      <c r="Q37">
        <v>468</v>
      </c>
      <c r="R37">
        <v>466</v>
      </c>
      <c r="S37">
        <v>1626</v>
      </c>
      <c r="T37">
        <v>1627</v>
      </c>
      <c r="U37">
        <v>353</v>
      </c>
      <c r="V37">
        <v>349</v>
      </c>
    </row>
    <row r="38" spans="1:22">
      <c r="A38">
        <v>84</v>
      </c>
      <c r="B38">
        <v>-6.25</v>
      </c>
      <c r="C38">
        <v>5.99</v>
      </c>
      <c r="D38">
        <v>272</v>
      </c>
      <c r="E38">
        <v>270</v>
      </c>
      <c r="F38">
        <v>268</v>
      </c>
      <c r="G38">
        <v>270</v>
      </c>
      <c r="H38">
        <v>1535</v>
      </c>
      <c r="I38">
        <v>1535</v>
      </c>
      <c r="J38">
        <v>268</v>
      </c>
      <c r="K38">
        <v>275</v>
      </c>
      <c r="M38">
        <v>8.38</v>
      </c>
      <c r="N38">
        <v>6.78</v>
      </c>
      <c r="O38">
        <v>366</v>
      </c>
      <c r="P38">
        <v>486</v>
      </c>
      <c r="Q38">
        <v>486</v>
      </c>
      <c r="R38">
        <v>487</v>
      </c>
      <c r="S38">
        <v>1664</v>
      </c>
      <c r="T38">
        <v>1664</v>
      </c>
      <c r="U38">
        <v>368</v>
      </c>
      <c r="V38">
        <v>364</v>
      </c>
    </row>
    <row r="39" spans="1:22">
      <c r="A39">
        <v>83</v>
      </c>
      <c r="B39">
        <v>-5.62</v>
      </c>
      <c r="C39">
        <v>6.22</v>
      </c>
      <c r="D39">
        <v>320</v>
      </c>
      <c r="E39">
        <v>320</v>
      </c>
      <c r="F39">
        <v>320</v>
      </c>
      <c r="G39">
        <v>320</v>
      </c>
      <c r="H39">
        <v>1649</v>
      </c>
      <c r="I39">
        <v>1643</v>
      </c>
      <c r="J39">
        <v>320</v>
      </c>
      <c r="K39">
        <v>314</v>
      </c>
      <c r="M39">
        <v>8.62</v>
      </c>
      <c r="N39">
        <v>7.02</v>
      </c>
      <c r="O39">
        <v>320</v>
      </c>
      <c r="P39">
        <v>448</v>
      </c>
      <c r="Q39">
        <v>448</v>
      </c>
      <c r="R39">
        <v>448</v>
      </c>
      <c r="S39">
        <v>1559</v>
      </c>
      <c r="T39">
        <v>1560</v>
      </c>
      <c r="U39">
        <v>322</v>
      </c>
      <c r="V39">
        <v>321</v>
      </c>
    </row>
    <row r="40" spans="1:22">
      <c r="A40">
        <v>82</v>
      </c>
      <c r="B40">
        <v>-2.62</v>
      </c>
      <c r="C40">
        <v>6.51</v>
      </c>
      <c r="D40">
        <v>274</v>
      </c>
      <c r="E40">
        <v>276</v>
      </c>
      <c r="F40">
        <v>281</v>
      </c>
      <c r="G40">
        <v>282</v>
      </c>
      <c r="H40">
        <v>1535</v>
      </c>
      <c r="I40">
        <v>1535</v>
      </c>
      <c r="J40">
        <v>269</v>
      </c>
      <c r="K40">
        <v>272</v>
      </c>
      <c r="M40">
        <v>8.62</v>
      </c>
      <c r="N40">
        <v>7.27</v>
      </c>
      <c r="O40">
        <v>347</v>
      </c>
      <c r="P40">
        <v>482</v>
      </c>
      <c r="Q40">
        <v>486</v>
      </c>
      <c r="R40">
        <v>484</v>
      </c>
      <c r="S40">
        <v>1623</v>
      </c>
      <c r="T40">
        <v>1623</v>
      </c>
      <c r="U40">
        <v>353</v>
      </c>
      <c r="V40">
        <v>350</v>
      </c>
    </row>
    <row r="41" spans="1:22">
      <c r="A41">
        <v>81</v>
      </c>
      <c r="B41">
        <v>-0.88</v>
      </c>
      <c r="C41">
        <v>6.73</v>
      </c>
      <c r="D41">
        <v>231</v>
      </c>
      <c r="E41">
        <v>244</v>
      </c>
      <c r="F41">
        <v>246</v>
      </c>
      <c r="G41">
        <v>244</v>
      </c>
      <c r="H41">
        <v>1440</v>
      </c>
      <c r="I41">
        <v>1440</v>
      </c>
      <c r="J41">
        <v>228</v>
      </c>
      <c r="K41">
        <v>230</v>
      </c>
      <c r="M41">
        <v>8.88</v>
      </c>
      <c r="N41">
        <v>7.48</v>
      </c>
      <c r="O41">
        <v>332</v>
      </c>
      <c r="P41">
        <v>476</v>
      </c>
      <c r="Q41">
        <v>473</v>
      </c>
      <c r="R41">
        <v>471</v>
      </c>
      <c r="S41">
        <v>1600</v>
      </c>
      <c r="T41">
        <v>1600</v>
      </c>
      <c r="U41">
        <v>340</v>
      </c>
      <c r="V41">
        <v>335</v>
      </c>
    </row>
    <row r="42" spans="1:22">
      <c r="A42">
        <v>80</v>
      </c>
      <c r="B42">
        <v>0.38</v>
      </c>
      <c r="C42">
        <v>6.9</v>
      </c>
      <c r="D42">
        <v>244</v>
      </c>
      <c r="E42">
        <v>265</v>
      </c>
      <c r="F42">
        <v>264</v>
      </c>
      <c r="G42">
        <v>262</v>
      </c>
      <c r="H42">
        <v>1472</v>
      </c>
      <c r="I42">
        <v>1472</v>
      </c>
      <c r="J42">
        <v>243</v>
      </c>
      <c r="K42">
        <v>244</v>
      </c>
      <c r="M42">
        <v>9.12</v>
      </c>
      <c r="N42">
        <v>7.68</v>
      </c>
      <c r="O42">
        <v>365</v>
      </c>
      <c r="P42">
        <v>510</v>
      </c>
      <c r="Q42">
        <v>507</v>
      </c>
      <c r="R42">
        <v>511</v>
      </c>
      <c r="S42">
        <v>1664</v>
      </c>
      <c r="T42">
        <v>1664</v>
      </c>
      <c r="U42">
        <v>364</v>
      </c>
      <c r="V42">
        <v>368</v>
      </c>
    </row>
    <row r="43" spans="1:22">
      <c r="A43">
        <v>79</v>
      </c>
      <c r="B43">
        <v>1.62</v>
      </c>
      <c r="C43">
        <v>7.12</v>
      </c>
      <c r="D43">
        <v>299</v>
      </c>
      <c r="E43">
        <v>324</v>
      </c>
      <c r="F43">
        <v>327</v>
      </c>
      <c r="G43">
        <v>324</v>
      </c>
      <c r="H43">
        <v>1608</v>
      </c>
      <c r="I43">
        <v>1610</v>
      </c>
      <c r="J43">
        <v>302</v>
      </c>
      <c r="K43">
        <v>297</v>
      </c>
      <c r="M43">
        <v>9.38</v>
      </c>
      <c r="N43">
        <v>8</v>
      </c>
      <c r="O43">
        <v>322</v>
      </c>
      <c r="P43">
        <v>472</v>
      </c>
      <c r="Q43">
        <v>470</v>
      </c>
      <c r="R43">
        <v>472</v>
      </c>
      <c r="S43">
        <v>1535</v>
      </c>
      <c r="T43">
        <v>1535</v>
      </c>
      <c r="U43">
        <v>324</v>
      </c>
      <c r="V43">
        <v>322</v>
      </c>
    </row>
    <row r="44" spans="1:22">
      <c r="A44">
        <v>78</v>
      </c>
      <c r="B44">
        <v>2.75</v>
      </c>
      <c r="C44">
        <v>7.36</v>
      </c>
      <c r="D44">
        <v>287</v>
      </c>
      <c r="E44">
        <v>320</v>
      </c>
      <c r="F44">
        <v>322</v>
      </c>
      <c r="G44">
        <v>320</v>
      </c>
      <c r="H44">
        <v>1574</v>
      </c>
      <c r="I44">
        <v>1574</v>
      </c>
      <c r="J44">
        <v>285</v>
      </c>
      <c r="K44">
        <v>282</v>
      </c>
      <c r="M44">
        <v>9.62</v>
      </c>
      <c r="N44">
        <v>8.19</v>
      </c>
      <c r="O44">
        <v>336</v>
      </c>
      <c r="P44">
        <v>493</v>
      </c>
      <c r="Q44">
        <v>492</v>
      </c>
      <c r="R44">
        <v>496</v>
      </c>
      <c r="S44">
        <v>1600</v>
      </c>
      <c r="T44">
        <v>1600</v>
      </c>
      <c r="U44">
        <v>334</v>
      </c>
      <c r="V44">
        <v>339</v>
      </c>
    </row>
    <row r="45" spans="1:22">
      <c r="A45">
        <v>77</v>
      </c>
      <c r="B45">
        <v>4.12</v>
      </c>
      <c r="C45">
        <v>7.71</v>
      </c>
      <c r="D45">
        <v>299</v>
      </c>
      <c r="E45">
        <v>344</v>
      </c>
      <c r="F45">
        <v>345</v>
      </c>
      <c r="G45">
        <v>347</v>
      </c>
      <c r="H45">
        <v>1602</v>
      </c>
      <c r="I45">
        <v>1606</v>
      </c>
      <c r="J45">
        <v>304</v>
      </c>
      <c r="K45">
        <v>296</v>
      </c>
      <c r="M45">
        <v>9.75</v>
      </c>
      <c r="N45">
        <v>8.41</v>
      </c>
      <c r="O45">
        <v>350</v>
      </c>
      <c r="P45">
        <v>511</v>
      </c>
      <c r="Q45">
        <v>511</v>
      </c>
      <c r="R45">
        <v>511</v>
      </c>
      <c r="S45">
        <v>1617</v>
      </c>
      <c r="T45">
        <v>1619</v>
      </c>
      <c r="U45">
        <v>354</v>
      </c>
      <c r="V45">
        <v>350</v>
      </c>
    </row>
    <row r="46" spans="1:22">
      <c r="A46">
        <v>76</v>
      </c>
      <c r="B46">
        <v>4.25</v>
      </c>
      <c r="C46">
        <v>7.84</v>
      </c>
      <c r="D46">
        <v>320</v>
      </c>
      <c r="E46">
        <v>363</v>
      </c>
      <c r="F46">
        <v>362</v>
      </c>
      <c r="G46">
        <v>369</v>
      </c>
      <c r="H46">
        <v>1641</v>
      </c>
      <c r="I46">
        <v>1636</v>
      </c>
      <c r="J46">
        <v>320</v>
      </c>
      <c r="K46">
        <v>320</v>
      </c>
      <c r="M46">
        <v>10.12</v>
      </c>
      <c r="N46">
        <v>8.7</v>
      </c>
      <c r="O46">
        <v>298</v>
      </c>
      <c r="P46">
        <v>461</v>
      </c>
      <c r="Q46">
        <v>458</v>
      </c>
      <c r="R46">
        <v>465</v>
      </c>
      <c r="S46">
        <v>1483</v>
      </c>
      <c r="T46">
        <v>1480</v>
      </c>
      <c r="U46">
        <v>294</v>
      </c>
      <c r="V46">
        <v>298</v>
      </c>
    </row>
    <row r="47" spans="1:22">
      <c r="A47">
        <v>75</v>
      </c>
      <c r="B47">
        <v>5.12</v>
      </c>
      <c r="C47">
        <v>8.1</v>
      </c>
      <c r="D47">
        <v>269</v>
      </c>
      <c r="E47">
        <v>334</v>
      </c>
      <c r="F47">
        <v>329</v>
      </c>
      <c r="G47">
        <v>330</v>
      </c>
      <c r="H47">
        <v>1528</v>
      </c>
      <c r="I47">
        <v>1533</v>
      </c>
      <c r="J47">
        <v>273</v>
      </c>
      <c r="K47">
        <v>272</v>
      </c>
      <c r="M47">
        <v>10.25</v>
      </c>
      <c r="N47">
        <v>8.87</v>
      </c>
      <c r="O47">
        <v>384</v>
      </c>
      <c r="P47">
        <v>576</v>
      </c>
      <c r="Q47">
        <v>576</v>
      </c>
      <c r="R47">
        <v>576</v>
      </c>
      <c r="S47">
        <v>1683</v>
      </c>
      <c r="T47">
        <v>1690</v>
      </c>
      <c r="U47">
        <v>378</v>
      </c>
      <c r="V47">
        <v>377</v>
      </c>
    </row>
    <row r="48" spans="1:22">
      <c r="A48">
        <v>74</v>
      </c>
      <c r="B48">
        <v>5.62</v>
      </c>
      <c r="C48">
        <v>8.32</v>
      </c>
      <c r="D48">
        <v>284</v>
      </c>
      <c r="E48">
        <v>350</v>
      </c>
      <c r="F48">
        <v>356</v>
      </c>
      <c r="G48">
        <v>354</v>
      </c>
      <c r="H48">
        <v>1569</v>
      </c>
      <c r="I48">
        <v>1570</v>
      </c>
      <c r="J48">
        <v>289</v>
      </c>
      <c r="K48">
        <v>286</v>
      </c>
      <c r="M48">
        <v>10.5</v>
      </c>
      <c r="N48">
        <v>9.13</v>
      </c>
      <c r="O48">
        <v>284</v>
      </c>
      <c r="P48">
        <v>456</v>
      </c>
      <c r="Q48">
        <v>461</v>
      </c>
      <c r="R48">
        <v>462</v>
      </c>
      <c r="S48">
        <v>1452</v>
      </c>
      <c r="T48">
        <v>1448</v>
      </c>
      <c r="U48">
        <v>282</v>
      </c>
      <c r="V48">
        <v>282</v>
      </c>
    </row>
    <row r="49" spans="1:22">
      <c r="A49">
        <v>73</v>
      </c>
      <c r="B49">
        <v>6.25</v>
      </c>
      <c r="C49">
        <v>8.51</v>
      </c>
      <c r="D49">
        <v>329</v>
      </c>
      <c r="E49">
        <v>407</v>
      </c>
      <c r="F49">
        <v>403</v>
      </c>
      <c r="G49">
        <v>405</v>
      </c>
      <c r="H49">
        <v>1670</v>
      </c>
      <c r="I49">
        <v>1668</v>
      </c>
      <c r="J49">
        <v>330</v>
      </c>
      <c r="K49">
        <v>327</v>
      </c>
      <c r="M49">
        <v>10.62</v>
      </c>
      <c r="N49">
        <v>9.4</v>
      </c>
      <c r="O49">
        <v>384</v>
      </c>
      <c r="P49">
        <v>597</v>
      </c>
      <c r="Q49">
        <v>594</v>
      </c>
      <c r="R49">
        <v>598</v>
      </c>
      <c r="S49">
        <v>1686</v>
      </c>
      <c r="T49">
        <v>1686</v>
      </c>
      <c r="U49">
        <v>384</v>
      </c>
      <c r="V49">
        <v>384</v>
      </c>
    </row>
    <row r="50" spans="1:22">
      <c r="A50">
        <v>72</v>
      </c>
      <c r="B50">
        <v>6.75</v>
      </c>
      <c r="C50">
        <v>8.79</v>
      </c>
      <c r="D50">
        <v>276</v>
      </c>
      <c r="E50">
        <v>353</v>
      </c>
      <c r="F50">
        <v>356</v>
      </c>
      <c r="G50">
        <v>358</v>
      </c>
      <c r="H50">
        <v>1526</v>
      </c>
      <c r="I50">
        <v>1525</v>
      </c>
      <c r="J50">
        <v>275</v>
      </c>
      <c r="K50">
        <v>272</v>
      </c>
      <c r="M50">
        <v>11</v>
      </c>
      <c r="N50">
        <v>9.68</v>
      </c>
      <c r="O50">
        <v>368</v>
      </c>
      <c r="P50">
        <v>593</v>
      </c>
      <c r="Q50">
        <v>592</v>
      </c>
      <c r="R50">
        <v>593</v>
      </c>
      <c r="S50">
        <v>1664</v>
      </c>
      <c r="T50">
        <v>1652</v>
      </c>
      <c r="U50">
        <v>368</v>
      </c>
      <c r="V50">
        <v>368</v>
      </c>
    </row>
    <row r="51" spans="1:22">
      <c r="A51">
        <v>71</v>
      </c>
      <c r="B51">
        <v>7.12</v>
      </c>
      <c r="C51">
        <v>8.99</v>
      </c>
      <c r="D51">
        <v>312</v>
      </c>
      <c r="E51">
        <v>416</v>
      </c>
      <c r="F51">
        <v>408</v>
      </c>
      <c r="G51">
        <v>409</v>
      </c>
      <c r="H51">
        <v>1632</v>
      </c>
      <c r="I51">
        <v>1634</v>
      </c>
      <c r="J51">
        <v>311</v>
      </c>
      <c r="K51">
        <v>320</v>
      </c>
      <c r="M51">
        <v>11.25</v>
      </c>
      <c r="N51">
        <v>9.88</v>
      </c>
      <c r="O51">
        <v>310</v>
      </c>
      <c r="P51">
        <v>533</v>
      </c>
      <c r="Q51">
        <v>537</v>
      </c>
      <c r="R51">
        <v>534</v>
      </c>
      <c r="S51">
        <v>1517</v>
      </c>
      <c r="T51">
        <v>1510</v>
      </c>
      <c r="U51">
        <v>314</v>
      </c>
      <c r="V51">
        <v>311</v>
      </c>
    </row>
    <row r="52" spans="1:22">
      <c r="A52">
        <v>70</v>
      </c>
      <c r="B52">
        <v>7.75</v>
      </c>
      <c r="C52">
        <v>9.22</v>
      </c>
      <c r="D52">
        <v>332</v>
      </c>
      <c r="E52">
        <v>439</v>
      </c>
      <c r="F52">
        <v>440</v>
      </c>
      <c r="G52">
        <v>437</v>
      </c>
      <c r="H52">
        <v>1666</v>
      </c>
      <c r="I52">
        <v>1664</v>
      </c>
      <c r="J52">
        <v>327</v>
      </c>
      <c r="K52">
        <v>333</v>
      </c>
      <c r="M52">
        <v>11.38</v>
      </c>
      <c r="N52">
        <v>10.1</v>
      </c>
      <c r="O52">
        <v>372</v>
      </c>
      <c r="P52">
        <v>616</v>
      </c>
      <c r="Q52">
        <v>611</v>
      </c>
      <c r="R52">
        <v>620</v>
      </c>
      <c r="S52">
        <v>1664</v>
      </c>
      <c r="T52">
        <v>1664</v>
      </c>
      <c r="U52">
        <v>368</v>
      </c>
      <c r="V52">
        <v>367</v>
      </c>
    </row>
    <row r="53" spans="1:22">
      <c r="A53">
        <v>69</v>
      </c>
      <c r="B53">
        <v>8.12</v>
      </c>
      <c r="C53">
        <v>9.46</v>
      </c>
      <c r="D53">
        <v>275</v>
      </c>
      <c r="E53">
        <v>394</v>
      </c>
      <c r="F53">
        <v>389</v>
      </c>
      <c r="G53">
        <v>386</v>
      </c>
      <c r="H53">
        <v>1524</v>
      </c>
      <c r="I53">
        <v>1524</v>
      </c>
      <c r="J53">
        <v>270</v>
      </c>
      <c r="K53">
        <v>275</v>
      </c>
      <c r="M53">
        <v>11.75</v>
      </c>
      <c r="N53">
        <v>10.31</v>
      </c>
      <c r="O53">
        <v>281</v>
      </c>
      <c r="P53">
        <v>511</v>
      </c>
      <c r="Q53">
        <v>511</v>
      </c>
      <c r="R53">
        <v>511</v>
      </c>
      <c r="S53">
        <v>1452</v>
      </c>
      <c r="T53">
        <v>1452</v>
      </c>
      <c r="U53">
        <v>282</v>
      </c>
      <c r="V53">
        <v>288</v>
      </c>
    </row>
    <row r="54" spans="1:22">
      <c r="A54">
        <v>68</v>
      </c>
      <c r="B54">
        <v>8.62</v>
      </c>
      <c r="C54">
        <v>9.66</v>
      </c>
      <c r="D54">
        <v>232</v>
      </c>
      <c r="E54">
        <v>353</v>
      </c>
      <c r="F54">
        <v>354</v>
      </c>
      <c r="G54">
        <v>352</v>
      </c>
      <c r="H54">
        <v>1422</v>
      </c>
      <c r="I54">
        <v>1424</v>
      </c>
      <c r="J54">
        <v>230</v>
      </c>
      <c r="K54">
        <v>232</v>
      </c>
      <c r="M54">
        <v>11.88</v>
      </c>
      <c r="N54">
        <v>10.64</v>
      </c>
      <c r="O54">
        <v>356</v>
      </c>
      <c r="P54">
        <v>630</v>
      </c>
      <c r="Q54">
        <v>627</v>
      </c>
      <c r="R54">
        <v>626</v>
      </c>
      <c r="S54">
        <v>1618</v>
      </c>
      <c r="T54">
        <v>1618</v>
      </c>
      <c r="U54">
        <v>351</v>
      </c>
      <c r="V54">
        <v>354</v>
      </c>
    </row>
    <row r="55" spans="1:22">
      <c r="A55">
        <v>67</v>
      </c>
      <c r="B55">
        <v>9</v>
      </c>
      <c r="C55">
        <v>9.92</v>
      </c>
      <c r="D55">
        <v>326</v>
      </c>
      <c r="E55">
        <v>476</v>
      </c>
      <c r="F55">
        <v>478</v>
      </c>
      <c r="G55">
        <v>476</v>
      </c>
      <c r="H55">
        <v>1664</v>
      </c>
      <c r="I55">
        <v>1664</v>
      </c>
      <c r="J55">
        <v>327</v>
      </c>
      <c r="K55">
        <v>328</v>
      </c>
      <c r="M55">
        <v>12.12</v>
      </c>
      <c r="N55">
        <v>10.86</v>
      </c>
      <c r="O55">
        <v>300</v>
      </c>
      <c r="P55">
        <v>576</v>
      </c>
      <c r="Q55">
        <v>576</v>
      </c>
      <c r="R55">
        <v>576</v>
      </c>
      <c r="S55">
        <v>1476</v>
      </c>
      <c r="T55">
        <v>1481</v>
      </c>
      <c r="U55">
        <v>298</v>
      </c>
      <c r="V55">
        <v>295</v>
      </c>
    </row>
    <row r="56" spans="1:22">
      <c r="A56">
        <v>66</v>
      </c>
      <c r="B56">
        <v>9.38</v>
      </c>
      <c r="C56">
        <v>10.12</v>
      </c>
      <c r="D56">
        <v>234</v>
      </c>
      <c r="E56">
        <v>384</v>
      </c>
      <c r="F56">
        <v>374</v>
      </c>
      <c r="G56">
        <v>384</v>
      </c>
      <c r="H56">
        <v>1419</v>
      </c>
      <c r="I56">
        <v>1426</v>
      </c>
      <c r="J56">
        <v>233</v>
      </c>
      <c r="K56">
        <v>235</v>
      </c>
      <c r="M56">
        <v>12.25</v>
      </c>
      <c r="N56">
        <v>11.04</v>
      </c>
      <c r="O56">
        <v>289</v>
      </c>
      <c r="P56">
        <v>560</v>
      </c>
      <c r="Q56">
        <v>563</v>
      </c>
      <c r="R56">
        <v>562</v>
      </c>
      <c r="S56">
        <v>1448</v>
      </c>
      <c r="T56">
        <v>1448</v>
      </c>
      <c r="U56">
        <v>288</v>
      </c>
      <c r="V56">
        <v>284</v>
      </c>
    </row>
    <row r="57" spans="1:22">
      <c r="A57">
        <v>65</v>
      </c>
      <c r="B57">
        <v>9.75</v>
      </c>
      <c r="C57">
        <v>10.3</v>
      </c>
      <c r="D57">
        <v>261</v>
      </c>
      <c r="E57">
        <v>424</v>
      </c>
      <c r="F57">
        <v>424</v>
      </c>
      <c r="G57">
        <v>420</v>
      </c>
      <c r="H57">
        <v>1483</v>
      </c>
      <c r="I57">
        <v>1483</v>
      </c>
      <c r="J57">
        <v>262</v>
      </c>
      <c r="K57">
        <v>260</v>
      </c>
      <c r="M57">
        <v>12.62</v>
      </c>
      <c r="N57">
        <v>11.35</v>
      </c>
      <c r="O57">
        <v>356</v>
      </c>
      <c r="P57">
        <v>672</v>
      </c>
      <c r="Q57">
        <v>676</v>
      </c>
      <c r="R57">
        <v>675</v>
      </c>
      <c r="S57">
        <v>1616</v>
      </c>
      <c r="T57">
        <v>1618</v>
      </c>
      <c r="U57">
        <v>357</v>
      </c>
      <c r="V57">
        <v>350</v>
      </c>
    </row>
    <row r="58" spans="1:22">
      <c r="A58">
        <v>64</v>
      </c>
      <c r="B58">
        <v>10</v>
      </c>
      <c r="C58">
        <v>10.6</v>
      </c>
      <c r="D58">
        <v>302</v>
      </c>
      <c r="E58">
        <v>488</v>
      </c>
      <c r="F58">
        <v>486</v>
      </c>
      <c r="G58">
        <v>483</v>
      </c>
      <c r="H58">
        <v>1588</v>
      </c>
      <c r="I58">
        <v>1600</v>
      </c>
      <c r="J58">
        <v>304</v>
      </c>
      <c r="K58">
        <v>298</v>
      </c>
      <c r="M58">
        <v>12.88</v>
      </c>
      <c r="N58">
        <v>11.56</v>
      </c>
      <c r="O58">
        <v>280</v>
      </c>
      <c r="P58">
        <v>592</v>
      </c>
      <c r="Q58">
        <v>592</v>
      </c>
      <c r="R58">
        <v>594</v>
      </c>
      <c r="S58">
        <v>1445</v>
      </c>
      <c r="T58">
        <v>1445</v>
      </c>
      <c r="U58">
        <v>286</v>
      </c>
      <c r="V58">
        <v>283</v>
      </c>
    </row>
    <row r="59" spans="1:22">
      <c r="A59">
        <v>63</v>
      </c>
      <c r="B59">
        <v>10.5</v>
      </c>
      <c r="C59">
        <v>10.77</v>
      </c>
      <c r="D59">
        <v>332</v>
      </c>
      <c r="E59">
        <v>544</v>
      </c>
      <c r="F59">
        <v>544</v>
      </c>
      <c r="G59">
        <v>542</v>
      </c>
      <c r="H59">
        <v>1664</v>
      </c>
      <c r="I59">
        <v>1664</v>
      </c>
      <c r="J59">
        <v>329</v>
      </c>
      <c r="K59">
        <v>330</v>
      </c>
      <c r="M59">
        <v>13</v>
      </c>
      <c r="N59">
        <v>11.82</v>
      </c>
      <c r="O59">
        <v>320</v>
      </c>
      <c r="P59">
        <v>650</v>
      </c>
      <c r="Q59">
        <v>652</v>
      </c>
      <c r="R59">
        <v>643</v>
      </c>
      <c r="S59">
        <v>1514</v>
      </c>
      <c r="T59">
        <v>1510</v>
      </c>
      <c r="U59">
        <v>320</v>
      </c>
      <c r="V59">
        <v>320</v>
      </c>
    </row>
    <row r="60" spans="1:22">
      <c r="A60">
        <v>62</v>
      </c>
      <c r="B60">
        <v>10.75</v>
      </c>
      <c r="C60">
        <v>10.98</v>
      </c>
      <c r="D60">
        <v>246</v>
      </c>
      <c r="E60">
        <v>450</v>
      </c>
      <c r="F60">
        <v>448</v>
      </c>
      <c r="G60">
        <v>441</v>
      </c>
      <c r="H60">
        <v>1450</v>
      </c>
      <c r="I60">
        <v>1452</v>
      </c>
      <c r="J60">
        <v>246</v>
      </c>
      <c r="K60">
        <v>249</v>
      </c>
      <c r="M60">
        <v>13.25</v>
      </c>
      <c r="N60">
        <v>12.07</v>
      </c>
      <c r="O60">
        <v>298</v>
      </c>
      <c r="P60">
        <v>644</v>
      </c>
      <c r="Q60">
        <v>651</v>
      </c>
      <c r="R60">
        <v>648</v>
      </c>
      <c r="S60">
        <v>1472</v>
      </c>
      <c r="T60">
        <v>1477</v>
      </c>
      <c r="U60">
        <v>304</v>
      </c>
      <c r="V60">
        <v>300</v>
      </c>
    </row>
    <row r="61" spans="1:22">
      <c r="A61">
        <v>61</v>
      </c>
      <c r="B61">
        <v>11.25</v>
      </c>
      <c r="C61">
        <v>11.27</v>
      </c>
      <c r="D61">
        <v>248</v>
      </c>
      <c r="E61">
        <v>468</v>
      </c>
      <c r="F61">
        <v>471</v>
      </c>
      <c r="G61">
        <v>469</v>
      </c>
      <c r="H61">
        <v>1449</v>
      </c>
      <c r="I61">
        <v>1450</v>
      </c>
      <c r="J61">
        <v>249</v>
      </c>
      <c r="K61">
        <v>251</v>
      </c>
      <c r="M61">
        <v>13.5</v>
      </c>
      <c r="N61">
        <v>12.34</v>
      </c>
      <c r="O61">
        <v>287</v>
      </c>
      <c r="P61">
        <v>648</v>
      </c>
      <c r="Q61">
        <v>649</v>
      </c>
      <c r="R61">
        <v>656</v>
      </c>
      <c r="S61">
        <v>1448</v>
      </c>
      <c r="T61">
        <v>1443</v>
      </c>
      <c r="U61">
        <v>290</v>
      </c>
      <c r="V61">
        <v>288</v>
      </c>
    </row>
    <row r="62" spans="1:22">
      <c r="A62">
        <v>60</v>
      </c>
      <c r="B62">
        <v>11.5</v>
      </c>
      <c r="C62">
        <v>11.42</v>
      </c>
      <c r="D62">
        <v>277</v>
      </c>
      <c r="E62">
        <v>511</v>
      </c>
      <c r="F62">
        <v>511</v>
      </c>
      <c r="G62">
        <v>511</v>
      </c>
      <c r="H62">
        <v>1516</v>
      </c>
      <c r="I62">
        <v>1516</v>
      </c>
      <c r="J62">
        <v>279</v>
      </c>
      <c r="K62">
        <v>277</v>
      </c>
      <c r="M62">
        <v>13.75</v>
      </c>
      <c r="N62">
        <v>12.57</v>
      </c>
      <c r="O62">
        <v>289</v>
      </c>
      <c r="P62">
        <v>668</v>
      </c>
      <c r="Q62">
        <v>672</v>
      </c>
      <c r="R62">
        <v>669</v>
      </c>
      <c r="S62">
        <v>1450</v>
      </c>
      <c r="T62">
        <v>1446</v>
      </c>
      <c r="U62">
        <v>287</v>
      </c>
      <c r="V62">
        <v>292</v>
      </c>
    </row>
    <row r="63" spans="1:22">
      <c r="A63">
        <v>59</v>
      </c>
      <c r="B63">
        <v>11.75</v>
      </c>
      <c r="C63">
        <v>11.66</v>
      </c>
      <c r="D63">
        <v>321</v>
      </c>
      <c r="E63">
        <v>593</v>
      </c>
      <c r="F63">
        <v>596</v>
      </c>
      <c r="G63">
        <v>602</v>
      </c>
      <c r="H63">
        <v>1615</v>
      </c>
      <c r="I63">
        <v>1612</v>
      </c>
      <c r="J63">
        <v>322</v>
      </c>
      <c r="K63">
        <v>320</v>
      </c>
      <c r="M63">
        <v>14</v>
      </c>
      <c r="N63">
        <v>12.82</v>
      </c>
      <c r="O63">
        <v>362</v>
      </c>
      <c r="P63">
        <v>792</v>
      </c>
      <c r="Q63">
        <v>795</v>
      </c>
      <c r="R63">
        <v>793</v>
      </c>
      <c r="S63">
        <v>1612</v>
      </c>
      <c r="T63">
        <v>1614</v>
      </c>
      <c r="U63">
        <v>364</v>
      </c>
      <c r="V63">
        <v>355</v>
      </c>
    </row>
    <row r="64" spans="1:22">
      <c r="A64">
        <v>58</v>
      </c>
      <c r="B64">
        <v>12.12</v>
      </c>
      <c r="C64">
        <v>11.9</v>
      </c>
      <c r="D64">
        <v>261</v>
      </c>
      <c r="E64">
        <v>546</v>
      </c>
      <c r="F64">
        <v>547</v>
      </c>
      <c r="G64">
        <v>546</v>
      </c>
      <c r="H64">
        <v>1480</v>
      </c>
      <c r="I64">
        <v>1478</v>
      </c>
      <c r="J64">
        <v>261</v>
      </c>
      <c r="K64">
        <v>261</v>
      </c>
      <c r="M64">
        <v>14.25</v>
      </c>
      <c r="N64">
        <v>13.03</v>
      </c>
      <c r="O64">
        <v>290</v>
      </c>
      <c r="P64">
        <v>705</v>
      </c>
      <c r="Q64">
        <v>707</v>
      </c>
      <c r="R64">
        <v>712</v>
      </c>
      <c r="S64">
        <v>1442</v>
      </c>
      <c r="T64">
        <v>1442</v>
      </c>
      <c r="U64">
        <v>289</v>
      </c>
      <c r="V64">
        <v>292</v>
      </c>
    </row>
    <row r="65" spans="1:22">
      <c r="A65">
        <v>57</v>
      </c>
      <c r="B65">
        <v>12.5</v>
      </c>
      <c r="C65">
        <v>12.16</v>
      </c>
      <c r="D65">
        <v>294</v>
      </c>
      <c r="E65">
        <v>606</v>
      </c>
      <c r="F65">
        <v>605</v>
      </c>
      <c r="G65">
        <v>612</v>
      </c>
      <c r="H65">
        <v>1535</v>
      </c>
      <c r="I65">
        <v>1535</v>
      </c>
      <c r="J65">
        <v>296</v>
      </c>
      <c r="K65">
        <v>296</v>
      </c>
      <c r="M65">
        <v>14.38</v>
      </c>
      <c r="N65">
        <v>13.27</v>
      </c>
      <c r="O65">
        <v>376</v>
      </c>
      <c r="P65">
        <v>860</v>
      </c>
      <c r="Q65">
        <v>860</v>
      </c>
      <c r="R65">
        <v>856</v>
      </c>
      <c r="S65">
        <v>1641</v>
      </c>
      <c r="T65">
        <v>1645</v>
      </c>
      <c r="U65">
        <v>374</v>
      </c>
      <c r="V65">
        <v>373</v>
      </c>
    </row>
    <row r="66" spans="1:22">
      <c r="A66">
        <v>56</v>
      </c>
      <c r="B66">
        <v>12.75</v>
      </c>
      <c r="C66">
        <v>12.31</v>
      </c>
      <c r="D66">
        <v>264</v>
      </c>
      <c r="E66">
        <v>587</v>
      </c>
      <c r="F66">
        <v>588</v>
      </c>
      <c r="G66">
        <v>580</v>
      </c>
      <c r="H66">
        <v>1474</v>
      </c>
      <c r="I66">
        <v>1475</v>
      </c>
      <c r="J66">
        <v>266</v>
      </c>
      <c r="K66">
        <v>264</v>
      </c>
      <c r="M66">
        <v>14.62</v>
      </c>
      <c r="N66">
        <v>13.48</v>
      </c>
      <c r="O66">
        <v>332</v>
      </c>
      <c r="P66">
        <v>811</v>
      </c>
      <c r="Q66">
        <v>816</v>
      </c>
      <c r="R66">
        <v>816</v>
      </c>
      <c r="S66">
        <v>1535</v>
      </c>
      <c r="T66">
        <v>1535</v>
      </c>
      <c r="U66">
        <v>336</v>
      </c>
      <c r="V66">
        <v>330</v>
      </c>
    </row>
    <row r="67" spans="1:22">
      <c r="A67">
        <v>55</v>
      </c>
      <c r="B67">
        <v>13</v>
      </c>
      <c r="C67">
        <v>12.53</v>
      </c>
      <c r="D67">
        <v>267</v>
      </c>
      <c r="E67">
        <v>610</v>
      </c>
      <c r="F67">
        <v>610</v>
      </c>
      <c r="G67">
        <v>603</v>
      </c>
      <c r="H67">
        <v>1472</v>
      </c>
      <c r="I67">
        <v>1474</v>
      </c>
      <c r="J67">
        <v>270</v>
      </c>
      <c r="K67">
        <v>264</v>
      </c>
      <c r="M67">
        <v>14.88</v>
      </c>
      <c r="N67">
        <v>13.79</v>
      </c>
      <c r="O67">
        <v>350</v>
      </c>
      <c r="P67">
        <v>871</v>
      </c>
      <c r="Q67">
        <v>877</v>
      </c>
      <c r="R67">
        <v>873</v>
      </c>
      <c r="S67">
        <v>1582</v>
      </c>
      <c r="T67">
        <v>1584</v>
      </c>
      <c r="U67">
        <v>347</v>
      </c>
      <c r="V67">
        <v>348</v>
      </c>
    </row>
    <row r="68" spans="1:22">
      <c r="A68">
        <v>54</v>
      </c>
      <c r="B68">
        <v>13.25</v>
      </c>
      <c r="C68">
        <v>12.72</v>
      </c>
      <c r="D68">
        <v>268</v>
      </c>
      <c r="E68">
        <v>634</v>
      </c>
      <c r="F68">
        <v>640</v>
      </c>
      <c r="G68">
        <v>624</v>
      </c>
      <c r="H68">
        <v>1476</v>
      </c>
      <c r="I68">
        <v>1474</v>
      </c>
      <c r="J68">
        <v>268</v>
      </c>
      <c r="K68">
        <v>266</v>
      </c>
      <c r="M68">
        <v>15</v>
      </c>
      <c r="N68">
        <v>14.03</v>
      </c>
      <c r="O68">
        <v>388</v>
      </c>
      <c r="P68">
        <v>969</v>
      </c>
      <c r="Q68">
        <v>965</v>
      </c>
      <c r="R68">
        <v>964</v>
      </c>
      <c r="S68">
        <v>1676</v>
      </c>
      <c r="T68">
        <v>1680</v>
      </c>
      <c r="U68">
        <v>389</v>
      </c>
      <c r="V68">
        <v>389</v>
      </c>
    </row>
    <row r="69" spans="1:22">
      <c r="A69">
        <v>53</v>
      </c>
      <c r="B69">
        <v>13.75</v>
      </c>
      <c r="C69">
        <v>13.04</v>
      </c>
      <c r="D69">
        <v>278</v>
      </c>
      <c r="E69">
        <v>685</v>
      </c>
      <c r="F69">
        <v>682</v>
      </c>
      <c r="G69">
        <v>687</v>
      </c>
      <c r="H69">
        <v>1505</v>
      </c>
      <c r="I69">
        <v>1507</v>
      </c>
      <c r="J69">
        <v>282</v>
      </c>
      <c r="K69">
        <v>280</v>
      </c>
      <c r="M69">
        <v>15.25</v>
      </c>
      <c r="N69">
        <v>14.21</v>
      </c>
      <c r="O69">
        <v>323</v>
      </c>
      <c r="P69">
        <v>878</v>
      </c>
      <c r="Q69">
        <v>881</v>
      </c>
      <c r="R69">
        <v>881</v>
      </c>
      <c r="S69">
        <v>1504</v>
      </c>
      <c r="T69">
        <v>1509</v>
      </c>
      <c r="U69">
        <v>320</v>
      </c>
      <c r="V69">
        <v>320</v>
      </c>
    </row>
    <row r="70" spans="1:22">
      <c r="A70">
        <v>52</v>
      </c>
      <c r="B70">
        <v>14</v>
      </c>
      <c r="C70">
        <v>13.24</v>
      </c>
      <c r="D70">
        <v>327</v>
      </c>
      <c r="E70">
        <v>768</v>
      </c>
      <c r="F70">
        <v>768</v>
      </c>
      <c r="G70">
        <v>779</v>
      </c>
      <c r="H70">
        <v>1608</v>
      </c>
      <c r="I70">
        <v>1604</v>
      </c>
      <c r="J70">
        <v>327</v>
      </c>
      <c r="K70">
        <v>328</v>
      </c>
      <c r="M70">
        <v>15.5</v>
      </c>
      <c r="N70">
        <v>14.5</v>
      </c>
      <c r="O70">
        <v>293</v>
      </c>
      <c r="P70">
        <v>872</v>
      </c>
      <c r="Q70">
        <v>870</v>
      </c>
      <c r="R70">
        <v>868</v>
      </c>
      <c r="S70">
        <v>1441</v>
      </c>
      <c r="T70">
        <v>1443</v>
      </c>
      <c r="U70">
        <v>294</v>
      </c>
      <c r="V70">
        <v>296</v>
      </c>
    </row>
    <row r="71" spans="1:22">
      <c r="A71">
        <v>51</v>
      </c>
      <c r="B71">
        <v>14.12</v>
      </c>
      <c r="C71">
        <v>13.44</v>
      </c>
      <c r="D71">
        <v>299</v>
      </c>
      <c r="E71">
        <v>754</v>
      </c>
      <c r="F71">
        <v>751</v>
      </c>
      <c r="G71">
        <v>758</v>
      </c>
      <c r="H71">
        <v>1532</v>
      </c>
      <c r="I71">
        <v>1529</v>
      </c>
      <c r="J71">
        <v>301</v>
      </c>
      <c r="K71">
        <v>298</v>
      </c>
      <c r="M71">
        <v>15.75</v>
      </c>
      <c r="N71">
        <v>14.66</v>
      </c>
      <c r="O71">
        <v>397</v>
      </c>
      <c r="P71">
        <v>1068</v>
      </c>
      <c r="Q71">
        <v>1057</v>
      </c>
      <c r="R71">
        <v>1072</v>
      </c>
      <c r="S71">
        <v>1678</v>
      </c>
      <c r="T71">
        <v>1675</v>
      </c>
      <c r="U71">
        <v>402</v>
      </c>
      <c r="V71">
        <v>393</v>
      </c>
    </row>
    <row r="72" spans="1:22">
      <c r="A72">
        <v>50</v>
      </c>
      <c r="B72">
        <v>14.5</v>
      </c>
      <c r="C72">
        <v>13.69</v>
      </c>
      <c r="D72">
        <v>256</v>
      </c>
      <c r="E72">
        <v>723</v>
      </c>
      <c r="F72">
        <v>719</v>
      </c>
      <c r="G72">
        <v>725</v>
      </c>
      <c r="H72">
        <v>1434</v>
      </c>
      <c r="I72">
        <v>1436</v>
      </c>
      <c r="J72">
        <v>256</v>
      </c>
      <c r="K72">
        <v>261</v>
      </c>
      <c r="M72">
        <v>16</v>
      </c>
      <c r="N72">
        <v>14.94</v>
      </c>
      <c r="O72">
        <v>392</v>
      </c>
      <c r="P72">
        <v>1113</v>
      </c>
      <c r="Q72">
        <v>1104</v>
      </c>
      <c r="R72">
        <v>1102</v>
      </c>
      <c r="S72">
        <v>1674</v>
      </c>
      <c r="T72">
        <v>1677</v>
      </c>
      <c r="U72">
        <v>395</v>
      </c>
      <c r="V72">
        <v>396</v>
      </c>
    </row>
    <row r="73" spans="1:22">
      <c r="A73">
        <v>49</v>
      </c>
      <c r="B73">
        <v>14.62</v>
      </c>
      <c r="C73">
        <v>13.88</v>
      </c>
      <c r="D73">
        <v>273</v>
      </c>
      <c r="E73">
        <v>776</v>
      </c>
      <c r="F73">
        <v>770</v>
      </c>
      <c r="G73">
        <v>774</v>
      </c>
      <c r="H73">
        <v>1472</v>
      </c>
      <c r="I73">
        <v>1472</v>
      </c>
      <c r="J73">
        <v>271</v>
      </c>
      <c r="K73">
        <v>272</v>
      </c>
      <c r="M73">
        <v>16.25</v>
      </c>
      <c r="N73">
        <v>15.19</v>
      </c>
      <c r="O73">
        <v>341</v>
      </c>
      <c r="P73">
        <v>1048</v>
      </c>
      <c r="Q73">
        <v>1052</v>
      </c>
      <c r="R73">
        <v>1046</v>
      </c>
      <c r="S73">
        <v>1535</v>
      </c>
      <c r="T73">
        <v>1535</v>
      </c>
      <c r="U73">
        <v>340</v>
      </c>
      <c r="V73">
        <v>340</v>
      </c>
    </row>
    <row r="74" spans="1:22">
      <c r="A74">
        <v>48</v>
      </c>
      <c r="B74">
        <v>15.12</v>
      </c>
      <c r="C74">
        <v>14.1</v>
      </c>
      <c r="D74">
        <v>256</v>
      </c>
      <c r="E74">
        <v>792</v>
      </c>
      <c r="F74">
        <v>784</v>
      </c>
      <c r="G74">
        <v>786</v>
      </c>
      <c r="H74">
        <v>1436</v>
      </c>
      <c r="I74">
        <v>1436</v>
      </c>
      <c r="J74">
        <v>260</v>
      </c>
      <c r="K74">
        <v>263</v>
      </c>
      <c r="M74">
        <v>16.38</v>
      </c>
      <c r="N74">
        <v>15.44</v>
      </c>
      <c r="O74">
        <v>342</v>
      </c>
      <c r="P74">
        <v>1088</v>
      </c>
      <c r="Q74">
        <v>1094</v>
      </c>
      <c r="R74">
        <v>1092</v>
      </c>
      <c r="S74">
        <v>1534</v>
      </c>
      <c r="T74">
        <v>1535</v>
      </c>
      <c r="U74">
        <v>341</v>
      </c>
      <c r="V74">
        <v>340</v>
      </c>
    </row>
    <row r="75" spans="1:22">
      <c r="A75">
        <v>47</v>
      </c>
      <c r="B75">
        <v>15.25</v>
      </c>
      <c r="C75">
        <v>14.35</v>
      </c>
      <c r="D75">
        <v>274</v>
      </c>
      <c r="E75">
        <v>844</v>
      </c>
      <c r="F75">
        <v>849</v>
      </c>
      <c r="G75">
        <v>846</v>
      </c>
      <c r="H75">
        <v>1472</v>
      </c>
      <c r="I75">
        <v>1472</v>
      </c>
      <c r="J75">
        <v>274</v>
      </c>
      <c r="K75">
        <v>274</v>
      </c>
      <c r="M75">
        <v>16.62</v>
      </c>
      <c r="N75">
        <v>15.59</v>
      </c>
      <c r="O75">
        <v>384</v>
      </c>
      <c r="P75">
        <v>1192</v>
      </c>
      <c r="Q75">
        <v>1192</v>
      </c>
      <c r="R75">
        <v>1196</v>
      </c>
      <c r="S75">
        <v>1641</v>
      </c>
      <c r="T75">
        <v>1636</v>
      </c>
      <c r="U75">
        <v>386</v>
      </c>
      <c r="V75">
        <v>384</v>
      </c>
    </row>
    <row r="76" spans="1:22">
      <c r="A76">
        <v>46</v>
      </c>
      <c r="B76">
        <v>15.62</v>
      </c>
      <c r="C76">
        <v>14.57</v>
      </c>
      <c r="D76">
        <v>314</v>
      </c>
      <c r="E76">
        <v>960</v>
      </c>
      <c r="F76">
        <v>960</v>
      </c>
      <c r="G76">
        <v>949</v>
      </c>
      <c r="H76">
        <v>1570</v>
      </c>
      <c r="I76">
        <v>1573</v>
      </c>
      <c r="J76">
        <v>311</v>
      </c>
      <c r="K76">
        <v>322</v>
      </c>
      <c r="M76">
        <v>16.88</v>
      </c>
      <c r="N76">
        <v>15.84</v>
      </c>
      <c r="O76">
        <v>360</v>
      </c>
      <c r="P76">
        <v>1175</v>
      </c>
      <c r="Q76">
        <v>1184</v>
      </c>
      <c r="R76">
        <v>1180</v>
      </c>
      <c r="S76">
        <v>1573</v>
      </c>
      <c r="T76">
        <v>1576</v>
      </c>
      <c r="U76">
        <v>354</v>
      </c>
      <c r="V76">
        <v>356</v>
      </c>
    </row>
    <row r="77" spans="1:22">
      <c r="A77">
        <v>45</v>
      </c>
      <c r="B77">
        <v>15.88</v>
      </c>
      <c r="C77">
        <v>14.8</v>
      </c>
      <c r="D77">
        <v>264</v>
      </c>
      <c r="E77">
        <v>899</v>
      </c>
      <c r="F77">
        <v>896</v>
      </c>
      <c r="G77">
        <v>904</v>
      </c>
      <c r="H77">
        <v>1433</v>
      </c>
      <c r="I77">
        <v>1432</v>
      </c>
      <c r="J77">
        <v>266</v>
      </c>
      <c r="K77">
        <v>259</v>
      </c>
      <c r="M77">
        <v>17.12</v>
      </c>
      <c r="N77">
        <v>16.05</v>
      </c>
      <c r="O77">
        <v>360</v>
      </c>
      <c r="P77">
        <v>1219</v>
      </c>
      <c r="Q77">
        <v>1230</v>
      </c>
      <c r="R77">
        <v>1230</v>
      </c>
      <c r="S77">
        <v>1575</v>
      </c>
      <c r="T77">
        <v>1581</v>
      </c>
      <c r="U77">
        <v>355</v>
      </c>
      <c r="V77">
        <v>356</v>
      </c>
    </row>
    <row r="78" spans="1:22">
      <c r="A78">
        <v>44</v>
      </c>
      <c r="B78">
        <v>16.12</v>
      </c>
      <c r="C78">
        <v>15.02</v>
      </c>
      <c r="D78">
        <v>263</v>
      </c>
      <c r="E78">
        <v>930</v>
      </c>
      <c r="F78">
        <v>936</v>
      </c>
      <c r="G78">
        <v>934</v>
      </c>
      <c r="H78">
        <v>1435</v>
      </c>
      <c r="I78">
        <v>1436</v>
      </c>
      <c r="J78">
        <v>268</v>
      </c>
      <c r="K78">
        <v>262</v>
      </c>
      <c r="M78">
        <v>17.38</v>
      </c>
      <c r="N78">
        <v>16.35</v>
      </c>
      <c r="O78">
        <v>320</v>
      </c>
      <c r="P78">
        <v>1200</v>
      </c>
      <c r="Q78">
        <v>1200</v>
      </c>
      <c r="R78">
        <v>1201</v>
      </c>
      <c r="S78">
        <v>1472</v>
      </c>
      <c r="T78">
        <v>1472</v>
      </c>
      <c r="U78">
        <v>314</v>
      </c>
      <c r="V78">
        <v>320</v>
      </c>
    </row>
    <row r="79" spans="1:22">
      <c r="A79">
        <v>43</v>
      </c>
      <c r="B79">
        <v>16.25</v>
      </c>
      <c r="C79">
        <v>15.21</v>
      </c>
      <c r="D79">
        <v>320</v>
      </c>
      <c r="E79">
        <v>1088</v>
      </c>
      <c r="F79">
        <v>1088</v>
      </c>
      <c r="G79">
        <v>1071</v>
      </c>
      <c r="H79">
        <v>1569</v>
      </c>
      <c r="I79">
        <v>1569</v>
      </c>
      <c r="J79">
        <v>320</v>
      </c>
      <c r="K79">
        <v>316</v>
      </c>
      <c r="M79">
        <v>17.62</v>
      </c>
      <c r="N79">
        <v>16.58</v>
      </c>
      <c r="O79">
        <v>313</v>
      </c>
      <c r="P79">
        <v>1243</v>
      </c>
      <c r="Q79">
        <v>1249</v>
      </c>
      <c r="R79">
        <v>1243</v>
      </c>
      <c r="S79">
        <v>1472</v>
      </c>
      <c r="T79">
        <v>1473</v>
      </c>
      <c r="U79">
        <v>320</v>
      </c>
      <c r="V79">
        <v>312</v>
      </c>
    </row>
    <row r="80" spans="1:22">
      <c r="A80">
        <v>42</v>
      </c>
      <c r="B80">
        <v>16.62</v>
      </c>
      <c r="C80">
        <v>15.43</v>
      </c>
      <c r="D80">
        <v>297</v>
      </c>
      <c r="E80">
        <v>1073</v>
      </c>
      <c r="F80">
        <v>1072</v>
      </c>
      <c r="G80">
        <v>1065</v>
      </c>
      <c r="H80">
        <v>1498</v>
      </c>
      <c r="I80">
        <v>1493</v>
      </c>
      <c r="J80">
        <v>294</v>
      </c>
      <c r="K80">
        <v>296</v>
      </c>
      <c r="M80">
        <v>17.75</v>
      </c>
      <c r="N80">
        <v>16.74</v>
      </c>
      <c r="O80">
        <v>364</v>
      </c>
      <c r="P80">
        <v>1371</v>
      </c>
      <c r="Q80">
        <v>1380</v>
      </c>
      <c r="R80">
        <v>1377</v>
      </c>
      <c r="S80">
        <v>1573</v>
      </c>
      <c r="T80">
        <v>1580</v>
      </c>
      <c r="U80">
        <v>363</v>
      </c>
      <c r="V80">
        <v>362</v>
      </c>
    </row>
    <row r="81" spans="1:22">
      <c r="A81">
        <v>41</v>
      </c>
      <c r="B81">
        <v>16.88</v>
      </c>
      <c r="C81">
        <v>15.6</v>
      </c>
      <c r="D81">
        <v>341</v>
      </c>
      <c r="E81">
        <v>1188</v>
      </c>
      <c r="F81">
        <v>1181</v>
      </c>
      <c r="G81">
        <v>1181</v>
      </c>
      <c r="H81">
        <v>1600</v>
      </c>
      <c r="I81">
        <v>1600</v>
      </c>
      <c r="J81">
        <v>338</v>
      </c>
      <c r="K81">
        <v>337</v>
      </c>
      <c r="M81">
        <v>18</v>
      </c>
      <c r="N81">
        <v>17.02</v>
      </c>
      <c r="O81">
        <v>359</v>
      </c>
      <c r="P81">
        <v>1438</v>
      </c>
      <c r="Q81">
        <v>1440</v>
      </c>
      <c r="R81">
        <v>1440</v>
      </c>
      <c r="S81">
        <v>1579</v>
      </c>
      <c r="T81">
        <v>1574</v>
      </c>
      <c r="U81">
        <v>359</v>
      </c>
      <c r="V81">
        <v>364</v>
      </c>
    </row>
    <row r="82" spans="1:22">
      <c r="A82">
        <v>40</v>
      </c>
      <c r="B82">
        <v>17.25</v>
      </c>
      <c r="C82">
        <v>15.9</v>
      </c>
      <c r="D82">
        <v>356</v>
      </c>
      <c r="E82">
        <v>1276</v>
      </c>
      <c r="F82">
        <v>1271</v>
      </c>
      <c r="G82">
        <v>1284</v>
      </c>
      <c r="H82">
        <v>1627</v>
      </c>
      <c r="I82">
        <v>1622</v>
      </c>
      <c r="J82">
        <v>357</v>
      </c>
      <c r="K82">
        <v>350</v>
      </c>
      <c r="M82">
        <v>18.25</v>
      </c>
      <c r="N82">
        <v>17.19</v>
      </c>
      <c r="O82">
        <v>349</v>
      </c>
      <c r="P82">
        <v>1450</v>
      </c>
      <c r="Q82">
        <v>1453</v>
      </c>
      <c r="R82">
        <v>1453</v>
      </c>
      <c r="S82">
        <v>1534</v>
      </c>
      <c r="T82">
        <v>1535</v>
      </c>
      <c r="U82">
        <v>348</v>
      </c>
      <c r="V82">
        <v>347</v>
      </c>
    </row>
    <row r="83" spans="1:22">
      <c r="A83">
        <v>39</v>
      </c>
      <c r="B83">
        <v>17.5</v>
      </c>
      <c r="C83">
        <v>16.07</v>
      </c>
      <c r="D83">
        <v>261</v>
      </c>
      <c r="E83">
        <v>1122</v>
      </c>
      <c r="F83">
        <v>1134</v>
      </c>
      <c r="G83">
        <v>1136</v>
      </c>
      <c r="H83">
        <v>1408</v>
      </c>
      <c r="I83">
        <v>1392</v>
      </c>
      <c r="J83">
        <v>260</v>
      </c>
      <c r="K83">
        <v>256</v>
      </c>
      <c r="M83">
        <v>18.5</v>
      </c>
      <c r="N83">
        <v>17.45</v>
      </c>
      <c r="O83">
        <v>406</v>
      </c>
      <c r="P83">
        <v>1640</v>
      </c>
      <c r="Q83">
        <v>1664</v>
      </c>
      <c r="R83">
        <v>1646</v>
      </c>
      <c r="S83">
        <v>1670</v>
      </c>
      <c r="T83">
        <v>1672</v>
      </c>
      <c r="U83">
        <v>408</v>
      </c>
      <c r="V83">
        <v>404</v>
      </c>
    </row>
    <row r="84" spans="1:22">
      <c r="A84">
        <v>38</v>
      </c>
      <c r="B84">
        <v>17.62</v>
      </c>
      <c r="C84">
        <v>16.24</v>
      </c>
      <c r="D84">
        <v>311</v>
      </c>
      <c r="E84">
        <v>1280</v>
      </c>
      <c r="F84">
        <v>1281</v>
      </c>
      <c r="G84">
        <v>1280</v>
      </c>
      <c r="H84">
        <v>1523</v>
      </c>
      <c r="I84">
        <v>1518</v>
      </c>
      <c r="J84">
        <v>320</v>
      </c>
      <c r="K84">
        <v>311</v>
      </c>
      <c r="M84">
        <v>18.75</v>
      </c>
      <c r="N84">
        <v>17.7</v>
      </c>
      <c r="O84">
        <v>370</v>
      </c>
      <c r="P84">
        <v>1611</v>
      </c>
      <c r="Q84">
        <v>1616</v>
      </c>
      <c r="R84">
        <v>1616</v>
      </c>
      <c r="S84">
        <v>1570</v>
      </c>
      <c r="T84">
        <v>1576</v>
      </c>
      <c r="U84">
        <v>368</v>
      </c>
      <c r="V84">
        <v>368</v>
      </c>
    </row>
    <row r="85" spans="1:22">
      <c r="A85">
        <v>37</v>
      </c>
      <c r="B85">
        <v>17.75</v>
      </c>
      <c r="C85">
        <v>16.48</v>
      </c>
      <c r="D85">
        <v>301</v>
      </c>
      <c r="E85">
        <v>1312</v>
      </c>
      <c r="F85">
        <v>1314</v>
      </c>
      <c r="G85">
        <v>1315</v>
      </c>
      <c r="H85">
        <v>1490</v>
      </c>
      <c r="I85">
        <v>1491</v>
      </c>
      <c r="J85">
        <v>294</v>
      </c>
      <c r="K85">
        <v>304</v>
      </c>
      <c r="M85">
        <v>18.88</v>
      </c>
      <c r="N85">
        <v>17.91</v>
      </c>
      <c r="O85">
        <v>341</v>
      </c>
      <c r="P85">
        <v>1610</v>
      </c>
      <c r="Q85">
        <v>1611</v>
      </c>
      <c r="R85">
        <v>1611</v>
      </c>
      <c r="S85">
        <v>1500</v>
      </c>
      <c r="T85">
        <v>1498</v>
      </c>
      <c r="U85">
        <v>343</v>
      </c>
      <c r="V85">
        <v>339</v>
      </c>
    </row>
    <row r="86" spans="1:22">
      <c r="A86">
        <v>36</v>
      </c>
      <c r="B86">
        <v>18</v>
      </c>
      <c r="C86">
        <v>16.66</v>
      </c>
      <c r="D86">
        <v>314</v>
      </c>
      <c r="E86">
        <v>1386</v>
      </c>
      <c r="F86">
        <v>1383</v>
      </c>
      <c r="G86">
        <v>1376</v>
      </c>
      <c r="H86">
        <v>1522</v>
      </c>
      <c r="I86">
        <v>1516</v>
      </c>
      <c r="J86">
        <v>308</v>
      </c>
      <c r="K86">
        <v>321</v>
      </c>
      <c r="M86">
        <v>19.12</v>
      </c>
      <c r="N86">
        <v>18.13</v>
      </c>
      <c r="O86">
        <v>355</v>
      </c>
      <c r="P86">
        <v>1699</v>
      </c>
      <c r="Q86">
        <v>1694</v>
      </c>
      <c r="R86">
        <v>1706</v>
      </c>
      <c r="S86">
        <v>1535</v>
      </c>
      <c r="T86">
        <v>1530</v>
      </c>
      <c r="U86">
        <v>351</v>
      </c>
      <c r="V86">
        <v>356</v>
      </c>
    </row>
    <row r="87" spans="1:22">
      <c r="A87">
        <v>35</v>
      </c>
      <c r="B87">
        <v>18.25</v>
      </c>
      <c r="C87">
        <v>16.87</v>
      </c>
      <c r="D87">
        <v>358</v>
      </c>
      <c r="E87">
        <v>1565</v>
      </c>
      <c r="F87">
        <v>1535</v>
      </c>
      <c r="G87">
        <v>1534</v>
      </c>
      <c r="H87">
        <v>1628</v>
      </c>
      <c r="I87">
        <v>1624</v>
      </c>
      <c r="J87">
        <v>353</v>
      </c>
      <c r="K87">
        <v>366</v>
      </c>
      <c r="M87">
        <v>19.25</v>
      </c>
      <c r="N87">
        <v>18.34</v>
      </c>
      <c r="O87">
        <v>368</v>
      </c>
      <c r="P87">
        <v>1809</v>
      </c>
      <c r="Q87">
        <v>1804</v>
      </c>
      <c r="R87">
        <v>1803</v>
      </c>
      <c r="S87">
        <v>1572</v>
      </c>
      <c r="T87">
        <v>1577</v>
      </c>
      <c r="U87">
        <v>371</v>
      </c>
      <c r="V87">
        <v>369</v>
      </c>
    </row>
    <row r="88" spans="1:22">
      <c r="A88">
        <v>34</v>
      </c>
      <c r="B88">
        <v>18.5</v>
      </c>
      <c r="C88">
        <v>17.11</v>
      </c>
      <c r="D88">
        <v>344</v>
      </c>
      <c r="E88">
        <v>1535</v>
      </c>
      <c r="F88">
        <v>1535</v>
      </c>
      <c r="G88">
        <v>1563</v>
      </c>
      <c r="H88">
        <v>1565</v>
      </c>
      <c r="I88">
        <v>1535</v>
      </c>
      <c r="J88">
        <v>328</v>
      </c>
      <c r="K88">
        <v>340</v>
      </c>
      <c r="M88">
        <v>19.5</v>
      </c>
      <c r="N88">
        <v>18.52</v>
      </c>
      <c r="O88">
        <v>384</v>
      </c>
      <c r="P88">
        <v>1920</v>
      </c>
      <c r="Q88">
        <v>1920</v>
      </c>
      <c r="R88">
        <v>1904</v>
      </c>
      <c r="S88">
        <v>1604</v>
      </c>
      <c r="T88">
        <v>1613</v>
      </c>
      <c r="U88">
        <v>386</v>
      </c>
      <c r="V88">
        <v>384</v>
      </c>
    </row>
    <row r="89" spans="1:22">
      <c r="A89">
        <v>33</v>
      </c>
      <c r="B89">
        <v>18.75</v>
      </c>
      <c r="C89">
        <v>17.31</v>
      </c>
      <c r="D89">
        <v>328</v>
      </c>
      <c r="E89">
        <v>1600</v>
      </c>
      <c r="F89">
        <v>1578</v>
      </c>
      <c r="G89">
        <v>1587</v>
      </c>
      <c r="H89">
        <v>1519</v>
      </c>
      <c r="I89">
        <v>1513</v>
      </c>
      <c r="J89">
        <v>322</v>
      </c>
      <c r="K89">
        <v>324</v>
      </c>
      <c r="M89">
        <v>19.75</v>
      </c>
      <c r="N89">
        <v>18.71</v>
      </c>
      <c r="O89">
        <v>417</v>
      </c>
      <c r="P89">
        <v>2060</v>
      </c>
      <c r="Q89">
        <v>2063</v>
      </c>
      <c r="R89">
        <v>2060</v>
      </c>
      <c r="S89">
        <v>1674</v>
      </c>
      <c r="T89">
        <v>1666</v>
      </c>
      <c r="U89">
        <v>422</v>
      </c>
      <c r="V89">
        <v>413</v>
      </c>
    </row>
    <row r="90" spans="1:22">
      <c r="A90">
        <v>32</v>
      </c>
      <c r="B90">
        <v>18.88</v>
      </c>
      <c r="C90">
        <v>17.45</v>
      </c>
      <c r="D90">
        <v>343</v>
      </c>
      <c r="E90">
        <v>1708</v>
      </c>
      <c r="F90">
        <v>1707</v>
      </c>
      <c r="G90">
        <v>1696</v>
      </c>
      <c r="H90">
        <v>1600</v>
      </c>
      <c r="I90">
        <v>1600</v>
      </c>
      <c r="J90">
        <v>341</v>
      </c>
      <c r="K90">
        <v>354</v>
      </c>
      <c r="M90">
        <v>19.88</v>
      </c>
      <c r="N90">
        <v>18.91</v>
      </c>
      <c r="O90">
        <v>420</v>
      </c>
      <c r="P90">
        <v>2119</v>
      </c>
      <c r="Q90">
        <v>2118</v>
      </c>
      <c r="R90">
        <v>2124</v>
      </c>
      <c r="S90">
        <v>1672</v>
      </c>
      <c r="T90">
        <v>1668</v>
      </c>
      <c r="U90">
        <v>414</v>
      </c>
      <c r="V90">
        <v>423</v>
      </c>
    </row>
    <row r="91" spans="1:22">
      <c r="A91">
        <v>31</v>
      </c>
      <c r="B91">
        <v>19.25</v>
      </c>
      <c r="C91">
        <v>17.67</v>
      </c>
      <c r="D91">
        <v>339</v>
      </c>
      <c r="E91">
        <v>1737</v>
      </c>
      <c r="F91">
        <v>1742</v>
      </c>
      <c r="G91">
        <v>1751</v>
      </c>
      <c r="H91">
        <v>1535</v>
      </c>
      <c r="I91">
        <v>1535</v>
      </c>
      <c r="J91">
        <v>348</v>
      </c>
      <c r="K91">
        <v>339</v>
      </c>
      <c r="M91">
        <v>20.25</v>
      </c>
      <c r="N91">
        <v>19.17</v>
      </c>
      <c r="O91">
        <v>320</v>
      </c>
      <c r="P91">
        <v>1937</v>
      </c>
      <c r="Q91">
        <v>1942</v>
      </c>
      <c r="R91">
        <v>1939</v>
      </c>
      <c r="S91">
        <v>1435</v>
      </c>
      <c r="T91">
        <v>1435</v>
      </c>
      <c r="U91">
        <v>322</v>
      </c>
      <c r="V91">
        <v>320</v>
      </c>
    </row>
    <row r="92" spans="1:22">
      <c r="A92">
        <v>30</v>
      </c>
      <c r="B92">
        <v>19.38</v>
      </c>
      <c r="C92">
        <v>17.86</v>
      </c>
      <c r="D92">
        <v>367</v>
      </c>
      <c r="E92">
        <v>1872</v>
      </c>
      <c r="F92">
        <v>1884</v>
      </c>
      <c r="G92">
        <v>1882</v>
      </c>
      <c r="H92">
        <v>1618</v>
      </c>
      <c r="I92">
        <v>1616</v>
      </c>
      <c r="J92">
        <v>374</v>
      </c>
      <c r="K92">
        <v>366</v>
      </c>
      <c r="M92">
        <v>20.38</v>
      </c>
      <c r="N92">
        <v>19.33</v>
      </c>
      <c r="O92">
        <v>353</v>
      </c>
      <c r="P92">
        <v>2096</v>
      </c>
      <c r="Q92">
        <v>2091</v>
      </c>
      <c r="R92">
        <v>2112</v>
      </c>
      <c r="S92">
        <v>1501</v>
      </c>
      <c r="T92">
        <v>1498</v>
      </c>
      <c r="U92">
        <v>353</v>
      </c>
      <c r="V92">
        <v>351</v>
      </c>
    </row>
    <row r="93" spans="1:22">
      <c r="A93">
        <v>29</v>
      </c>
      <c r="B93">
        <v>19.62</v>
      </c>
      <c r="C93">
        <v>18.12</v>
      </c>
      <c r="D93">
        <v>303</v>
      </c>
      <c r="E93">
        <v>1792</v>
      </c>
      <c r="F93">
        <v>1792</v>
      </c>
      <c r="G93">
        <v>1792</v>
      </c>
      <c r="H93">
        <v>1453</v>
      </c>
      <c r="I93">
        <v>1458</v>
      </c>
      <c r="J93">
        <v>302</v>
      </c>
      <c r="K93">
        <v>304</v>
      </c>
      <c r="M93">
        <v>20.5</v>
      </c>
      <c r="N93">
        <v>19.48</v>
      </c>
      <c r="O93">
        <v>324</v>
      </c>
      <c r="P93">
        <v>2065</v>
      </c>
      <c r="Q93">
        <v>2061</v>
      </c>
      <c r="R93">
        <v>2080</v>
      </c>
      <c r="S93">
        <v>1440</v>
      </c>
      <c r="T93">
        <v>1440</v>
      </c>
      <c r="U93">
        <v>325</v>
      </c>
      <c r="V93">
        <v>324</v>
      </c>
    </row>
    <row r="94" spans="1:22">
      <c r="A94">
        <v>28</v>
      </c>
      <c r="B94">
        <v>19.88</v>
      </c>
      <c r="C94">
        <v>18.28</v>
      </c>
      <c r="D94">
        <v>321</v>
      </c>
      <c r="E94">
        <v>1888</v>
      </c>
      <c r="F94">
        <v>1900</v>
      </c>
      <c r="G94">
        <v>1897</v>
      </c>
      <c r="H94">
        <v>1486</v>
      </c>
      <c r="I94">
        <v>1483</v>
      </c>
      <c r="J94">
        <v>323</v>
      </c>
      <c r="K94">
        <v>320</v>
      </c>
      <c r="M94">
        <v>20.75</v>
      </c>
      <c r="N94">
        <v>19.71</v>
      </c>
      <c r="O94">
        <v>375</v>
      </c>
      <c r="P94">
        <v>2325</v>
      </c>
      <c r="Q94">
        <v>2328</v>
      </c>
      <c r="R94">
        <v>2328</v>
      </c>
      <c r="S94">
        <v>1580</v>
      </c>
      <c r="T94">
        <v>1571</v>
      </c>
      <c r="U94">
        <v>374</v>
      </c>
      <c r="V94">
        <v>384</v>
      </c>
    </row>
    <row r="95" spans="1:22">
      <c r="A95">
        <v>27</v>
      </c>
      <c r="B95">
        <v>20</v>
      </c>
      <c r="C95">
        <v>18.45</v>
      </c>
      <c r="D95">
        <v>333</v>
      </c>
      <c r="E95">
        <v>1992</v>
      </c>
      <c r="F95">
        <v>2006</v>
      </c>
      <c r="G95">
        <v>2004</v>
      </c>
      <c r="H95">
        <v>1513</v>
      </c>
      <c r="I95">
        <v>1517</v>
      </c>
      <c r="J95">
        <v>337</v>
      </c>
      <c r="K95">
        <v>328</v>
      </c>
      <c r="M95">
        <v>20.88</v>
      </c>
      <c r="N95">
        <v>19.85</v>
      </c>
      <c r="O95">
        <v>353</v>
      </c>
      <c r="P95">
        <v>2304</v>
      </c>
      <c r="Q95">
        <v>2306</v>
      </c>
      <c r="R95">
        <v>2304</v>
      </c>
      <c r="S95">
        <v>1497</v>
      </c>
      <c r="T95">
        <v>1497</v>
      </c>
      <c r="U95">
        <v>355</v>
      </c>
      <c r="V95">
        <v>353</v>
      </c>
    </row>
    <row r="96" spans="1:22">
      <c r="A96">
        <v>26</v>
      </c>
      <c r="B96">
        <v>20.25</v>
      </c>
      <c r="C96">
        <v>18.69</v>
      </c>
      <c r="D96">
        <v>373</v>
      </c>
      <c r="E96">
        <v>2223</v>
      </c>
      <c r="F96">
        <v>2220</v>
      </c>
      <c r="G96">
        <v>2201</v>
      </c>
      <c r="H96">
        <v>1625</v>
      </c>
      <c r="I96">
        <v>1620</v>
      </c>
      <c r="J96">
        <v>368</v>
      </c>
      <c r="K96">
        <v>377</v>
      </c>
      <c r="M96">
        <v>21.12</v>
      </c>
      <c r="N96">
        <v>20.06</v>
      </c>
      <c r="O96">
        <v>339</v>
      </c>
      <c r="P96">
        <v>2346</v>
      </c>
      <c r="Q96">
        <v>2368</v>
      </c>
      <c r="R96">
        <v>2368</v>
      </c>
      <c r="S96">
        <v>1472</v>
      </c>
      <c r="T96">
        <v>1472</v>
      </c>
      <c r="U96">
        <v>346</v>
      </c>
      <c r="V96">
        <v>335</v>
      </c>
    </row>
    <row r="97" spans="1:22">
      <c r="A97">
        <v>25</v>
      </c>
      <c r="B97">
        <v>20.38</v>
      </c>
      <c r="C97">
        <v>18.82</v>
      </c>
      <c r="D97">
        <v>369</v>
      </c>
      <c r="E97">
        <v>2250</v>
      </c>
      <c r="F97">
        <v>2240</v>
      </c>
      <c r="G97">
        <v>2241</v>
      </c>
      <c r="H97">
        <v>1600</v>
      </c>
      <c r="I97">
        <v>1600</v>
      </c>
      <c r="J97">
        <v>357</v>
      </c>
      <c r="K97">
        <v>374</v>
      </c>
      <c r="M97">
        <v>21.12</v>
      </c>
      <c r="N97">
        <v>20.25</v>
      </c>
      <c r="O97">
        <v>379</v>
      </c>
      <c r="P97">
        <v>2559</v>
      </c>
      <c r="Q97">
        <v>2559</v>
      </c>
      <c r="R97">
        <v>2559</v>
      </c>
      <c r="S97">
        <v>1570</v>
      </c>
      <c r="T97">
        <v>1570</v>
      </c>
      <c r="U97">
        <v>384</v>
      </c>
      <c r="V97">
        <v>384</v>
      </c>
    </row>
    <row r="98" spans="1:22">
      <c r="A98">
        <v>24</v>
      </c>
      <c r="B98">
        <v>20.62</v>
      </c>
      <c r="C98">
        <v>19.04</v>
      </c>
      <c r="D98">
        <v>388</v>
      </c>
      <c r="E98">
        <v>2384</v>
      </c>
      <c r="F98">
        <v>2382</v>
      </c>
      <c r="G98">
        <v>2368</v>
      </c>
      <c r="H98">
        <v>1621</v>
      </c>
      <c r="I98">
        <v>1618</v>
      </c>
      <c r="J98">
        <v>374</v>
      </c>
      <c r="K98">
        <v>390</v>
      </c>
      <c r="M98">
        <v>21.38</v>
      </c>
      <c r="N98">
        <v>20.42</v>
      </c>
      <c r="O98">
        <v>401</v>
      </c>
      <c r="P98">
        <v>2720</v>
      </c>
      <c r="Q98">
        <v>2720</v>
      </c>
      <c r="R98">
        <v>2724</v>
      </c>
      <c r="S98">
        <v>1603</v>
      </c>
      <c r="T98">
        <v>1600</v>
      </c>
      <c r="U98">
        <v>394</v>
      </c>
      <c r="V98">
        <v>403</v>
      </c>
    </row>
    <row r="99" spans="1:22">
      <c r="A99">
        <v>23</v>
      </c>
      <c r="B99">
        <v>20.75</v>
      </c>
      <c r="C99">
        <v>19.22</v>
      </c>
      <c r="D99">
        <v>339</v>
      </c>
      <c r="E99">
        <v>2312</v>
      </c>
      <c r="F99">
        <v>2304</v>
      </c>
      <c r="G99">
        <v>2308</v>
      </c>
      <c r="H99">
        <v>1490</v>
      </c>
      <c r="I99">
        <v>1480</v>
      </c>
      <c r="J99">
        <v>331</v>
      </c>
      <c r="K99">
        <v>331</v>
      </c>
      <c r="M99">
        <v>21.5</v>
      </c>
      <c r="N99">
        <v>20.55</v>
      </c>
      <c r="O99">
        <v>357</v>
      </c>
      <c r="P99">
        <v>2624</v>
      </c>
      <c r="Q99">
        <v>2624</v>
      </c>
      <c r="R99">
        <v>2628</v>
      </c>
      <c r="S99">
        <v>1493</v>
      </c>
      <c r="T99">
        <v>1493</v>
      </c>
      <c r="U99">
        <v>354</v>
      </c>
      <c r="V99">
        <v>355</v>
      </c>
    </row>
    <row r="100" spans="1:22">
      <c r="A100">
        <v>22</v>
      </c>
      <c r="B100">
        <v>21</v>
      </c>
      <c r="C100">
        <v>19.4</v>
      </c>
      <c r="D100">
        <v>348</v>
      </c>
      <c r="E100">
        <v>2446</v>
      </c>
      <c r="F100">
        <v>2442</v>
      </c>
      <c r="G100">
        <v>2444</v>
      </c>
      <c r="H100">
        <v>1516</v>
      </c>
      <c r="I100">
        <v>1513</v>
      </c>
      <c r="J100">
        <v>354</v>
      </c>
      <c r="K100">
        <v>349</v>
      </c>
      <c r="M100">
        <v>21.62</v>
      </c>
      <c r="N100">
        <v>20.71</v>
      </c>
      <c r="O100">
        <v>327</v>
      </c>
      <c r="P100">
        <v>2604</v>
      </c>
      <c r="Q100">
        <v>2624</v>
      </c>
      <c r="R100">
        <v>2624</v>
      </c>
      <c r="S100">
        <v>1427</v>
      </c>
      <c r="T100">
        <v>1425</v>
      </c>
      <c r="U100">
        <v>330</v>
      </c>
      <c r="V100">
        <v>325</v>
      </c>
    </row>
    <row r="101" spans="1:22">
      <c r="A101">
        <v>21</v>
      </c>
      <c r="B101">
        <v>21.25</v>
      </c>
      <c r="C101">
        <v>19.59</v>
      </c>
      <c r="D101">
        <v>371</v>
      </c>
      <c r="E101">
        <v>2635</v>
      </c>
      <c r="F101">
        <v>2624</v>
      </c>
      <c r="G101">
        <v>2624</v>
      </c>
      <c r="H101">
        <v>1600</v>
      </c>
      <c r="I101">
        <v>1588</v>
      </c>
      <c r="J101">
        <v>371</v>
      </c>
      <c r="K101">
        <v>387</v>
      </c>
      <c r="M101">
        <v>21.75</v>
      </c>
      <c r="N101">
        <v>20.86</v>
      </c>
      <c r="O101">
        <v>400</v>
      </c>
      <c r="P101">
        <v>2944</v>
      </c>
      <c r="Q101">
        <v>2944</v>
      </c>
      <c r="R101">
        <v>2944</v>
      </c>
      <c r="S101">
        <v>1600</v>
      </c>
      <c r="T101">
        <v>1600</v>
      </c>
      <c r="U101">
        <v>400</v>
      </c>
      <c r="V101">
        <v>396</v>
      </c>
    </row>
    <row r="102" spans="1:22">
      <c r="A102">
        <v>20</v>
      </c>
      <c r="B102">
        <v>21.5</v>
      </c>
      <c r="C102">
        <v>19.75</v>
      </c>
      <c r="D102">
        <v>384</v>
      </c>
      <c r="E102">
        <v>2733</v>
      </c>
      <c r="F102">
        <v>2731</v>
      </c>
      <c r="G102">
        <v>2728</v>
      </c>
      <c r="H102">
        <v>1579</v>
      </c>
      <c r="I102">
        <v>1600</v>
      </c>
      <c r="J102">
        <v>386</v>
      </c>
      <c r="K102">
        <v>376</v>
      </c>
      <c r="M102">
        <v>22.12</v>
      </c>
      <c r="N102">
        <v>21.04</v>
      </c>
      <c r="O102">
        <v>352</v>
      </c>
      <c r="P102">
        <v>2885</v>
      </c>
      <c r="Q102">
        <v>2901</v>
      </c>
      <c r="R102">
        <v>2890</v>
      </c>
      <c r="S102">
        <v>1482</v>
      </c>
      <c r="T102">
        <v>1492</v>
      </c>
      <c r="U102">
        <v>352</v>
      </c>
      <c r="V102">
        <v>354</v>
      </c>
    </row>
    <row r="103" spans="1:22">
      <c r="A103">
        <v>19</v>
      </c>
      <c r="B103">
        <v>21.5</v>
      </c>
      <c r="C103">
        <v>19.9</v>
      </c>
      <c r="D103">
        <v>358</v>
      </c>
      <c r="E103">
        <v>2704</v>
      </c>
      <c r="F103">
        <v>2708</v>
      </c>
      <c r="G103">
        <v>2705</v>
      </c>
      <c r="H103">
        <v>1516</v>
      </c>
      <c r="I103">
        <v>1521</v>
      </c>
      <c r="J103">
        <v>362</v>
      </c>
      <c r="K103">
        <v>359</v>
      </c>
      <c r="M103">
        <v>22.25</v>
      </c>
      <c r="N103">
        <v>21.18</v>
      </c>
      <c r="O103">
        <v>370</v>
      </c>
      <c r="P103">
        <v>3008</v>
      </c>
      <c r="Q103">
        <v>3016</v>
      </c>
      <c r="R103">
        <v>3008</v>
      </c>
      <c r="S103">
        <v>1518</v>
      </c>
      <c r="T103">
        <v>1517</v>
      </c>
      <c r="U103">
        <v>373</v>
      </c>
      <c r="V103">
        <v>368</v>
      </c>
    </row>
    <row r="104" spans="1:22">
      <c r="A104">
        <v>18</v>
      </c>
      <c r="B104">
        <v>21.75</v>
      </c>
      <c r="C104">
        <v>20.04</v>
      </c>
      <c r="D104">
        <v>310</v>
      </c>
      <c r="E104">
        <v>2559</v>
      </c>
      <c r="F104">
        <v>2559</v>
      </c>
      <c r="G104">
        <v>2559</v>
      </c>
      <c r="H104">
        <v>1393</v>
      </c>
      <c r="I104">
        <v>1388</v>
      </c>
      <c r="J104">
        <v>305</v>
      </c>
      <c r="K104">
        <v>306</v>
      </c>
      <c r="M104">
        <v>22.12</v>
      </c>
      <c r="N104">
        <v>21.11</v>
      </c>
      <c r="O104">
        <v>326</v>
      </c>
      <c r="P104">
        <v>2828</v>
      </c>
      <c r="Q104">
        <v>2818</v>
      </c>
      <c r="R104">
        <v>2818</v>
      </c>
      <c r="S104">
        <v>1428</v>
      </c>
      <c r="T104">
        <v>1419</v>
      </c>
      <c r="U104">
        <v>320</v>
      </c>
      <c r="V104">
        <v>330</v>
      </c>
    </row>
    <row r="105" spans="1:22">
      <c r="A105">
        <v>17</v>
      </c>
      <c r="B105">
        <v>22</v>
      </c>
      <c r="C105">
        <v>20.18</v>
      </c>
      <c r="D105">
        <v>360</v>
      </c>
      <c r="E105">
        <v>2880</v>
      </c>
      <c r="F105">
        <v>2880</v>
      </c>
      <c r="G105">
        <v>2880</v>
      </c>
      <c r="H105">
        <v>1518</v>
      </c>
      <c r="I105">
        <v>1524</v>
      </c>
      <c r="J105">
        <v>358</v>
      </c>
      <c r="K105">
        <v>362</v>
      </c>
      <c r="M105">
        <v>22.38</v>
      </c>
      <c r="N105">
        <v>21.25</v>
      </c>
      <c r="O105">
        <v>364</v>
      </c>
      <c r="P105">
        <v>3074</v>
      </c>
      <c r="Q105">
        <v>3058</v>
      </c>
      <c r="R105">
        <v>3057</v>
      </c>
      <c r="S105">
        <v>1514</v>
      </c>
      <c r="T105">
        <v>1509</v>
      </c>
      <c r="U105">
        <v>368</v>
      </c>
      <c r="V105">
        <v>370</v>
      </c>
    </row>
    <row r="106" spans="1:22">
      <c r="A106">
        <v>16</v>
      </c>
      <c r="B106">
        <v>22.12</v>
      </c>
      <c r="C106">
        <v>20.4</v>
      </c>
      <c r="D106">
        <v>416</v>
      </c>
      <c r="E106">
        <v>3168</v>
      </c>
      <c r="F106">
        <v>3160</v>
      </c>
      <c r="G106">
        <v>3173</v>
      </c>
      <c r="H106">
        <v>1627</v>
      </c>
      <c r="I106">
        <v>1621</v>
      </c>
      <c r="J106">
        <v>408</v>
      </c>
      <c r="K106">
        <v>416</v>
      </c>
      <c r="M106">
        <v>22.38</v>
      </c>
      <c r="N106">
        <v>21.32</v>
      </c>
      <c r="O106">
        <v>357</v>
      </c>
      <c r="P106">
        <v>3072</v>
      </c>
      <c r="Q106">
        <v>3072</v>
      </c>
      <c r="R106">
        <v>3080</v>
      </c>
      <c r="S106">
        <v>1475</v>
      </c>
      <c r="T106">
        <v>1473</v>
      </c>
      <c r="U106">
        <v>355</v>
      </c>
      <c r="V106">
        <v>354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workbookViewId="0">
      <pane ySplit="1" topLeftCell="A2" activePane="bottomLeft" state="frozen"/>
      <selection/>
      <selection pane="bottomLeft" activeCell="Q38" sqref="Q38:R38"/>
    </sheetView>
  </sheetViews>
  <sheetFormatPr defaultColWidth="9" defaultRowHeight="13.5"/>
  <cols>
    <col min="4" max="11" width="9" hidden="1" customWidth="1"/>
    <col min="15" max="15" width="9.125" customWidth="1"/>
    <col min="17" max="17" width="13.75"/>
    <col min="21" max="22" width="12.625"/>
    <col min="23" max="23" width="13.75"/>
  </cols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X1" t="s">
        <v>31</v>
      </c>
      <c r="Y1" t="s">
        <v>32</v>
      </c>
    </row>
    <row r="2" spans="1:25">
      <c r="A2">
        <v>120</v>
      </c>
      <c r="B2">
        <v>-6.25</v>
      </c>
      <c r="C2">
        <v>-2.08</v>
      </c>
      <c r="D2">
        <v>229</v>
      </c>
      <c r="E2">
        <v>154</v>
      </c>
      <c r="F2">
        <v>149</v>
      </c>
      <c r="G2">
        <v>156</v>
      </c>
      <c r="H2">
        <v>1486</v>
      </c>
      <c r="I2">
        <v>1486</v>
      </c>
      <c r="J2">
        <v>230</v>
      </c>
      <c r="K2">
        <v>229</v>
      </c>
      <c r="L2">
        <f t="shared" ref="L2:L41" si="0">AVERAGE(E2:G2)</f>
        <v>153</v>
      </c>
      <c r="M2">
        <f>AVERAGE(J2:K2)+X2</f>
        <v>141.5</v>
      </c>
      <c r="N2">
        <f t="shared" ref="N2:N41" si="1">AVERAGE(H2:I2)</f>
        <v>1486</v>
      </c>
      <c r="O2">
        <f t="shared" ref="O2:O41" si="2">L2-M2</f>
        <v>11.5</v>
      </c>
      <c r="P2">
        <f t="shared" ref="P2:P41" si="3">N2-M2</f>
        <v>1344.5</v>
      </c>
      <c r="Q2">
        <f t="shared" ref="Q2:Q41" si="4">O2/P2</f>
        <v>0.00855336556340647</v>
      </c>
      <c r="R2">
        <f t="shared" ref="R2:R65" si="5">10*LOG10(Q2)+S2</f>
        <v>-2.17862966205709</v>
      </c>
      <c r="S2">
        <v>18.5</v>
      </c>
      <c r="T2">
        <f t="shared" ref="T2:T10" si="6">(C2-S2)/10</f>
        <v>-2.058</v>
      </c>
      <c r="U2">
        <f t="shared" ref="U2:U10" si="7">POWER(10,T2)</f>
        <v>0.00874983775227436</v>
      </c>
      <c r="V2">
        <f t="shared" ref="V2:V10" si="8">(L2-N2*U2)/(1-U2)</f>
        <v>141.233511410143</v>
      </c>
      <c r="W2">
        <f t="shared" ref="W2:W10" si="9">V2-M2</f>
        <v>-0.266488589856976</v>
      </c>
      <c r="X2">
        <f t="shared" ref="X2:X65" si="10">-88</f>
        <v>-88</v>
      </c>
      <c r="Y2">
        <f t="shared" ref="Y2:Y65" si="11">L2-X2</f>
        <v>241</v>
      </c>
    </row>
    <row r="3" spans="1:25">
      <c r="A3">
        <v>119</v>
      </c>
      <c r="B3">
        <v>-6.38</v>
      </c>
      <c r="C3">
        <v>-1.73</v>
      </c>
      <c r="D3">
        <v>328</v>
      </c>
      <c r="E3">
        <v>244</v>
      </c>
      <c r="F3">
        <v>241</v>
      </c>
      <c r="G3">
        <v>242</v>
      </c>
      <c r="H3">
        <v>1730</v>
      </c>
      <c r="I3">
        <v>1729</v>
      </c>
      <c r="J3">
        <v>326</v>
      </c>
      <c r="K3">
        <v>329</v>
      </c>
      <c r="L3">
        <f t="shared" si="0"/>
        <v>242.333333333333</v>
      </c>
      <c r="M3">
        <f t="shared" ref="M2:M41" si="12">AVERAGE(J3:K3)</f>
        <v>327.5</v>
      </c>
      <c r="N3">
        <f t="shared" si="1"/>
        <v>1729.5</v>
      </c>
      <c r="O3">
        <f t="shared" si="2"/>
        <v>-85.1666666666667</v>
      </c>
      <c r="P3">
        <f t="shared" si="3"/>
        <v>1402</v>
      </c>
      <c r="Q3">
        <f t="shared" si="4"/>
        <v>-0.0607465525439848</v>
      </c>
      <c r="R3" t="e">
        <f t="shared" si="5"/>
        <v>#NUM!</v>
      </c>
      <c r="S3">
        <v>18.5</v>
      </c>
      <c r="T3">
        <f t="shared" si="6"/>
        <v>-2.023</v>
      </c>
      <c r="U3">
        <f t="shared" si="7"/>
        <v>0.00948418463300897</v>
      </c>
      <c r="V3">
        <f t="shared" si="8"/>
        <v>228.093718954741</v>
      </c>
      <c r="W3">
        <f t="shared" si="9"/>
        <v>-99.4062810452593</v>
      </c>
      <c r="X3">
        <f t="shared" si="10"/>
        <v>-88</v>
      </c>
      <c r="Y3">
        <f t="shared" si="11"/>
        <v>330.333333333333</v>
      </c>
    </row>
    <row r="4" spans="1:25">
      <c r="A4">
        <v>118</v>
      </c>
      <c r="B4">
        <v>-6.25</v>
      </c>
      <c r="C4">
        <v>-1.62</v>
      </c>
      <c r="D4">
        <v>242</v>
      </c>
      <c r="E4">
        <v>166</v>
      </c>
      <c r="F4">
        <v>166</v>
      </c>
      <c r="G4">
        <v>167</v>
      </c>
      <c r="H4">
        <v>1512</v>
      </c>
      <c r="I4">
        <v>1515</v>
      </c>
      <c r="J4">
        <v>244</v>
      </c>
      <c r="K4">
        <v>242</v>
      </c>
      <c r="L4">
        <f t="shared" si="0"/>
        <v>166.333333333333</v>
      </c>
      <c r="M4">
        <f t="shared" si="12"/>
        <v>243</v>
      </c>
      <c r="N4">
        <f t="shared" si="1"/>
        <v>1513.5</v>
      </c>
      <c r="O4">
        <f t="shared" si="2"/>
        <v>-76.6666666666667</v>
      </c>
      <c r="P4">
        <f t="shared" si="3"/>
        <v>1270.5</v>
      </c>
      <c r="Q4">
        <f t="shared" si="4"/>
        <v>-0.0603436967073331</v>
      </c>
      <c r="R4" t="e">
        <f t="shared" si="5"/>
        <v>#NUM!</v>
      </c>
      <c r="S4">
        <v>18.5</v>
      </c>
      <c r="T4">
        <f t="shared" si="6"/>
        <v>-2.012</v>
      </c>
      <c r="U4">
        <f t="shared" si="7"/>
        <v>0.00972747223776965</v>
      </c>
      <c r="V4">
        <f t="shared" si="8"/>
        <v>153.100080887906</v>
      </c>
      <c r="W4">
        <f t="shared" si="9"/>
        <v>-89.8999191120936</v>
      </c>
      <c r="X4">
        <f t="shared" si="10"/>
        <v>-88</v>
      </c>
      <c r="Y4">
        <f t="shared" si="11"/>
        <v>254.333333333333</v>
      </c>
    </row>
    <row r="5" spans="1:25">
      <c r="A5">
        <v>117</v>
      </c>
      <c r="B5">
        <v>-6.25</v>
      </c>
      <c r="C5">
        <v>-1.27</v>
      </c>
      <c r="D5">
        <v>258</v>
      </c>
      <c r="E5">
        <v>181</v>
      </c>
      <c r="F5">
        <v>180</v>
      </c>
      <c r="G5">
        <v>178</v>
      </c>
      <c r="H5">
        <v>1535</v>
      </c>
      <c r="I5">
        <v>1535</v>
      </c>
      <c r="J5">
        <v>257</v>
      </c>
      <c r="K5">
        <v>259</v>
      </c>
      <c r="L5">
        <f t="shared" si="0"/>
        <v>179.666666666667</v>
      </c>
      <c r="M5">
        <f t="shared" si="12"/>
        <v>258</v>
      </c>
      <c r="N5">
        <f t="shared" si="1"/>
        <v>1535</v>
      </c>
      <c r="O5">
        <f t="shared" si="2"/>
        <v>-78.3333333333333</v>
      </c>
      <c r="P5">
        <f t="shared" si="3"/>
        <v>1277</v>
      </c>
      <c r="Q5">
        <f t="shared" si="4"/>
        <v>-0.0613416862438006</v>
      </c>
      <c r="R5" t="e">
        <f t="shared" si="5"/>
        <v>#NUM!</v>
      </c>
      <c r="S5">
        <v>18.5</v>
      </c>
      <c r="T5">
        <f t="shared" si="6"/>
        <v>-1.977</v>
      </c>
      <c r="U5">
        <f t="shared" si="7"/>
        <v>0.0105438689639126</v>
      </c>
      <c r="V5">
        <f t="shared" si="8"/>
        <v>165.223927245642</v>
      </c>
      <c r="W5">
        <f t="shared" si="9"/>
        <v>-92.7760727543581</v>
      </c>
      <c r="X5">
        <f t="shared" si="10"/>
        <v>-88</v>
      </c>
      <c r="Y5">
        <f t="shared" si="11"/>
        <v>267.666666666667</v>
      </c>
    </row>
    <row r="6" spans="1:25">
      <c r="A6">
        <v>116</v>
      </c>
      <c r="B6">
        <v>-6.38</v>
      </c>
      <c r="C6">
        <v>-1.27</v>
      </c>
      <c r="D6">
        <v>288</v>
      </c>
      <c r="E6">
        <v>206</v>
      </c>
      <c r="F6">
        <v>208</v>
      </c>
      <c r="G6">
        <v>204</v>
      </c>
      <c r="H6">
        <v>1617</v>
      </c>
      <c r="I6">
        <v>1618</v>
      </c>
      <c r="J6">
        <v>284</v>
      </c>
      <c r="K6">
        <v>284</v>
      </c>
      <c r="L6">
        <f t="shared" si="0"/>
        <v>206</v>
      </c>
      <c r="M6">
        <f t="shared" si="12"/>
        <v>284</v>
      </c>
      <c r="N6">
        <f t="shared" si="1"/>
        <v>1617.5</v>
      </c>
      <c r="O6">
        <f t="shared" si="2"/>
        <v>-78</v>
      </c>
      <c r="P6">
        <f t="shared" si="3"/>
        <v>1333.5</v>
      </c>
      <c r="Q6">
        <f t="shared" si="4"/>
        <v>-0.0584926884139483</v>
      </c>
      <c r="R6" t="e">
        <f t="shared" si="5"/>
        <v>#NUM!</v>
      </c>
      <c r="S6">
        <v>18.5</v>
      </c>
      <c r="T6">
        <f t="shared" si="6"/>
        <v>-1.977</v>
      </c>
      <c r="U6">
        <f t="shared" si="7"/>
        <v>0.0105438689639126</v>
      </c>
      <c r="V6">
        <f t="shared" si="8"/>
        <v>190.958735839073</v>
      </c>
      <c r="W6">
        <f t="shared" si="9"/>
        <v>-93.041264160927</v>
      </c>
      <c r="X6">
        <f t="shared" si="10"/>
        <v>-88</v>
      </c>
      <c r="Y6">
        <f t="shared" si="11"/>
        <v>294</v>
      </c>
    </row>
    <row r="7" spans="1:25">
      <c r="A7">
        <v>115</v>
      </c>
      <c r="B7">
        <v>-6.25</v>
      </c>
      <c r="C7">
        <v>-0.76</v>
      </c>
      <c r="D7">
        <v>227</v>
      </c>
      <c r="E7">
        <v>159</v>
      </c>
      <c r="F7">
        <v>160</v>
      </c>
      <c r="G7">
        <v>159</v>
      </c>
      <c r="H7">
        <v>1473</v>
      </c>
      <c r="I7">
        <v>1475</v>
      </c>
      <c r="J7">
        <v>229</v>
      </c>
      <c r="K7">
        <v>232</v>
      </c>
      <c r="L7">
        <f t="shared" si="0"/>
        <v>159.333333333333</v>
      </c>
      <c r="M7">
        <f t="shared" si="12"/>
        <v>230.5</v>
      </c>
      <c r="N7">
        <f t="shared" si="1"/>
        <v>1474</v>
      </c>
      <c r="O7">
        <f t="shared" si="2"/>
        <v>-71.1666666666667</v>
      </c>
      <c r="P7">
        <f t="shared" si="3"/>
        <v>1243.5</v>
      </c>
      <c r="Q7">
        <f t="shared" si="4"/>
        <v>-0.0572309341911272</v>
      </c>
      <c r="R7" t="e">
        <f t="shared" si="5"/>
        <v>#NUM!</v>
      </c>
      <c r="S7">
        <v>18.5</v>
      </c>
      <c r="T7">
        <f t="shared" si="6"/>
        <v>-1.926</v>
      </c>
      <c r="U7">
        <f t="shared" si="7"/>
        <v>0.0118576874816716</v>
      </c>
      <c r="V7">
        <f t="shared" si="8"/>
        <v>143.557360299474</v>
      </c>
      <c r="W7">
        <f t="shared" si="9"/>
        <v>-86.9426397005257</v>
      </c>
      <c r="X7">
        <f t="shared" si="10"/>
        <v>-88</v>
      </c>
      <c r="Y7">
        <f t="shared" si="11"/>
        <v>247.333333333333</v>
      </c>
    </row>
    <row r="8" spans="1:25">
      <c r="A8">
        <v>114</v>
      </c>
      <c r="B8">
        <v>-6.38</v>
      </c>
      <c r="C8">
        <v>-0.8</v>
      </c>
      <c r="D8">
        <v>271</v>
      </c>
      <c r="E8">
        <v>195</v>
      </c>
      <c r="F8">
        <v>193</v>
      </c>
      <c r="G8">
        <v>192</v>
      </c>
      <c r="H8">
        <v>1579</v>
      </c>
      <c r="I8">
        <v>1583</v>
      </c>
      <c r="J8">
        <v>272</v>
      </c>
      <c r="K8">
        <v>270</v>
      </c>
      <c r="L8">
        <f t="shared" si="0"/>
        <v>193.333333333333</v>
      </c>
      <c r="M8">
        <f t="shared" si="12"/>
        <v>271</v>
      </c>
      <c r="N8">
        <f t="shared" si="1"/>
        <v>1581</v>
      </c>
      <c r="O8">
        <f t="shared" si="2"/>
        <v>-77.6666666666667</v>
      </c>
      <c r="P8">
        <f t="shared" si="3"/>
        <v>1310</v>
      </c>
      <c r="Q8">
        <f t="shared" si="4"/>
        <v>-0.0592875318066158</v>
      </c>
      <c r="R8" t="e">
        <f t="shared" si="5"/>
        <v>#NUM!</v>
      </c>
      <c r="S8">
        <v>18.5</v>
      </c>
      <c r="T8">
        <f t="shared" si="6"/>
        <v>-1.93</v>
      </c>
      <c r="U8">
        <f t="shared" si="7"/>
        <v>0.0117489755493953</v>
      </c>
      <c r="V8">
        <f t="shared" si="8"/>
        <v>176.83584298523</v>
      </c>
      <c r="W8">
        <f t="shared" si="9"/>
        <v>-94.1641570147704</v>
      </c>
      <c r="X8">
        <f t="shared" si="10"/>
        <v>-88</v>
      </c>
      <c r="Y8">
        <f t="shared" si="11"/>
        <v>281.333333333333</v>
      </c>
    </row>
    <row r="9" spans="1:25">
      <c r="A9">
        <v>113</v>
      </c>
      <c r="B9">
        <v>-6.25</v>
      </c>
      <c r="C9">
        <v>-0.61</v>
      </c>
      <c r="D9">
        <v>244</v>
      </c>
      <c r="E9">
        <v>170</v>
      </c>
      <c r="F9">
        <v>167</v>
      </c>
      <c r="G9">
        <v>172</v>
      </c>
      <c r="H9">
        <v>1503</v>
      </c>
      <c r="I9">
        <v>1504</v>
      </c>
      <c r="J9">
        <v>241</v>
      </c>
      <c r="K9">
        <v>239</v>
      </c>
      <c r="L9">
        <f t="shared" si="0"/>
        <v>169.666666666667</v>
      </c>
      <c r="M9">
        <f t="shared" si="12"/>
        <v>240</v>
      </c>
      <c r="N9">
        <f t="shared" si="1"/>
        <v>1503.5</v>
      </c>
      <c r="O9">
        <f t="shared" si="2"/>
        <v>-70.3333333333333</v>
      </c>
      <c r="P9">
        <f t="shared" si="3"/>
        <v>1263.5</v>
      </c>
      <c r="Q9">
        <f t="shared" si="4"/>
        <v>-0.0556654794881942</v>
      </c>
      <c r="R9" t="e">
        <f t="shared" si="5"/>
        <v>#NUM!</v>
      </c>
      <c r="S9">
        <v>18.5</v>
      </c>
      <c r="T9">
        <f t="shared" si="6"/>
        <v>-1.911</v>
      </c>
      <c r="U9">
        <f t="shared" si="7"/>
        <v>0.0122743923115841</v>
      </c>
      <c r="V9">
        <f t="shared" si="8"/>
        <v>153.091219513973</v>
      </c>
      <c r="W9">
        <f t="shared" si="9"/>
        <v>-86.9087804860266</v>
      </c>
      <c r="X9">
        <f t="shared" si="10"/>
        <v>-88</v>
      </c>
      <c r="Y9">
        <f t="shared" si="11"/>
        <v>257.666666666667</v>
      </c>
    </row>
    <row r="10" spans="1:25">
      <c r="A10">
        <v>112</v>
      </c>
      <c r="B10">
        <v>-6.38</v>
      </c>
      <c r="C10">
        <v>-0.27</v>
      </c>
      <c r="D10">
        <v>282</v>
      </c>
      <c r="E10">
        <v>209</v>
      </c>
      <c r="F10">
        <v>212</v>
      </c>
      <c r="G10">
        <v>210</v>
      </c>
      <c r="H10">
        <v>1611</v>
      </c>
      <c r="I10">
        <v>1613</v>
      </c>
      <c r="J10">
        <v>288</v>
      </c>
      <c r="K10">
        <v>283</v>
      </c>
      <c r="L10">
        <f t="shared" si="0"/>
        <v>210.333333333333</v>
      </c>
      <c r="M10">
        <f t="shared" si="12"/>
        <v>285.5</v>
      </c>
      <c r="N10">
        <f t="shared" si="1"/>
        <v>1612</v>
      </c>
      <c r="O10">
        <f t="shared" si="2"/>
        <v>-75.1666666666667</v>
      </c>
      <c r="P10">
        <f t="shared" si="3"/>
        <v>1326.5</v>
      </c>
      <c r="Q10">
        <f t="shared" si="4"/>
        <v>-0.0566654102274155</v>
      </c>
      <c r="R10" t="e">
        <f t="shared" si="5"/>
        <v>#NUM!</v>
      </c>
      <c r="S10">
        <v>18.5</v>
      </c>
      <c r="T10">
        <f t="shared" si="6"/>
        <v>-1.877</v>
      </c>
      <c r="U10">
        <f t="shared" si="7"/>
        <v>0.0132739445772974</v>
      </c>
      <c r="V10">
        <f t="shared" si="8"/>
        <v>191.477395003816</v>
      </c>
      <c r="W10">
        <f t="shared" si="9"/>
        <v>-94.0226049961842</v>
      </c>
      <c r="X10">
        <f t="shared" si="10"/>
        <v>-88</v>
      </c>
      <c r="Y10">
        <f t="shared" si="11"/>
        <v>298.333333333333</v>
      </c>
    </row>
    <row r="11" spans="1:25">
      <c r="A11">
        <v>111</v>
      </c>
      <c r="B11">
        <v>-6.38</v>
      </c>
      <c r="C11">
        <v>-0.07</v>
      </c>
      <c r="D11">
        <v>314</v>
      </c>
      <c r="E11">
        <v>238</v>
      </c>
      <c r="F11">
        <v>238</v>
      </c>
      <c r="G11">
        <v>238</v>
      </c>
      <c r="H11">
        <v>1679</v>
      </c>
      <c r="I11">
        <v>1680</v>
      </c>
      <c r="J11">
        <v>312</v>
      </c>
      <c r="K11">
        <v>313</v>
      </c>
      <c r="L11">
        <f t="shared" si="0"/>
        <v>238</v>
      </c>
      <c r="M11">
        <f t="shared" si="12"/>
        <v>312.5</v>
      </c>
      <c r="N11">
        <f t="shared" si="1"/>
        <v>1679.5</v>
      </c>
      <c r="O11">
        <f t="shared" si="2"/>
        <v>-74.5</v>
      </c>
      <c r="P11">
        <f t="shared" si="3"/>
        <v>1367</v>
      </c>
      <c r="Q11">
        <f t="shared" si="4"/>
        <v>-0.0544989027066569</v>
      </c>
      <c r="R11" t="e">
        <f t="shared" si="5"/>
        <v>#NUM!</v>
      </c>
      <c r="S11">
        <v>18.5</v>
      </c>
      <c r="T11">
        <f t="shared" ref="T11:T45" si="13">(C11-S11)/10</f>
        <v>-1.857</v>
      </c>
      <c r="U11">
        <f t="shared" ref="U11:U45" si="14">POWER(10,T11)</f>
        <v>0.0138995263121335</v>
      </c>
      <c r="V11">
        <f t="shared" ref="V11:V45" si="15">(L11-N11*U11)/(1-U11)</f>
        <v>217.681414101741</v>
      </c>
      <c r="W11">
        <f t="shared" ref="W11:W45" si="16">V11-M11</f>
        <v>-94.8185858982587</v>
      </c>
      <c r="X11">
        <f t="shared" si="10"/>
        <v>-88</v>
      </c>
      <c r="Y11">
        <f t="shared" si="11"/>
        <v>326</v>
      </c>
    </row>
    <row r="12" spans="1:25">
      <c r="A12">
        <v>110</v>
      </c>
      <c r="B12">
        <v>-6.25</v>
      </c>
      <c r="C12">
        <v>0.18</v>
      </c>
      <c r="D12">
        <v>239</v>
      </c>
      <c r="E12">
        <v>176</v>
      </c>
      <c r="F12">
        <v>175</v>
      </c>
      <c r="G12">
        <v>173</v>
      </c>
      <c r="H12">
        <v>1498</v>
      </c>
      <c r="I12">
        <v>1496</v>
      </c>
      <c r="J12">
        <v>244</v>
      </c>
      <c r="K12">
        <v>242</v>
      </c>
      <c r="L12">
        <f t="shared" si="0"/>
        <v>174.666666666667</v>
      </c>
      <c r="M12">
        <f t="shared" si="12"/>
        <v>243</v>
      </c>
      <c r="N12">
        <f t="shared" si="1"/>
        <v>1497</v>
      </c>
      <c r="O12">
        <f t="shared" si="2"/>
        <v>-68.3333333333333</v>
      </c>
      <c r="P12">
        <f t="shared" si="3"/>
        <v>1254</v>
      </c>
      <c r="Q12">
        <f t="shared" si="4"/>
        <v>-0.0544922913343966</v>
      </c>
      <c r="R12" t="e">
        <f t="shared" si="5"/>
        <v>#NUM!</v>
      </c>
      <c r="S12">
        <v>18.5</v>
      </c>
      <c r="T12">
        <f t="shared" si="13"/>
        <v>-1.832</v>
      </c>
      <c r="U12">
        <f t="shared" si="14"/>
        <v>0.0147231250243272</v>
      </c>
      <c r="V12">
        <f t="shared" si="15"/>
        <v>154.906861595648</v>
      </c>
      <c r="W12">
        <f t="shared" si="16"/>
        <v>-88.0931384043523</v>
      </c>
      <c r="X12">
        <f t="shared" si="10"/>
        <v>-88</v>
      </c>
      <c r="Y12">
        <f t="shared" si="11"/>
        <v>262.666666666667</v>
      </c>
    </row>
    <row r="13" spans="1:25">
      <c r="A13">
        <v>109</v>
      </c>
      <c r="B13">
        <v>-6.38</v>
      </c>
      <c r="C13">
        <v>0.38</v>
      </c>
      <c r="D13">
        <v>314</v>
      </c>
      <c r="E13">
        <v>242</v>
      </c>
      <c r="F13">
        <v>236</v>
      </c>
      <c r="G13">
        <v>241</v>
      </c>
      <c r="H13">
        <v>1674</v>
      </c>
      <c r="I13">
        <v>1676</v>
      </c>
      <c r="J13">
        <v>312</v>
      </c>
      <c r="K13">
        <v>310</v>
      </c>
      <c r="L13">
        <f t="shared" si="0"/>
        <v>239.666666666667</v>
      </c>
      <c r="M13">
        <f t="shared" si="12"/>
        <v>311</v>
      </c>
      <c r="N13">
        <f t="shared" si="1"/>
        <v>1675</v>
      </c>
      <c r="O13">
        <f t="shared" si="2"/>
        <v>-71.3333333333333</v>
      </c>
      <c r="P13">
        <f t="shared" si="3"/>
        <v>1364</v>
      </c>
      <c r="Q13">
        <f t="shared" si="4"/>
        <v>-0.052297165200391</v>
      </c>
      <c r="R13" t="e">
        <f t="shared" si="5"/>
        <v>#NUM!</v>
      </c>
      <c r="S13">
        <v>18.5</v>
      </c>
      <c r="T13">
        <f t="shared" si="13"/>
        <v>-1.812</v>
      </c>
      <c r="U13">
        <f t="shared" si="14"/>
        <v>0.0154170045294956</v>
      </c>
      <c r="V13">
        <f t="shared" si="15"/>
        <v>217.191628398551</v>
      </c>
      <c r="W13">
        <f t="shared" si="16"/>
        <v>-93.8083716014495</v>
      </c>
      <c r="X13">
        <f t="shared" si="10"/>
        <v>-88</v>
      </c>
      <c r="Y13">
        <f t="shared" si="11"/>
        <v>327.666666666667</v>
      </c>
    </row>
    <row r="14" spans="1:25">
      <c r="A14">
        <v>108</v>
      </c>
      <c r="B14">
        <v>-6.38</v>
      </c>
      <c r="C14">
        <v>0.43</v>
      </c>
      <c r="D14">
        <v>269</v>
      </c>
      <c r="E14">
        <v>202</v>
      </c>
      <c r="F14">
        <v>202</v>
      </c>
      <c r="G14">
        <v>203</v>
      </c>
      <c r="H14">
        <v>1572</v>
      </c>
      <c r="I14">
        <v>1574</v>
      </c>
      <c r="J14">
        <v>267</v>
      </c>
      <c r="K14">
        <v>271</v>
      </c>
      <c r="L14">
        <f t="shared" si="0"/>
        <v>202.333333333333</v>
      </c>
      <c r="M14">
        <f t="shared" si="12"/>
        <v>269</v>
      </c>
      <c r="N14">
        <f t="shared" si="1"/>
        <v>1573</v>
      </c>
      <c r="O14">
        <f t="shared" si="2"/>
        <v>-66.6666666666667</v>
      </c>
      <c r="P14">
        <f t="shared" si="3"/>
        <v>1304</v>
      </c>
      <c r="Q14">
        <f t="shared" si="4"/>
        <v>-0.0511247443762781</v>
      </c>
      <c r="R14" t="e">
        <f t="shared" si="5"/>
        <v>#NUM!</v>
      </c>
      <c r="S14">
        <v>18.5</v>
      </c>
      <c r="T14">
        <f t="shared" si="13"/>
        <v>-1.807</v>
      </c>
      <c r="U14">
        <f t="shared" si="14"/>
        <v>0.0155955250282695</v>
      </c>
      <c r="V14">
        <f t="shared" si="15"/>
        <v>180.618411419728</v>
      </c>
      <c r="W14">
        <f t="shared" si="16"/>
        <v>-88.381588580272</v>
      </c>
      <c r="X14">
        <f t="shared" si="10"/>
        <v>-88</v>
      </c>
      <c r="Y14">
        <f t="shared" si="11"/>
        <v>290.333333333333</v>
      </c>
    </row>
    <row r="15" spans="1:25">
      <c r="A15">
        <v>107</v>
      </c>
      <c r="B15">
        <v>-6.38</v>
      </c>
      <c r="C15">
        <v>0.81</v>
      </c>
      <c r="D15">
        <v>300</v>
      </c>
      <c r="E15">
        <v>230</v>
      </c>
      <c r="F15">
        <v>226</v>
      </c>
      <c r="G15">
        <v>230</v>
      </c>
      <c r="H15">
        <v>1638</v>
      </c>
      <c r="I15">
        <v>1636</v>
      </c>
      <c r="J15">
        <v>296</v>
      </c>
      <c r="K15">
        <v>301</v>
      </c>
      <c r="L15">
        <f t="shared" si="0"/>
        <v>228.666666666667</v>
      </c>
      <c r="M15">
        <f t="shared" si="12"/>
        <v>298.5</v>
      </c>
      <c r="N15">
        <f t="shared" si="1"/>
        <v>1637</v>
      </c>
      <c r="O15">
        <f t="shared" si="2"/>
        <v>-69.8333333333333</v>
      </c>
      <c r="P15">
        <f t="shared" si="3"/>
        <v>1338.5</v>
      </c>
      <c r="Q15">
        <f t="shared" si="4"/>
        <v>-0.0521728302826547</v>
      </c>
      <c r="R15" t="e">
        <f t="shared" si="5"/>
        <v>#NUM!</v>
      </c>
      <c r="S15">
        <v>18.5</v>
      </c>
      <c r="T15">
        <f t="shared" si="13"/>
        <v>-1.769</v>
      </c>
      <c r="U15">
        <f t="shared" si="14"/>
        <v>0.0170215850839495</v>
      </c>
      <c r="V15">
        <f t="shared" si="15"/>
        <v>204.279492649277</v>
      </c>
      <c r="W15">
        <f t="shared" si="16"/>
        <v>-94.220507350723</v>
      </c>
      <c r="X15">
        <f t="shared" si="10"/>
        <v>-88</v>
      </c>
      <c r="Y15">
        <f t="shared" si="11"/>
        <v>316.666666666667</v>
      </c>
    </row>
    <row r="16" spans="1:25">
      <c r="A16">
        <v>106</v>
      </c>
      <c r="B16">
        <v>-6.38</v>
      </c>
      <c r="C16">
        <v>1.06</v>
      </c>
      <c r="D16">
        <v>268</v>
      </c>
      <c r="E16">
        <v>205</v>
      </c>
      <c r="F16">
        <v>204</v>
      </c>
      <c r="G16">
        <v>208</v>
      </c>
      <c r="H16">
        <v>1570</v>
      </c>
      <c r="I16">
        <v>1573</v>
      </c>
      <c r="J16">
        <v>269</v>
      </c>
      <c r="K16">
        <v>269</v>
      </c>
      <c r="L16">
        <f t="shared" si="0"/>
        <v>205.666666666667</v>
      </c>
      <c r="M16">
        <f t="shared" si="12"/>
        <v>269</v>
      </c>
      <c r="N16">
        <f t="shared" si="1"/>
        <v>1571.5</v>
      </c>
      <c r="O16">
        <f t="shared" si="2"/>
        <v>-63.3333333333333</v>
      </c>
      <c r="P16">
        <f t="shared" si="3"/>
        <v>1302.5</v>
      </c>
      <c r="Q16">
        <f t="shared" si="4"/>
        <v>-0.0486244401791427</v>
      </c>
      <c r="R16" t="e">
        <f t="shared" si="5"/>
        <v>#NUM!</v>
      </c>
      <c r="S16">
        <v>18.5</v>
      </c>
      <c r="T16">
        <f t="shared" si="13"/>
        <v>-1.744</v>
      </c>
      <c r="U16">
        <f t="shared" si="14"/>
        <v>0.0180301774085957</v>
      </c>
      <c r="V16">
        <f t="shared" si="15"/>
        <v>180.588281624665</v>
      </c>
      <c r="W16">
        <f t="shared" si="16"/>
        <v>-88.4117183753353</v>
      </c>
      <c r="X16">
        <f t="shared" si="10"/>
        <v>-88</v>
      </c>
      <c r="Y16">
        <f t="shared" si="11"/>
        <v>293.666666666667</v>
      </c>
    </row>
    <row r="17" spans="1:25">
      <c r="A17">
        <v>105</v>
      </c>
      <c r="B17">
        <v>-6.25</v>
      </c>
      <c r="C17">
        <v>1.26</v>
      </c>
      <c r="D17">
        <v>227</v>
      </c>
      <c r="E17">
        <v>168</v>
      </c>
      <c r="F17">
        <v>168</v>
      </c>
      <c r="G17">
        <v>167</v>
      </c>
      <c r="H17">
        <v>1472</v>
      </c>
      <c r="I17">
        <v>1461</v>
      </c>
      <c r="J17">
        <v>229</v>
      </c>
      <c r="K17">
        <v>227</v>
      </c>
      <c r="L17">
        <f t="shared" si="0"/>
        <v>167.666666666667</v>
      </c>
      <c r="M17">
        <f t="shared" si="12"/>
        <v>228</v>
      </c>
      <c r="N17">
        <f t="shared" si="1"/>
        <v>1466.5</v>
      </c>
      <c r="O17">
        <f t="shared" si="2"/>
        <v>-60.3333333333333</v>
      </c>
      <c r="P17">
        <f t="shared" si="3"/>
        <v>1238.5</v>
      </c>
      <c r="Q17">
        <f t="shared" si="4"/>
        <v>-0.0487148432243305</v>
      </c>
      <c r="R17" t="e">
        <f t="shared" si="5"/>
        <v>#NUM!</v>
      </c>
      <c r="S17">
        <v>18.5</v>
      </c>
      <c r="T17">
        <f t="shared" si="13"/>
        <v>-1.724</v>
      </c>
      <c r="U17">
        <f t="shared" si="14"/>
        <v>0.0188799134909629</v>
      </c>
      <c r="V17">
        <f t="shared" si="15"/>
        <v>142.672926033178</v>
      </c>
      <c r="W17">
        <f t="shared" si="16"/>
        <v>-85.3270739668216</v>
      </c>
      <c r="X17">
        <f t="shared" si="10"/>
        <v>-88</v>
      </c>
      <c r="Y17">
        <f t="shared" si="11"/>
        <v>255.666666666667</v>
      </c>
    </row>
    <row r="18" spans="1:25">
      <c r="A18">
        <v>104</v>
      </c>
      <c r="B18">
        <v>-6.38</v>
      </c>
      <c r="C18">
        <v>1.53</v>
      </c>
      <c r="D18">
        <v>298</v>
      </c>
      <c r="E18">
        <v>236</v>
      </c>
      <c r="F18">
        <v>236</v>
      </c>
      <c r="G18">
        <v>233</v>
      </c>
      <c r="H18">
        <v>1636</v>
      </c>
      <c r="I18">
        <v>1635</v>
      </c>
      <c r="J18">
        <v>302</v>
      </c>
      <c r="K18">
        <v>297</v>
      </c>
      <c r="L18">
        <f t="shared" si="0"/>
        <v>235</v>
      </c>
      <c r="M18">
        <f t="shared" si="12"/>
        <v>299.5</v>
      </c>
      <c r="N18">
        <f t="shared" si="1"/>
        <v>1635.5</v>
      </c>
      <c r="O18">
        <f t="shared" si="2"/>
        <v>-64.5</v>
      </c>
      <c r="P18">
        <f t="shared" si="3"/>
        <v>1336</v>
      </c>
      <c r="Q18">
        <f t="shared" si="4"/>
        <v>-0.0482784431137725</v>
      </c>
      <c r="R18" t="e">
        <f t="shared" si="5"/>
        <v>#NUM!</v>
      </c>
      <c r="S18">
        <v>18.5</v>
      </c>
      <c r="T18">
        <f t="shared" si="13"/>
        <v>-1.697</v>
      </c>
      <c r="U18">
        <f t="shared" si="14"/>
        <v>0.0200909281260873</v>
      </c>
      <c r="V18">
        <f t="shared" si="15"/>
        <v>206.285759415639</v>
      </c>
      <c r="W18">
        <f t="shared" si="16"/>
        <v>-93.2142405843608</v>
      </c>
      <c r="X18">
        <f t="shared" si="10"/>
        <v>-88</v>
      </c>
      <c r="Y18">
        <f t="shared" si="11"/>
        <v>323</v>
      </c>
    </row>
    <row r="19" spans="1:25">
      <c r="A19">
        <v>103</v>
      </c>
      <c r="B19">
        <v>-6.25</v>
      </c>
      <c r="C19">
        <v>1.68</v>
      </c>
      <c r="D19">
        <v>330</v>
      </c>
      <c r="E19">
        <v>264</v>
      </c>
      <c r="F19">
        <v>261</v>
      </c>
      <c r="G19">
        <v>260</v>
      </c>
      <c r="H19">
        <v>1705</v>
      </c>
      <c r="I19">
        <v>1704</v>
      </c>
      <c r="J19">
        <v>329</v>
      </c>
      <c r="K19">
        <v>327</v>
      </c>
      <c r="L19">
        <f t="shared" si="0"/>
        <v>261.666666666667</v>
      </c>
      <c r="M19">
        <f t="shared" si="12"/>
        <v>328</v>
      </c>
      <c r="N19">
        <f t="shared" si="1"/>
        <v>1704.5</v>
      </c>
      <c r="O19">
        <f t="shared" si="2"/>
        <v>-66.3333333333333</v>
      </c>
      <c r="P19">
        <f t="shared" si="3"/>
        <v>1376.5</v>
      </c>
      <c r="Q19">
        <f t="shared" si="4"/>
        <v>-0.048189853493159</v>
      </c>
      <c r="R19" t="e">
        <f t="shared" si="5"/>
        <v>#NUM!</v>
      </c>
      <c r="S19">
        <v>18.5</v>
      </c>
      <c r="T19">
        <f t="shared" si="13"/>
        <v>-1.682</v>
      </c>
      <c r="U19">
        <f t="shared" si="14"/>
        <v>0.020796966871037</v>
      </c>
      <c r="V19">
        <f t="shared" si="15"/>
        <v>231.022810368675</v>
      </c>
      <c r="W19">
        <f t="shared" si="16"/>
        <v>-96.9771896313246</v>
      </c>
      <c r="X19">
        <f t="shared" si="10"/>
        <v>-88</v>
      </c>
      <c r="Y19">
        <f t="shared" si="11"/>
        <v>349.666666666667</v>
      </c>
    </row>
    <row r="20" spans="1:25">
      <c r="A20">
        <v>102</v>
      </c>
      <c r="B20">
        <v>-6.25</v>
      </c>
      <c r="C20">
        <v>1.92</v>
      </c>
      <c r="D20">
        <v>229</v>
      </c>
      <c r="E20">
        <v>174</v>
      </c>
      <c r="F20">
        <v>172</v>
      </c>
      <c r="G20">
        <v>170</v>
      </c>
      <c r="H20">
        <v>1456</v>
      </c>
      <c r="I20">
        <v>1460</v>
      </c>
      <c r="J20">
        <v>226</v>
      </c>
      <c r="K20">
        <v>228</v>
      </c>
      <c r="L20">
        <f t="shared" si="0"/>
        <v>172</v>
      </c>
      <c r="M20">
        <f t="shared" si="12"/>
        <v>227</v>
      </c>
      <c r="N20">
        <f t="shared" si="1"/>
        <v>1458</v>
      </c>
      <c r="O20">
        <f t="shared" si="2"/>
        <v>-55</v>
      </c>
      <c r="P20">
        <f t="shared" si="3"/>
        <v>1231</v>
      </c>
      <c r="Q20">
        <f t="shared" si="4"/>
        <v>-0.0446791226645004</v>
      </c>
      <c r="R20" t="e">
        <f t="shared" si="5"/>
        <v>#NUM!</v>
      </c>
      <c r="S20">
        <v>18.5</v>
      </c>
      <c r="T20">
        <f t="shared" si="13"/>
        <v>-1.658</v>
      </c>
      <c r="U20">
        <f t="shared" si="14"/>
        <v>0.0219785987278483</v>
      </c>
      <c r="V20">
        <f t="shared" si="15"/>
        <v>143.100348185379</v>
      </c>
      <c r="W20">
        <f t="shared" si="16"/>
        <v>-83.8996518146209</v>
      </c>
      <c r="X20">
        <f t="shared" si="10"/>
        <v>-88</v>
      </c>
      <c r="Y20">
        <f t="shared" si="11"/>
        <v>260</v>
      </c>
    </row>
    <row r="21" spans="1:25">
      <c r="A21">
        <v>101</v>
      </c>
      <c r="B21">
        <v>-6.38</v>
      </c>
      <c r="C21">
        <v>2.17</v>
      </c>
      <c r="D21">
        <v>300</v>
      </c>
      <c r="E21">
        <v>238</v>
      </c>
      <c r="F21">
        <v>240</v>
      </c>
      <c r="G21">
        <v>237</v>
      </c>
      <c r="H21">
        <v>1632</v>
      </c>
      <c r="I21">
        <v>1635</v>
      </c>
      <c r="J21">
        <v>298</v>
      </c>
      <c r="K21">
        <v>298</v>
      </c>
      <c r="L21">
        <f t="shared" si="0"/>
        <v>238.333333333333</v>
      </c>
      <c r="M21">
        <f t="shared" si="12"/>
        <v>298</v>
      </c>
      <c r="N21">
        <f t="shared" si="1"/>
        <v>1633.5</v>
      </c>
      <c r="O21">
        <f t="shared" si="2"/>
        <v>-59.6666666666667</v>
      </c>
      <c r="P21">
        <f t="shared" si="3"/>
        <v>1335.5</v>
      </c>
      <c r="Q21">
        <f t="shared" si="4"/>
        <v>-0.0446773992262573</v>
      </c>
      <c r="R21" t="e">
        <f t="shared" si="5"/>
        <v>#NUM!</v>
      </c>
      <c r="S21">
        <v>18.5</v>
      </c>
      <c r="T21">
        <f t="shared" si="13"/>
        <v>-1.633</v>
      </c>
      <c r="U21">
        <f t="shared" si="14"/>
        <v>0.0232809125766501</v>
      </c>
      <c r="V21">
        <f t="shared" si="15"/>
        <v>205.078374343836</v>
      </c>
      <c r="W21">
        <f t="shared" si="16"/>
        <v>-92.9216256561642</v>
      </c>
      <c r="X21">
        <f t="shared" si="10"/>
        <v>-88</v>
      </c>
      <c r="Y21">
        <f t="shared" si="11"/>
        <v>326.333333333333</v>
      </c>
    </row>
    <row r="22" spans="1:25">
      <c r="A22">
        <v>100</v>
      </c>
      <c r="B22">
        <v>-6.25</v>
      </c>
      <c r="C22">
        <v>2.51</v>
      </c>
      <c r="D22">
        <v>238</v>
      </c>
      <c r="E22">
        <v>192</v>
      </c>
      <c r="F22">
        <v>192</v>
      </c>
      <c r="G22">
        <v>192</v>
      </c>
      <c r="H22">
        <v>1487</v>
      </c>
      <c r="I22">
        <v>1486</v>
      </c>
      <c r="J22">
        <v>244</v>
      </c>
      <c r="K22">
        <v>244</v>
      </c>
      <c r="L22">
        <f t="shared" si="0"/>
        <v>192</v>
      </c>
      <c r="M22">
        <f t="shared" si="12"/>
        <v>244</v>
      </c>
      <c r="N22">
        <f t="shared" si="1"/>
        <v>1486.5</v>
      </c>
      <c r="O22">
        <f t="shared" si="2"/>
        <v>-52</v>
      </c>
      <c r="P22">
        <f t="shared" si="3"/>
        <v>1242.5</v>
      </c>
      <c r="Q22">
        <f t="shared" si="4"/>
        <v>-0.041851106639839</v>
      </c>
      <c r="R22" t="e">
        <f t="shared" si="5"/>
        <v>#NUM!</v>
      </c>
      <c r="S22">
        <v>18.5</v>
      </c>
      <c r="T22">
        <f t="shared" si="13"/>
        <v>-1.599</v>
      </c>
      <c r="U22">
        <f t="shared" si="14"/>
        <v>0.0251767692775886</v>
      </c>
      <c r="V22">
        <f t="shared" si="15"/>
        <v>158.566935622076</v>
      </c>
      <c r="W22">
        <f t="shared" si="16"/>
        <v>-85.4330643779241</v>
      </c>
      <c r="X22">
        <f t="shared" si="10"/>
        <v>-88</v>
      </c>
      <c r="Y22">
        <f t="shared" si="11"/>
        <v>280</v>
      </c>
    </row>
    <row r="23" spans="1:25">
      <c r="A23">
        <v>99</v>
      </c>
      <c r="B23">
        <v>-6.38</v>
      </c>
      <c r="C23">
        <v>2.68</v>
      </c>
      <c r="D23">
        <v>271</v>
      </c>
      <c r="E23">
        <v>214</v>
      </c>
      <c r="F23">
        <v>215</v>
      </c>
      <c r="G23">
        <v>218</v>
      </c>
      <c r="H23">
        <v>1564</v>
      </c>
      <c r="I23">
        <v>1535</v>
      </c>
      <c r="J23">
        <v>268</v>
      </c>
      <c r="K23">
        <v>268</v>
      </c>
      <c r="L23">
        <f t="shared" si="0"/>
        <v>215.666666666667</v>
      </c>
      <c r="M23">
        <f t="shared" si="12"/>
        <v>268</v>
      </c>
      <c r="N23">
        <f t="shared" si="1"/>
        <v>1549.5</v>
      </c>
      <c r="O23">
        <f t="shared" si="2"/>
        <v>-52.3333333333333</v>
      </c>
      <c r="P23">
        <f t="shared" si="3"/>
        <v>1281.5</v>
      </c>
      <c r="Q23">
        <f t="shared" si="4"/>
        <v>-0.0408375601508649</v>
      </c>
      <c r="R23" t="e">
        <f t="shared" si="5"/>
        <v>#NUM!</v>
      </c>
      <c r="S23">
        <v>18.5</v>
      </c>
      <c r="T23">
        <f t="shared" si="13"/>
        <v>-1.582</v>
      </c>
      <c r="U23">
        <f t="shared" si="14"/>
        <v>0.0261818300821898</v>
      </c>
      <c r="V23">
        <f t="shared" si="15"/>
        <v>179.805559562615</v>
      </c>
      <c r="W23">
        <f t="shared" si="16"/>
        <v>-88.1944404373851</v>
      </c>
      <c r="X23">
        <f t="shared" si="10"/>
        <v>-88</v>
      </c>
      <c r="Y23">
        <f t="shared" si="11"/>
        <v>303.666666666667</v>
      </c>
    </row>
    <row r="24" spans="1:25">
      <c r="A24">
        <v>98</v>
      </c>
      <c r="B24">
        <v>-6.38</v>
      </c>
      <c r="C24">
        <v>2.91</v>
      </c>
      <c r="D24">
        <v>314</v>
      </c>
      <c r="E24">
        <v>262</v>
      </c>
      <c r="F24">
        <v>258</v>
      </c>
      <c r="G24">
        <v>261</v>
      </c>
      <c r="H24">
        <v>1664</v>
      </c>
      <c r="I24">
        <v>1664</v>
      </c>
      <c r="J24">
        <v>313</v>
      </c>
      <c r="K24">
        <v>311</v>
      </c>
      <c r="L24">
        <f t="shared" si="0"/>
        <v>260.333333333333</v>
      </c>
      <c r="M24">
        <f t="shared" si="12"/>
        <v>312</v>
      </c>
      <c r="N24">
        <f t="shared" si="1"/>
        <v>1664</v>
      </c>
      <c r="O24">
        <f t="shared" si="2"/>
        <v>-51.6666666666667</v>
      </c>
      <c r="P24">
        <f t="shared" si="3"/>
        <v>1352</v>
      </c>
      <c r="Q24">
        <f t="shared" si="4"/>
        <v>-0.0382149901380671</v>
      </c>
      <c r="R24" t="e">
        <f t="shared" si="5"/>
        <v>#NUM!</v>
      </c>
      <c r="S24">
        <v>18.5</v>
      </c>
      <c r="T24">
        <f t="shared" si="13"/>
        <v>-1.559</v>
      </c>
      <c r="U24">
        <f t="shared" si="14"/>
        <v>0.0276057785622035</v>
      </c>
      <c r="V24">
        <f t="shared" si="15"/>
        <v>220.48394887499</v>
      </c>
      <c r="W24">
        <f t="shared" si="16"/>
        <v>-91.5160511250101</v>
      </c>
      <c r="X24">
        <f t="shared" si="10"/>
        <v>-88</v>
      </c>
      <c r="Y24">
        <f t="shared" si="11"/>
        <v>348.333333333333</v>
      </c>
    </row>
    <row r="25" spans="1:25">
      <c r="A25">
        <v>97</v>
      </c>
      <c r="B25">
        <v>-6.25</v>
      </c>
      <c r="C25">
        <v>3.06</v>
      </c>
      <c r="D25">
        <v>297</v>
      </c>
      <c r="E25">
        <v>246</v>
      </c>
      <c r="F25">
        <v>249</v>
      </c>
      <c r="G25">
        <v>243</v>
      </c>
      <c r="H25">
        <v>1629</v>
      </c>
      <c r="I25">
        <v>1627</v>
      </c>
      <c r="J25">
        <v>297</v>
      </c>
      <c r="K25">
        <v>299</v>
      </c>
      <c r="L25">
        <f t="shared" si="0"/>
        <v>246</v>
      </c>
      <c r="M25">
        <f t="shared" si="12"/>
        <v>298</v>
      </c>
      <c r="N25">
        <f t="shared" si="1"/>
        <v>1628</v>
      </c>
      <c r="O25">
        <f t="shared" si="2"/>
        <v>-52</v>
      </c>
      <c r="P25">
        <f t="shared" si="3"/>
        <v>1330</v>
      </c>
      <c r="Q25">
        <f t="shared" si="4"/>
        <v>-0.0390977443609023</v>
      </c>
      <c r="R25" t="e">
        <f t="shared" si="5"/>
        <v>#NUM!</v>
      </c>
      <c r="S25">
        <v>18.5</v>
      </c>
      <c r="T25">
        <f t="shared" si="13"/>
        <v>-1.544</v>
      </c>
      <c r="U25">
        <f t="shared" si="14"/>
        <v>0.0285759054337495</v>
      </c>
      <c r="V25">
        <f t="shared" si="15"/>
        <v>205.346384827859</v>
      </c>
      <c r="W25">
        <f t="shared" si="16"/>
        <v>-92.6536151721409</v>
      </c>
      <c r="X25">
        <f t="shared" si="10"/>
        <v>-88</v>
      </c>
      <c r="Y25">
        <f t="shared" si="11"/>
        <v>334</v>
      </c>
    </row>
    <row r="26" spans="1:25">
      <c r="A26">
        <v>96</v>
      </c>
      <c r="B26">
        <v>-6.25</v>
      </c>
      <c r="C26">
        <v>3.32</v>
      </c>
      <c r="D26">
        <v>326</v>
      </c>
      <c r="E26">
        <v>283</v>
      </c>
      <c r="F26">
        <v>281</v>
      </c>
      <c r="G26">
        <v>282</v>
      </c>
      <c r="H26">
        <v>1695</v>
      </c>
      <c r="I26">
        <v>1695</v>
      </c>
      <c r="J26">
        <v>329</v>
      </c>
      <c r="K26">
        <v>329</v>
      </c>
      <c r="L26">
        <f t="shared" si="0"/>
        <v>282</v>
      </c>
      <c r="M26">
        <f t="shared" si="12"/>
        <v>329</v>
      </c>
      <c r="N26">
        <f t="shared" si="1"/>
        <v>1695</v>
      </c>
      <c r="O26">
        <f t="shared" si="2"/>
        <v>-47</v>
      </c>
      <c r="P26">
        <f t="shared" si="3"/>
        <v>1366</v>
      </c>
      <c r="Q26">
        <f t="shared" si="4"/>
        <v>-0.034407027818448</v>
      </c>
      <c r="R26" t="e">
        <f t="shared" si="5"/>
        <v>#NUM!</v>
      </c>
      <c r="S26">
        <v>18.5</v>
      </c>
      <c r="T26">
        <f t="shared" si="13"/>
        <v>-1.518</v>
      </c>
      <c r="U26">
        <f t="shared" si="14"/>
        <v>0.0303389118419427</v>
      </c>
      <c r="V26">
        <f t="shared" si="15"/>
        <v>237.789829089566</v>
      </c>
      <c r="W26">
        <f t="shared" si="16"/>
        <v>-91.2101709104339</v>
      </c>
      <c r="X26">
        <f t="shared" si="10"/>
        <v>-88</v>
      </c>
      <c r="Y26">
        <f t="shared" si="11"/>
        <v>370</v>
      </c>
    </row>
    <row r="27" spans="1:25">
      <c r="A27">
        <v>95</v>
      </c>
      <c r="B27">
        <v>-6.25</v>
      </c>
      <c r="C27">
        <v>3.62</v>
      </c>
      <c r="D27">
        <v>243</v>
      </c>
      <c r="E27">
        <v>202</v>
      </c>
      <c r="F27">
        <v>204</v>
      </c>
      <c r="G27">
        <v>201</v>
      </c>
      <c r="H27">
        <v>1486</v>
      </c>
      <c r="I27">
        <v>1486</v>
      </c>
      <c r="J27">
        <v>243</v>
      </c>
      <c r="K27">
        <v>246</v>
      </c>
      <c r="L27">
        <f t="shared" si="0"/>
        <v>202.333333333333</v>
      </c>
      <c r="M27">
        <f t="shared" si="12"/>
        <v>244.5</v>
      </c>
      <c r="N27">
        <f t="shared" si="1"/>
        <v>1486</v>
      </c>
      <c r="O27">
        <f t="shared" si="2"/>
        <v>-42.1666666666667</v>
      </c>
      <c r="P27">
        <f t="shared" si="3"/>
        <v>1241.5</v>
      </c>
      <c r="Q27">
        <f t="shared" si="4"/>
        <v>-0.0339642905087931</v>
      </c>
      <c r="R27" t="e">
        <f t="shared" si="5"/>
        <v>#NUM!</v>
      </c>
      <c r="S27">
        <v>18.5</v>
      </c>
      <c r="T27">
        <f t="shared" si="13"/>
        <v>-1.488</v>
      </c>
      <c r="U27">
        <f t="shared" si="14"/>
        <v>0.0325087297385434</v>
      </c>
      <c r="V27">
        <f t="shared" si="15"/>
        <v>159.200775941093</v>
      </c>
      <c r="W27">
        <f t="shared" si="16"/>
        <v>-85.2992240589068</v>
      </c>
      <c r="X27">
        <f t="shared" si="10"/>
        <v>-88</v>
      </c>
      <c r="Y27">
        <f t="shared" si="11"/>
        <v>290.333333333333</v>
      </c>
    </row>
    <row r="28" spans="1:25">
      <c r="A28">
        <v>94</v>
      </c>
      <c r="B28">
        <v>-6.38</v>
      </c>
      <c r="C28">
        <v>3.83</v>
      </c>
      <c r="D28">
        <v>313</v>
      </c>
      <c r="E28">
        <v>269</v>
      </c>
      <c r="F28">
        <v>269</v>
      </c>
      <c r="G28">
        <v>271</v>
      </c>
      <c r="H28">
        <v>1664</v>
      </c>
      <c r="I28">
        <v>1664</v>
      </c>
      <c r="J28">
        <v>312</v>
      </c>
      <c r="K28">
        <v>314</v>
      </c>
      <c r="L28">
        <f t="shared" si="0"/>
        <v>269.666666666667</v>
      </c>
      <c r="M28">
        <f t="shared" si="12"/>
        <v>313</v>
      </c>
      <c r="N28">
        <f t="shared" si="1"/>
        <v>1664</v>
      </c>
      <c r="O28">
        <f t="shared" si="2"/>
        <v>-43.3333333333333</v>
      </c>
      <c r="P28">
        <f t="shared" si="3"/>
        <v>1351</v>
      </c>
      <c r="Q28">
        <f t="shared" si="4"/>
        <v>-0.0320750061682704</v>
      </c>
      <c r="R28" t="e">
        <f t="shared" si="5"/>
        <v>#NUM!</v>
      </c>
      <c r="S28">
        <v>18.5</v>
      </c>
      <c r="T28">
        <f t="shared" si="13"/>
        <v>-1.467</v>
      </c>
      <c r="U28">
        <f t="shared" si="14"/>
        <v>0.0341192911621928</v>
      </c>
      <c r="V28">
        <f t="shared" si="15"/>
        <v>220.412483886276</v>
      </c>
      <c r="W28">
        <f t="shared" si="16"/>
        <v>-92.5875161137242</v>
      </c>
      <c r="X28">
        <f t="shared" si="10"/>
        <v>-88</v>
      </c>
      <c r="Y28">
        <f t="shared" si="11"/>
        <v>357.666666666667</v>
      </c>
    </row>
    <row r="29" spans="1:25">
      <c r="A29">
        <v>93</v>
      </c>
      <c r="B29">
        <v>-6.25</v>
      </c>
      <c r="C29">
        <v>4.04</v>
      </c>
      <c r="D29">
        <v>226</v>
      </c>
      <c r="E29">
        <v>192</v>
      </c>
      <c r="F29">
        <v>196</v>
      </c>
      <c r="G29">
        <v>192</v>
      </c>
      <c r="H29">
        <v>1453</v>
      </c>
      <c r="I29">
        <v>1451</v>
      </c>
      <c r="J29">
        <v>228</v>
      </c>
      <c r="K29">
        <v>227</v>
      </c>
      <c r="L29">
        <f t="shared" si="0"/>
        <v>193.333333333333</v>
      </c>
      <c r="M29">
        <f t="shared" si="12"/>
        <v>227.5</v>
      </c>
      <c r="N29">
        <f t="shared" si="1"/>
        <v>1452</v>
      </c>
      <c r="O29">
        <f t="shared" si="2"/>
        <v>-34.1666666666667</v>
      </c>
      <c r="P29">
        <f t="shared" si="3"/>
        <v>1224.5</v>
      </c>
      <c r="Q29">
        <f t="shared" si="4"/>
        <v>-0.0279025452565673</v>
      </c>
      <c r="R29" t="e">
        <f t="shared" si="5"/>
        <v>#NUM!</v>
      </c>
      <c r="S29">
        <v>18.5</v>
      </c>
      <c r="T29">
        <f t="shared" si="13"/>
        <v>-1.446</v>
      </c>
      <c r="U29">
        <f t="shared" si="14"/>
        <v>0.0358096437102636</v>
      </c>
      <c r="V29">
        <f t="shared" si="15"/>
        <v>146.586957382468</v>
      </c>
      <c r="W29">
        <f t="shared" si="16"/>
        <v>-80.9130426175316</v>
      </c>
      <c r="X29">
        <f t="shared" si="10"/>
        <v>-88</v>
      </c>
      <c r="Y29">
        <f t="shared" si="11"/>
        <v>281.333333333333</v>
      </c>
    </row>
    <row r="30" spans="1:25">
      <c r="A30">
        <v>92</v>
      </c>
      <c r="B30">
        <v>-6.25</v>
      </c>
      <c r="C30">
        <v>4.28</v>
      </c>
      <c r="D30">
        <v>257</v>
      </c>
      <c r="E30">
        <v>224</v>
      </c>
      <c r="F30">
        <v>226</v>
      </c>
      <c r="G30">
        <v>225</v>
      </c>
      <c r="H30">
        <v>1514</v>
      </c>
      <c r="I30">
        <v>1516</v>
      </c>
      <c r="J30">
        <v>256</v>
      </c>
      <c r="K30">
        <v>258</v>
      </c>
      <c r="L30">
        <f t="shared" si="0"/>
        <v>225</v>
      </c>
      <c r="M30">
        <f t="shared" si="12"/>
        <v>257</v>
      </c>
      <c r="N30">
        <f t="shared" si="1"/>
        <v>1515</v>
      </c>
      <c r="O30">
        <f t="shared" si="2"/>
        <v>-32</v>
      </c>
      <c r="P30">
        <f t="shared" si="3"/>
        <v>1258</v>
      </c>
      <c r="Q30">
        <f t="shared" si="4"/>
        <v>-0.0254372019077901</v>
      </c>
      <c r="R30" t="e">
        <f t="shared" si="5"/>
        <v>#NUM!</v>
      </c>
      <c r="S30">
        <v>18.5</v>
      </c>
      <c r="T30">
        <f t="shared" si="13"/>
        <v>-1.422</v>
      </c>
      <c r="U30">
        <f t="shared" si="14"/>
        <v>0.0378442584717093</v>
      </c>
      <c r="V30">
        <f t="shared" si="15"/>
        <v>174.260715992859</v>
      </c>
      <c r="W30">
        <f t="shared" si="16"/>
        <v>-82.7392840071407</v>
      </c>
      <c r="X30">
        <f t="shared" si="10"/>
        <v>-88</v>
      </c>
      <c r="Y30">
        <f t="shared" si="11"/>
        <v>313</v>
      </c>
    </row>
    <row r="31" spans="1:25">
      <c r="A31">
        <v>91</v>
      </c>
      <c r="B31">
        <v>-6.25</v>
      </c>
      <c r="C31">
        <v>4.54</v>
      </c>
      <c r="D31">
        <v>300</v>
      </c>
      <c r="E31">
        <v>266</v>
      </c>
      <c r="F31">
        <v>274</v>
      </c>
      <c r="G31">
        <v>267</v>
      </c>
      <c r="H31">
        <v>1622</v>
      </c>
      <c r="I31">
        <v>1624</v>
      </c>
      <c r="J31">
        <v>299</v>
      </c>
      <c r="K31">
        <v>300</v>
      </c>
      <c r="L31">
        <f t="shared" si="0"/>
        <v>269</v>
      </c>
      <c r="M31">
        <f t="shared" si="12"/>
        <v>299.5</v>
      </c>
      <c r="N31">
        <f t="shared" si="1"/>
        <v>1623</v>
      </c>
      <c r="O31">
        <f t="shared" si="2"/>
        <v>-30.5</v>
      </c>
      <c r="P31">
        <f t="shared" si="3"/>
        <v>1323.5</v>
      </c>
      <c r="Q31">
        <f t="shared" si="4"/>
        <v>-0.0230449565545901</v>
      </c>
      <c r="R31" t="e">
        <f t="shared" si="5"/>
        <v>#NUM!</v>
      </c>
      <c r="S31">
        <v>18.5</v>
      </c>
      <c r="T31">
        <f t="shared" si="13"/>
        <v>-1.396</v>
      </c>
      <c r="U31">
        <f t="shared" si="14"/>
        <v>0.040179081084894</v>
      </c>
      <c r="V31">
        <f t="shared" si="15"/>
        <v>212.32018117459</v>
      </c>
      <c r="W31">
        <f t="shared" si="16"/>
        <v>-87.1798188254097</v>
      </c>
      <c r="X31">
        <f t="shared" si="10"/>
        <v>-88</v>
      </c>
      <c r="Y31">
        <f t="shared" si="11"/>
        <v>357</v>
      </c>
    </row>
    <row r="32" spans="1:25">
      <c r="A32">
        <v>90</v>
      </c>
      <c r="B32">
        <v>-6.25</v>
      </c>
      <c r="C32">
        <v>4.72</v>
      </c>
      <c r="D32">
        <v>228</v>
      </c>
      <c r="E32">
        <v>204</v>
      </c>
      <c r="F32">
        <v>201</v>
      </c>
      <c r="G32">
        <v>204</v>
      </c>
      <c r="H32">
        <v>1448</v>
      </c>
      <c r="I32">
        <v>1450</v>
      </c>
      <c r="J32">
        <v>232</v>
      </c>
      <c r="K32">
        <v>231</v>
      </c>
      <c r="L32">
        <f t="shared" si="0"/>
        <v>203</v>
      </c>
      <c r="M32">
        <f t="shared" si="12"/>
        <v>231.5</v>
      </c>
      <c r="N32">
        <f t="shared" si="1"/>
        <v>1449</v>
      </c>
      <c r="O32">
        <f t="shared" si="2"/>
        <v>-28.5</v>
      </c>
      <c r="P32">
        <f t="shared" si="3"/>
        <v>1217.5</v>
      </c>
      <c r="Q32">
        <f t="shared" si="4"/>
        <v>-0.0234086242299795</v>
      </c>
      <c r="R32" t="e">
        <f t="shared" si="5"/>
        <v>#NUM!</v>
      </c>
      <c r="S32">
        <v>18.5</v>
      </c>
      <c r="T32">
        <f t="shared" si="13"/>
        <v>-1.378</v>
      </c>
      <c r="U32">
        <f t="shared" si="14"/>
        <v>0.0418793565117918</v>
      </c>
      <c r="V32">
        <f t="shared" si="15"/>
        <v>148.537465904381</v>
      </c>
      <c r="W32">
        <f t="shared" si="16"/>
        <v>-82.9625340956187</v>
      </c>
      <c r="X32">
        <f t="shared" si="10"/>
        <v>-88</v>
      </c>
      <c r="Y32">
        <f t="shared" si="11"/>
        <v>291</v>
      </c>
    </row>
    <row r="33" spans="1:25">
      <c r="A33">
        <v>89</v>
      </c>
      <c r="B33">
        <v>-6.38</v>
      </c>
      <c r="C33">
        <v>4.88</v>
      </c>
      <c r="D33">
        <v>288</v>
      </c>
      <c r="E33">
        <v>257</v>
      </c>
      <c r="F33">
        <v>264</v>
      </c>
      <c r="G33">
        <v>263</v>
      </c>
      <c r="H33">
        <v>1588</v>
      </c>
      <c r="I33">
        <v>1587</v>
      </c>
      <c r="J33">
        <v>286</v>
      </c>
      <c r="K33">
        <v>286</v>
      </c>
      <c r="L33">
        <f t="shared" si="0"/>
        <v>261.333333333333</v>
      </c>
      <c r="M33">
        <f t="shared" si="12"/>
        <v>286</v>
      </c>
      <c r="N33">
        <f t="shared" si="1"/>
        <v>1587.5</v>
      </c>
      <c r="O33">
        <f t="shared" si="2"/>
        <v>-24.6666666666667</v>
      </c>
      <c r="P33">
        <f t="shared" si="3"/>
        <v>1301.5</v>
      </c>
      <c r="Q33">
        <f t="shared" si="4"/>
        <v>-0.0189524907158407</v>
      </c>
      <c r="R33" t="e">
        <f t="shared" si="5"/>
        <v>#NUM!</v>
      </c>
      <c r="S33">
        <v>18.5</v>
      </c>
      <c r="T33">
        <f t="shared" si="13"/>
        <v>-1.362</v>
      </c>
      <c r="U33">
        <f t="shared" si="14"/>
        <v>0.0434510224171571</v>
      </c>
      <c r="V33">
        <f t="shared" si="15"/>
        <v>201.092510424472</v>
      </c>
      <c r="W33">
        <f t="shared" si="16"/>
        <v>-84.9074895755275</v>
      </c>
      <c r="X33">
        <f t="shared" si="10"/>
        <v>-88</v>
      </c>
      <c r="Y33">
        <f t="shared" si="11"/>
        <v>349.333333333333</v>
      </c>
    </row>
    <row r="34" spans="1:25">
      <c r="A34">
        <v>88</v>
      </c>
      <c r="B34">
        <v>-6.12</v>
      </c>
      <c r="C34">
        <v>5.21</v>
      </c>
      <c r="D34">
        <v>230</v>
      </c>
      <c r="E34">
        <v>210</v>
      </c>
      <c r="F34">
        <v>212</v>
      </c>
      <c r="G34">
        <v>216</v>
      </c>
      <c r="H34">
        <v>1446</v>
      </c>
      <c r="I34">
        <v>1444</v>
      </c>
      <c r="J34">
        <v>232</v>
      </c>
      <c r="K34">
        <v>229</v>
      </c>
      <c r="L34">
        <f t="shared" si="0"/>
        <v>212.666666666667</v>
      </c>
      <c r="M34">
        <f t="shared" si="12"/>
        <v>230.5</v>
      </c>
      <c r="N34">
        <f t="shared" si="1"/>
        <v>1445</v>
      </c>
      <c r="O34">
        <f t="shared" si="2"/>
        <v>-17.8333333333333</v>
      </c>
      <c r="P34">
        <f t="shared" si="3"/>
        <v>1214.5</v>
      </c>
      <c r="Q34">
        <f t="shared" si="4"/>
        <v>-0.0146836832715795</v>
      </c>
      <c r="R34" t="e">
        <f t="shared" si="5"/>
        <v>#NUM!</v>
      </c>
      <c r="S34">
        <v>18.5</v>
      </c>
      <c r="T34">
        <f t="shared" si="13"/>
        <v>-1.329</v>
      </c>
      <c r="U34">
        <f t="shared" si="14"/>
        <v>0.0468813382145265</v>
      </c>
      <c r="V34">
        <f t="shared" si="15"/>
        <v>152.05151127268</v>
      </c>
      <c r="W34">
        <f t="shared" si="16"/>
        <v>-78.4484887273198</v>
      </c>
      <c r="X34">
        <f t="shared" si="10"/>
        <v>-88</v>
      </c>
      <c r="Y34">
        <f t="shared" si="11"/>
        <v>300.666666666667</v>
      </c>
    </row>
    <row r="35" spans="1:25">
      <c r="A35">
        <v>87</v>
      </c>
      <c r="B35">
        <v>-6.25</v>
      </c>
      <c r="C35">
        <v>5.41</v>
      </c>
      <c r="D35">
        <v>270</v>
      </c>
      <c r="E35">
        <v>256</v>
      </c>
      <c r="F35">
        <v>258</v>
      </c>
      <c r="G35">
        <v>256</v>
      </c>
      <c r="H35">
        <v>1535</v>
      </c>
      <c r="I35">
        <v>1535</v>
      </c>
      <c r="J35">
        <v>270</v>
      </c>
      <c r="K35">
        <v>271</v>
      </c>
      <c r="L35">
        <f t="shared" si="0"/>
        <v>256.666666666667</v>
      </c>
      <c r="M35">
        <f t="shared" si="12"/>
        <v>270.5</v>
      </c>
      <c r="N35">
        <f t="shared" si="1"/>
        <v>1535</v>
      </c>
      <c r="O35">
        <f t="shared" si="2"/>
        <v>-13.8333333333333</v>
      </c>
      <c r="P35">
        <f t="shared" si="3"/>
        <v>1264.5</v>
      </c>
      <c r="Q35">
        <f t="shared" si="4"/>
        <v>-0.0109397653881639</v>
      </c>
      <c r="R35" t="e">
        <f t="shared" si="5"/>
        <v>#NUM!</v>
      </c>
      <c r="S35">
        <v>18.5</v>
      </c>
      <c r="T35">
        <f t="shared" si="13"/>
        <v>-1.309</v>
      </c>
      <c r="U35">
        <f t="shared" si="14"/>
        <v>0.0490907876152603</v>
      </c>
      <c r="V35">
        <f t="shared" si="15"/>
        <v>190.672574537939</v>
      </c>
      <c r="W35">
        <f t="shared" si="16"/>
        <v>-79.8274254620611</v>
      </c>
      <c r="X35">
        <f t="shared" si="10"/>
        <v>-88</v>
      </c>
      <c r="Y35">
        <f t="shared" si="11"/>
        <v>344.666666666667</v>
      </c>
    </row>
    <row r="36" spans="1:25">
      <c r="A36">
        <v>86</v>
      </c>
      <c r="B36">
        <v>-6.25</v>
      </c>
      <c r="C36">
        <v>5.61</v>
      </c>
      <c r="D36">
        <v>300</v>
      </c>
      <c r="E36">
        <v>288</v>
      </c>
      <c r="F36">
        <v>288</v>
      </c>
      <c r="G36">
        <v>288</v>
      </c>
      <c r="H36">
        <v>1620</v>
      </c>
      <c r="I36">
        <v>1621</v>
      </c>
      <c r="J36">
        <v>296</v>
      </c>
      <c r="K36">
        <v>298</v>
      </c>
      <c r="L36">
        <f t="shared" si="0"/>
        <v>288</v>
      </c>
      <c r="M36">
        <f t="shared" si="12"/>
        <v>297</v>
      </c>
      <c r="N36">
        <f t="shared" si="1"/>
        <v>1620.5</v>
      </c>
      <c r="O36">
        <f t="shared" si="2"/>
        <v>-9</v>
      </c>
      <c r="P36">
        <f t="shared" si="3"/>
        <v>1323.5</v>
      </c>
      <c r="Q36">
        <f t="shared" si="4"/>
        <v>-0.00680015111446921</v>
      </c>
      <c r="R36" t="e">
        <f t="shared" si="5"/>
        <v>#NUM!</v>
      </c>
      <c r="S36">
        <v>18.5</v>
      </c>
      <c r="T36">
        <f t="shared" si="13"/>
        <v>-1.289</v>
      </c>
      <c r="U36">
        <f t="shared" si="14"/>
        <v>0.0514043651582426</v>
      </c>
      <c r="V36">
        <f t="shared" si="15"/>
        <v>215.791870363409</v>
      </c>
      <c r="W36">
        <f t="shared" si="16"/>
        <v>-81.2081296365913</v>
      </c>
      <c r="X36">
        <f t="shared" si="10"/>
        <v>-88</v>
      </c>
      <c r="Y36">
        <f t="shared" si="11"/>
        <v>376</v>
      </c>
    </row>
    <row r="37" spans="1:25">
      <c r="A37">
        <v>85</v>
      </c>
      <c r="B37">
        <v>-6.25</v>
      </c>
      <c r="C37">
        <v>5.83</v>
      </c>
      <c r="D37">
        <v>297</v>
      </c>
      <c r="E37">
        <v>293</v>
      </c>
      <c r="F37">
        <v>293</v>
      </c>
      <c r="G37">
        <v>291</v>
      </c>
      <c r="H37">
        <v>1613</v>
      </c>
      <c r="I37">
        <v>1620</v>
      </c>
      <c r="J37">
        <v>301</v>
      </c>
      <c r="K37">
        <v>300</v>
      </c>
      <c r="L37">
        <f t="shared" si="0"/>
        <v>292.333333333333</v>
      </c>
      <c r="M37">
        <f t="shared" si="12"/>
        <v>300.5</v>
      </c>
      <c r="N37">
        <f t="shared" si="1"/>
        <v>1616.5</v>
      </c>
      <c r="O37">
        <f t="shared" si="2"/>
        <v>-8.16666666666669</v>
      </c>
      <c r="P37">
        <f t="shared" si="3"/>
        <v>1316</v>
      </c>
      <c r="Q37">
        <f t="shared" si="4"/>
        <v>-0.00620567375886526</v>
      </c>
      <c r="R37" t="e">
        <f t="shared" si="5"/>
        <v>#NUM!</v>
      </c>
      <c r="S37">
        <v>18.5</v>
      </c>
      <c r="T37">
        <f t="shared" si="13"/>
        <v>-1.267</v>
      </c>
      <c r="U37">
        <f t="shared" si="14"/>
        <v>0.0540754322945581</v>
      </c>
      <c r="V37">
        <f t="shared" si="15"/>
        <v>216.635029922377</v>
      </c>
      <c r="W37">
        <f t="shared" si="16"/>
        <v>-83.8649700776228</v>
      </c>
      <c r="X37">
        <f t="shared" si="10"/>
        <v>-88</v>
      </c>
      <c r="Y37">
        <f t="shared" si="11"/>
        <v>380.333333333333</v>
      </c>
    </row>
    <row r="38" spans="1:25">
      <c r="A38">
        <v>84</v>
      </c>
      <c r="B38">
        <v>-6.25</v>
      </c>
      <c r="C38">
        <v>5.99</v>
      </c>
      <c r="D38">
        <v>272</v>
      </c>
      <c r="E38">
        <v>270</v>
      </c>
      <c r="F38">
        <v>268</v>
      </c>
      <c r="G38">
        <v>270</v>
      </c>
      <c r="H38">
        <v>1535</v>
      </c>
      <c r="I38">
        <v>1535</v>
      </c>
      <c r="J38">
        <v>268</v>
      </c>
      <c r="K38">
        <v>275</v>
      </c>
      <c r="L38">
        <f t="shared" si="0"/>
        <v>269.333333333333</v>
      </c>
      <c r="M38">
        <f t="shared" si="12"/>
        <v>271.5</v>
      </c>
      <c r="N38">
        <f t="shared" si="1"/>
        <v>1535</v>
      </c>
      <c r="O38">
        <f t="shared" si="2"/>
        <v>-2.16666666666669</v>
      </c>
      <c r="P38">
        <f t="shared" si="3"/>
        <v>1263.5</v>
      </c>
      <c r="Q38">
        <f t="shared" si="4"/>
        <v>-0.00171481334916239</v>
      </c>
      <c r="R38" t="e">
        <f t="shared" si="5"/>
        <v>#NUM!</v>
      </c>
      <c r="S38">
        <v>18.5</v>
      </c>
      <c r="T38">
        <f t="shared" si="13"/>
        <v>-1.251</v>
      </c>
      <c r="U38">
        <f t="shared" si="14"/>
        <v>0.0561047976032471</v>
      </c>
      <c r="V38">
        <f t="shared" si="15"/>
        <v>194.10255349019</v>
      </c>
      <c r="W38">
        <f t="shared" si="16"/>
        <v>-77.3974465098104</v>
      </c>
      <c r="X38">
        <f t="shared" si="10"/>
        <v>-88</v>
      </c>
      <c r="Y38">
        <f t="shared" si="11"/>
        <v>357.333333333333</v>
      </c>
    </row>
    <row r="39" spans="1:25">
      <c r="A39">
        <v>83</v>
      </c>
      <c r="B39">
        <v>-5.62</v>
      </c>
      <c r="C39">
        <v>6.22</v>
      </c>
      <c r="D39">
        <v>320</v>
      </c>
      <c r="E39">
        <v>320</v>
      </c>
      <c r="F39">
        <v>320</v>
      </c>
      <c r="G39">
        <v>320</v>
      </c>
      <c r="H39">
        <v>1649</v>
      </c>
      <c r="I39">
        <v>1643</v>
      </c>
      <c r="J39">
        <v>320</v>
      </c>
      <c r="K39">
        <v>314</v>
      </c>
      <c r="L39">
        <f t="shared" si="0"/>
        <v>320</v>
      </c>
      <c r="M39">
        <f t="shared" si="12"/>
        <v>317</v>
      </c>
      <c r="N39">
        <f t="shared" si="1"/>
        <v>1646</v>
      </c>
      <c r="O39">
        <f t="shared" si="2"/>
        <v>3</v>
      </c>
      <c r="P39">
        <f t="shared" si="3"/>
        <v>1329</v>
      </c>
      <c r="Q39">
        <f t="shared" si="4"/>
        <v>0.00225733634311512</v>
      </c>
      <c r="R39">
        <f t="shared" si="5"/>
        <v>-7.9640372622307</v>
      </c>
      <c r="S39">
        <v>18.5</v>
      </c>
      <c r="T39">
        <f t="shared" si="13"/>
        <v>-1.228</v>
      </c>
      <c r="U39">
        <f t="shared" si="14"/>
        <v>0.0591561634175474</v>
      </c>
      <c r="V39">
        <f t="shared" si="15"/>
        <v>236.626894239325</v>
      </c>
      <c r="W39">
        <f t="shared" si="16"/>
        <v>-80.3731057606747</v>
      </c>
      <c r="X39">
        <f t="shared" si="10"/>
        <v>-88</v>
      </c>
      <c r="Y39">
        <f t="shared" si="11"/>
        <v>408</v>
      </c>
    </row>
    <row r="40" spans="1:25">
      <c r="A40">
        <v>82</v>
      </c>
      <c r="B40">
        <v>-2.62</v>
      </c>
      <c r="C40">
        <v>6.51</v>
      </c>
      <c r="D40">
        <v>274</v>
      </c>
      <c r="E40">
        <v>276</v>
      </c>
      <c r="F40">
        <v>281</v>
      </c>
      <c r="G40">
        <v>282</v>
      </c>
      <c r="H40">
        <v>1535</v>
      </c>
      <c r="I40">
        <v>1535</v>
      </c>
      <c r="J40">
        <v>269</v>
      </c>
      <c r="K40">
        <v>272</v>
      </c>
      <c r="L40">
        <f t="shared" si="0"/>
        <v>279.666666666667</v>
      </c>
      <c r="M40">
        <f t="shared" si="12"/>
        <v>270.5</v>
      </c>
      <c r="N40">
        <f t="shared" si="1"/>
        <v>1535</v>
      </c>
      <c r="O40">
        <f t="shared" si="2"/>
        <v>9.16666666666669</v>
      </c>
      <c r="P40">
        <f t="shared" si="3"/>
        <v>1264.5</v>
      </c>
      <c r="Q40">
        <f t="shared" si="4"/>
        <v>0.00724924212468698</v>
      </c>
      <c r="R40">
        <f t="shared" si="5"/>
        <v>-2.89707394569822</v>
      </c>
      <c r="S40">
        <v>18.5</v>
      </c>
      <c r="T40">
        <f t="shared" si="13"/>
        <v>-1.199</v>
      </c>
      <c r="U40">
        <f t="shared" si="14"/>
        <v>0.0632411851376219</v>
      </c>
      <c r="V40">
        <f t="shared" si="15"/>
        <v>194.918312572529</v>
      </c>
      <c r="W40">
        <f t="shared" si="16"/>
        <v>-75.5816874274708</v>
      </c>
      <c r="X40">
        <f t="shared" si="10"/>
        <v>-88</v>
      </c>
      <c r="Y40">
        <f t="shared" si="11"/>
        <v>367.666666666667</v>
      </c>
    </row>
    <row r="41" spans="1:25">
      <c r="A41">
        <v>81</v>
      </c>
      <c r="B41">
        <v>-0.88</v>
      </c>
      <c r="C41">
        <v>6.73</v>
      </c>
      <c r="D41">
        <v>231</v>
      </c>
      <c r="E41">
        <v>244</v>
      </c>
      <c r="F41">
        <v>246</v>
      </c>
      <c r="G41">
        <v>244</v>
      </c>
      <c r="H41">
        <v>1440</v>
      </c>
      <c r="I41">
        <v>1440</v>
      </c>
      <c r="J41">
        <v>228</v>
      </c>
      <c r="K41">
        <v>230</v>
      </c>
      <c r="L41">
        <f t="shared" si="0"/>
        <v>244.666666666667</v>
      </c>
      <c r="M41">
        <f t="shared" si="12"/>
        <v>229</v>
      </c>
      <c r="N41">
        <f t="shared" si="1"/>
        <v>1440</v>
      </c>
      <c r="O41">
        <f t="shared" si="2"/>
        <v>15.6666666666667</v>
      </c>
      <c r="P41">
        <f t="shared" si="3"/>
        <v>1211</v>
      </c>
      <c r="Q41">
        <f t="shared" si="4"/>
        <v>0.0129369666941921</v>
      </c>
      <c r="R41">
        <f t="shared" si="5"/>
        <v>-0.381675399269973</v>
      </c>
      <c r="S41">
        <v>18.5</v>
      </c>
      <c r="T41">
        <f t="shared" si="13"/>
        <v>-1.177</v>
      </c>
      <c r="U41">
        <f t="shared" si="14"/>
        <v>0.0665273156201741</v>
      </c>
      <c r="V41">
        <f t="shared" si="15"/>
        <v>159.47690239326</v>
      </c>
      <c r="W41">
        <f t="shared" si="16"/>
        <v>-69.52309760674</v>
      </c>
      <c r="X41">
        <f t="shared" si="10"/>
        <v>-88</v>
      </c>
      <c r="Y41">
        <f t="shared" si="11"/>
        <v>332.666666666667</v>
      </c>
    </row>
    <row r="42" spans="1:25">
      <c r="A42">
        <v>80</v>
      </c>
      <c r="B42">
        <v>0.38</v>
      </c>
      <c r="C42">
        <v>6.9</v>
      </c>
      <c r="D42">
        <v>244</v>
      </c>
      <c r="E42">
        <v>265</v>
      </c>
      <c r="F42">
        <v>264</v>
      </c>
      <c r="G42">
        <v>262</v>
      </c>
      <c r="H42">
        <v>1472</v>
      </c>
      <c r="I42">
        <v>1472</v>
      </c>
      <c r="J42">
        <v>243</v>
      </c>
      <c r="K42">
        <v>244</v>
      </c>
      <c r="L42">
        <f t="shared" ref="L42:L49" si="17">AVERAGE(E42:G42)</f>
        <v>263.666666666667</v>
      </c>
      <c r="M42">
        <f t="shared" ref="M42:M49" si="18">AVERAGE(J42:K42)</f>
        <v>243.5</v>
      </c>
      <c r="N42">
        <f t="shared" ref="N42:N49" si="19">AVERAGE(H42:I42)</f>
        <v>1472</v>
      </c>
      <c r="O42">
        <f t="shared" ref="O42:O49" si="20">L42-M42</f>
        <v>20.1666666666667</v>
      </c>
      <c r="P42">
        <f t="shared" ref="P42:P49" si="21">N42-M42</f>
        <v>1228.5</v>
      </c>
      <c r="Q42">
        <f t="shared" ref="Q42:Q49" si="22">O42/P42</f>
        <v>0.0164156830823498</v>
      </c>
      <c r="R42">
        <f t="shared" si="5"/>
        <v>0.652589591167072</v>
      </c>
      <c r="S42">
        <v>18.5</v>
      </c>
      <c r="T42">
        <f t="shared" si="13"/>
        <v>-1.16</v>
      </c>
      <c r="U42">
        <f t="shared" si="14"/>
        <v>0.0691830970918937</v>
      </c>
      <c r="V42">
        <f t="shared" si="15"/>
        <v>173.857121891324</v>
      </c>
      <c r="W42">
        <f t="shared" si="16"/>
        <v>-69.6428781086761</v>
      </c>
      <c r="X42">
        <f t="shared" si="10"/>
        <v>-88</v>
      </c>
      <c r="Y42">
        <f t="shared" si="11"/>
        <v>351.666666666667</v>
      </c>
    </row>
    <row r="43" spans="1:25">
      <c r="A43">
        <v>79</v>
      </c>
      <c r="B43">
        <v>1.62</v>
      </c>
      <c r="C43">
        <v>7.12</v>
      </c>
      <c r="D43">
        <v>299</v>
      </c>
      <c r="E43">
        <v>324</v>
      </c>
      <c r="F43">
        <v>327</v>
      </c>
      <c r="G43">
        <v>324</v>
      </c>
      <c r="H43">
        <v>1608</v>
      </c>
      <c r="I43">
        <v>1610</v>
      </c>
      <c r="J43">
        <v>302</v>
      </c>
      <c r="K43">
        <v>297</v>
      </c>
      <c r="L43">
        <f t="shared" si="17"/>
        <v>325</v>
      </c>
      <c r="M43">
        <f t="shared" si="18"/>
        <v>299.5</v>
      </c>
      <c r="N43">
        <f t="shared" si="19"/>
        <v>1609</v>
      </c>
      <c r="O43">
        <f t="shared" si="20"/>
        <v>25.5</v>
      </c>
      <c r="P43">
        <f t="shared" si="21"/>
        <v>1309.5</v>
      </c>
      <c r="Q43">
        <f t="shared" si="22"/>
        <v>0.0194730813287514</v>
      </c>
      <c r="R43">
        <f t="shared" si="5"/>
        <v>1.39434677672704</v>
      </c>
      <c r="S43">
        <v>18.5</v>
      </c>
      <c r="T43">
        <f t="shared" si="13"/>
        <v>-1.138</v>
      </c>
      <c r="U43">
        <f t="shared" si="14"/>
        <v>0.0727779804536824</v>
      </c>
      <c r="V43">
        <f t="shared" si="15"/>
        <v>224.218391137593</v>
      </c>
      <c r="W43">
        <f t="shared" si="16"/>
        <v>-75.2816088624072</v>
      </c>
      <c r="X43">
        <f t="shared" si="10"/>
        <v>-88</v>
      </c>
      <c r="Y43">
        <f t="shared" si="11"/>
        <v>413</v>
      </c>
    </row>
    <row r="44" spans="1:25">
      <c r="A44">
        <v>78</v>
      </c>
      <c r="B44">
        <v>2.75</v>
      </c>
      <c r="C44">
        <v>7.36</v>
      </c>
      <c r="D44">
        <v>287</v>
      </c>
      <c r="E44">
        <v>320</v>
      </c>
      <c r="F44">
        <v>322</v>
      </c>
      <c r="G44">
        <v>320</v>
      </c>
      <c r="H44">
        <v>1574</v>
      </c>
      <c r="I44">
        <v>1574</v>
      </c>
      <c r="J44">
        <v>285</v>
      </c>
      <c r="K44">
        <v>282</v>
      </c>
      <c r="L44">
        <f t="shared" si="17"/>
        <v>320.666666666667</v>
      </c>
      <c r="M44">
        <f t="shared" si="18"/>
        <v>283.5</v>
      </c>
      <c r="N44">
        <f t="shared" si="19"/>
        <v>1574</v>
      </c>
      <c r="O44">
        <f t="shared" si="20"/>
        <v>37.1666666666667</v>
      </c>
      <c r="P44">
        <f t="shared" si="21"/>
        <v>1290.5</v>
      </c>
      <c r="Q44">
        <f t="shared" si="22"/>
        <v>0.0288002066382539</v>
      </c>
      <c r="R44">
        <f t="shared" si="5"/>
        <v>3.0939560378463</v>
      </c>
      <c r="S44">
        <v>18.5</v>
      </c>
      <c r="T44">
        <f t="shared" si="13"/>
        <v>-1.114</v>
      </c>
      <c r="U44">
        <f t="shared" si="14"/>
        <v>0.0769130440286609</v>
      </c>
      <c r="V44">
        <f t="shared" si="15"/>
        <v>216.236979706332</v>
      </c>
      <c r="W44">
        <f t="shared" si="16"/>
        <v>-67.2630202936679</v>
      </c>
      <c r="X44">
        <f t="shared" si="10"/>
        <v>-88</v>
      </c>
      <c r="Y44">
        <f t="shared" si="11"/>
        <v>408.666666666667</v>
      </c>
    </row>
    <row r="45" spans="1:25">
      <c r="A45">
        <v>77</v>
      </c>
      <c r="B45">
        <v>4.12</v>
      </c>
      <c r="C45">
        <v>7.71</v>
      </c>
      <c r="D45">
        <v>299</v>
      </c>
      <c r="E45">
        <v>344</v>
      </c>
      <c r="F45">
        <v>345</v>
      </c>
      <c r="G45">
        <v>347</v>
      </c>
      <c r="H45">
        <v>1602</v>
      </c>
      <c r="I45">
        <v>1606</v>
      </c>
      <c r="J45">
        <v>304</v>
      </c>
      <c r="K45">
        <v>296</v>
      </c>
      <c r="L45">
        <f t="shared" si="17"/>
        <v>345.333333333333</v>
      </c>
      <c r="M45">
        <f t="shared" si="18"/>
        <v>300</v>
      </c>
      <c r="N45">
        <f t="shared" si="19"/>
        <v>1604</v>
      </c>
      <c r="O45">
        <f t="shared" si="20"/>
        <v>45.3333333333333</v>
      </c>
      <c r="P45">
        <f t="shared" si="21"/>
        <v>1304</v>
      </c>
      <c r="Q45">
        <f t="shared" si="22"/>
        <v>0.0347648261758691</v>
      </c>
      <c r="R45">
        <f t="shared" si="5"/>
        <v>3.91140062254653</v>
      </c>
      <c r="S45">
        <v>18.5</v>
      </c>
      <c r="T45">
        <f t="shared" si="13"/>
        <v>-1.079</v>
      </c>
      <c r="U45">
        <f t="shared" si="14"/>
        <v>0.0833681184619634</v>
      </c>
      <c r="V45">
        <f t="shared" si="15"/>
        <v>230.856983683873</v>
      </c>
      <c r="W45">
        <f t="shared" si="16"/>
        <v>-69.1430163161274</v>
      </c>
      <c r="X45">
        <f t="shared" si="10"/>
        <v>-88</v>
      </c>
      <c r="Y45">
        <f t="shared" si="11"/>
        <v>433.333333333333</v>
      </c>
    </row>
    <row r="46" spans="1:25">
      <c r="A46">
        <v>76</v>
      </c>
      <c r="B46">
        <v>4.25</v>
      </c>
      <c r="C46">
        <v>7.84</v>
      </c>
      <c r="D46">
        <v>320</v>
      </c>
      <c r="E46">
        <v>363</v>
      </c>
      <c r="F46">
        <v>362</v>
      </c>
      <c r="G46">
        <v>369</v>
      </c>
      <c r="H46">
        <v>1641</v>
      </c>
      <c r="I46">
        <v>1636</v>
      </c>
      <c r="J46">
        <v>320</v>
      </c>
      <c r="K46">
        <v>320</v>
      </c>
      <c r="L46">
        <f t="shared" si="17"/>
        <v>364.666666666667</v>
      </c>
      <c r="M46">
        <f t="shared" si="18"/>
        <v>320</v>
      </c>
      <c r="N46">
        <f t="shared" si="19"/>
        <v>1638.5</v>
      </c>
      <c r="O46">
        <f t="shared" si="20"/>
        <v>44.6666666666667</v>
      </c>
      <c r="P46">
        <f t="shared" si="21"/>
        <v>1318.5</v>
      </c>
      <c r="Q46">
        <f t="shared" si="22"/>
        <v>0.0338768802932626</v>
      </c>
      <c r="R46">
        <f t="shared" si="5"/>
        <v>3.79903409515692</v>
      </c>
      <c r="S46">
        <v>18.5</v>
      </c>
      <c r="T46">
        <f t="shared" ref="T46:T59" si="23">(C46-S46)/10</f>
        <v>-1.066</v>
      </c>
      <c r="U46">
        <f t="shared" ref="U46:U75" si="24">POWER(10,T46)</f>
        <v>0.0859013521505396</v>
      </c>
      <c r="V46">
        <f t="shared" ref="V46:V75" si="25">(L46-N46*U46)/(1-U46)</f>
        <v>244.959667859484</v>
      </c>
      <c r="W46">
        <f t="shared" ref="W46:W75" si="26">V46-M46</f>
        <v>-75.0403321405156</v>
      </c>
      <c r="X46">
        <f t="shared" si="10"/>
        <v>-88</v>
      </c>
      <c r="Y46">
        <f t="shared" si="11"/>
        <v>452.666666666667</v>
      </c>
    </row>
    <row r="47" spans="1:25">
      <c r="A47">
        <v>75</v>
      </c>
      <c r="B47">
        <v>5.12</v>
      </c>
      <c r="C47">
        <v>8.1</v>
      </c>
      <c r="D47">
        <v>269</v>
      </c>
      <c r="E47">
        <v>334</v>
      </c>
      <c r="F47">
        <v>329</v>
      </c>
      <c r="G47">
        <v>330</v>
      </c>
      <c r="H47">
        <v>1528</v>
      </c>
      <c r="I47">
        <v>1533</v>
      </c>
      <c r="J47">
        <v>273</v>
      </c>
      <c r="K47">
        <v>272</v>
      </c>
      <c r="L47">
        <f t="shared" si="17"/>
        <v>331</v>
      </c>
      <c r="M47">
        <f t="shared" si="18"/>
        <v>272.5</v>
      </c>
      <c r="N47">
        <f t="shared" si="19"/>
        <v>1530.5</v>
      </c>
      <c r="O47">
        <f t="shared" si="20"/>
        <v>58.5</v>
      </c>
      <c r="P47">
        <f t="shared" si="21"/>
        <v>1258</v>
      </c>
      <c r="Q47">
        <f t="shared" si="22"/>
        <v>0.0465023847376789</v>
      </c>
      <c r="R47">
        <f t="shared" si="5"/>
        <v>5.1747522497293</v>
      </c>
      <c r="S47">
        <v>18.5</v>
      </c>
      <c r="T47">
        <f t="shared" si="23"/>
        <v>-1.04</v>
      </c>
      <c r="U47">
        <f t="shared" si="24"/>
        <v>0.091201083935591</v>
      </c>
      <c r="V47">
        <f t="shared" si="25"/>
        <v>210.626066617152</v>
      </c>
      <c r="W47">
        <f t="shared" si="26"/>
        <v>-61.8739333828477</v>
      </c>
      <c r="X47">
        <f t="shared" si="10"/>
        <v>-88</v>
      </c>
      <c r="Y47">
        <f t="shared" si="11"/>
        <v>419</v>
      </c>
    </row>
    <row r="48" spans="1:25">
      <c r="A48">
        <v>74</v>
      </c>
      <c r="B48">
        <v>5.62</v>
      </c>
      <c r="C48">
        <v>8.32</v>
      </c>
      <c r="D48">
        <v>284</v>
      </c>
      <c r="E48">
        <v>350</v>
      </c>
      <c r="F48">
        <v>356</v>
      </c>
      <c r="G48">
        <v>354</v>
      </c>
      <c r="H48">
        <v>1569</v>
      </c>
      <c r="I48">
        <v>1570</v>
      </c>
      <c r="J48">
        <v>289</v>
      </c>
      <c r="K48">
        <v>286</v>
      </c>
      <c r="L48">
        <f t="shared" si="17"/>
        <v>353.333333333333</v>
      </c>
      <c r="M48">
        <f t="shared" si="18"/>
        <v>287.5</v>
      </c>
      <c r="N48">
        <f t="shared" si="19"/>
        <v>1569.5</v>
      </c>
      <c r="O48">
        <f t="shared" si="20"/>
        <v>65.8333333333333</v>
      </c>
      <c r="P48">
        <f t="shared" si="21"/>
        <v>1282</v>
      </c>
      <c r="Q48">
        <f t="shared" si="22"/>
        <v>0.0513520540821633</v>
      </c>
      <c r="R48">
        <f t="shared" si="5"/>
        <v>5.60557820060018</v>
      </c>
      <c r="S48">
        <v>18.5</v>
      </c>
      <c r="T48">
        <f t="shared" si="23"/>
        <v>-1.018</v>
      </c>
      <c r="U48">
        <f t="shared" si="24"/>
        <v>0.0959400631515933</v>
      </c>
      <c r="V48">
        <f t="shared" si="25"/>
        <v>224.272081919394</v>
      </c>
      <c r="W48">
        <f t="shared" si="26"/>
        <v>-63.2279180806065</v>
      </c>
      <c r="X48">
        <f t="shared" si="10"/>
        <v>-88</v>
      </c>
      <c r="Y48">
        <f t="shared" si="11"/>
        <v>441.333333333333</v>
      </c>
    </row>
    <row r="49" spans="1:25">
      <c r="A49">
        <v>73</v>
      </c>
      <c r="B49">
        <v>6.25</v>
      </c>
      <c r="C49">
        <v>8.51</v>
      </c>
      <c r="D49">
        <v>329</v>
      </c>
      <c r="E49">
        <v>407</v>
      </c>
      <c r="F49">
        <v>403</v>
      </c>
      <c r="G49">
        <v>405</v>
      </c>
      <c r="H49">
        <v>1670</v>
      </c>
      <c r="I49">
        <v>1668</v>
      </c>
      <c r="J49">
        <v>330</v>
      </c>
      <c r="K49">
        <v>327</v>
      </c>
      <c r="L49">
        <f t="shared" si="17"/>
        <v>405</v>
      </c>
      <c r="M49">
        <f t="shared" si="18"/>
        <v>328.5</v>
      </c>
      <c r="N49">
        <f t="shared" si="19"/>
        <v>1669</v>
      </c>
      <c r="O49">
        <f t="shared" si="20"/>
        <v>76.5</v>
      </c>
      <c r="P49">
        <f t="shared" si="21"/>
        <v>1340.5</v>
      </c>
      <c r="Q49">
        <f t="shared" si="22"/>
        <v>0.0570682581126445</v>
      </c>
      <c r="R49">
        <f t="shared" si="5"/>
        <v>6.06394616834719</v>
      </c>
      <c r="S49">
        <v>18.5</v>
      </c>
      <c r="T49">
        <f t="shared" si="23"/>
        <v>-0.999</v>
      </c>
      <c r="U49">
        <f t="shared" si="24"/>
        <v>0.10023052380779</v>
      </c>
      <c r="V49">
        <f t="shared" si="25"/>
        <v>264.195732412262</v>
      </c>
      <c r="W49">
        <f t="shared" si="26"/>
        <v>-64.3042675877377</v>
      </c>
      <c r="X49">
        <f t="shared" si="10"/>
        <v>-88</v>
      </c>
      <c r="Y49">
        <f t="shared" si="11"/>
        <v>493</v>
      </c>
    </row>
    <row r="50" spans="1:25">
      <c r="A50">
        <v>72</v>
      </c>
      <c r="B50">
        <v>6.75</v>
      </c>
      <c r="C50">
        <v>8.79</v>
      </c>
      <c r="D50">
        <v>276</v>
      </c>
      <c r="E50">
        <v>353</v>
      </c>
      <c r="F50">
        <v>356</v>
      </c>
      <c r="G50">
        <v>358</v>
      </c>
      <c r="H50">
        <v>1526</v>
      </c>
      <c r="I50">
        <v>1525</v>
      </c>
      <c r="J50">
        <v>275</v>
      </c>
      <c r="K50">
        <v>272</v>
      </c>
      <c r="L50">
        <f t="shared" ref="L50:L57" si="27">AVERAGE(E50:G50)</f>
        <v>355.666666666667</v>
      </c>
      <c r="M50">
        <f t="shared" ref="M50:M57" si="28">AVERAGE(J50:K50)</f>
        <v>273.5</v>
      </c>
      <c r="N50">
        <f t="shared" ref="N50:N57" si="29">AVERAGE(H50:I50)</f>
        <v>1525.5</v>
      </c>
      <c r="O50">
        <f t="shared" ref="O50:O57" si="30">L50-M50</f>
        <v>82.1666666666667</v>
      </c>
      <c r="P50">
        <f t="shared" ref="P50:P57" si="31">N50-M50</f>
        <v>1252</v>
      </c>
      <c r="Q50">
        <f t="shared" ref="Q50:Q57" si="32">O50/P50</f>
        <v>0.0656283280085197</v>
      </c>
      <c r="R50">
        <f t="shared" si="5"/>
        <v>6.67091340019175</v>
      </c>
      <c r="S50">
        <v>18.5</v>
      </c>
      <c r="T50">
        <f t="shared" si="23"/>
        <v>-0.971</v>
      </c>
      <c r="U50">
        <f t="shared" si="24"/>
        <v>0.106905487922266</v>
      </c>
      <c r="V50">
        <f t="shared" si="25"/>
        <v>215.634898923764</v>
      </c>
      <c r="W50">
        <f t="shared" si="26"/>
        <v>-57.8651010762363</v>
      </c>
      <c r="X50">
        <f t="shared" si="10"/>
        <v>-88</v>
      </c>
      <c r="Y50">
        <f t="shared" si="11"/>
        <v>443.666666666667</v>
      </c>
    </row>
    <row r="51" spans="1:25">
      <c r="A51">
        <v>71</v>
      </c>
      <c r="B51">
        <v>7.12</v>
      </c>
      <c r="C51">
        <v>8.99</v>
      </c>
      <c r="D51">
        <v>312</v>
      </c>
      <c r="E51">
        <v>416</v>
      </c>
      <c r="F51">
        <v>408</v>
      </c>
      <c r="G51">
        <v>409</v>
      </c>
      <c r="H51">
        <v>1632</v>
      </c>
      <c r="I51">
        <v>1634</v>
      </c>
      <c r="J51">
        <v>311</v>
      </c>
      <c r="K51">
        <v>320</v>
      </c>
      <c r="L51">
        <f t="shared" si="27"/>
        <v>411</v>
      </c>
      <c r="M51">
        <f t="shared" si="28"/>
        <v>315.5</v>
      </c>
      <c r="N51">
        <f t="shared" si="29"/>
        <v>1633</v>
      </c>
      <c r="O51">
        <f t="shared" si="30"/>
        <v>95.5</v>
      </c>
      <c r="P51">
        <f t="shared" si="31"/>
        <v>1317.5</v>
      </c>
      <c r="Q51">
        <f t="shared" si="32"/>
        <v>0.0724857685009488</v>
      </c>
      <c r="R51">
        <f t="shared" si="5"/>
        <v>7.10252747699162</v>
      </c>
      <c r="S51">
        <v>18.5</v>
      </c>
      <c r="T51">
        <f t="shared" si="23"/>
        <v>-0.951</v>
      </c>
      <c r="U51">
        <f t="shared" si="24"/>
        <v>0.111943788346715</v>
      </c>
      <c r="V51">
        <f t="shared" si="25"/>
        <v>256.96097908598</v>
      </c>
      <c r="W51">
        <f t="shared" si="26"/>
        <v>-58.5390209140202</v>
      </c>
      <c r="X51">
        <f t="shared" si="10"/>
        <v>-88</v>
      </c>
      <c r="Y51">
        <f t="shared" si="11"/>
        <v>499</v>
      </c>
    </row>
    <row r="52" spans="1:25">
      <c r="A52">
        <v>70</v>
      </c>
      <c r="B52">
        <v>7.75</v>
      </c>
      <c r="C52">
        <v>9.22</v>
      </c>
      <c r="D52">
        <v>332</v>
      </c>
      <c r="E52">
        <v>439</v>
      </c>
      <c r="F52">
        <v>440</v>
      </c>
      <c r="G52">
        <v>437</v>
      </c>
      <c r="H52">
        <v>1666</v>
      </c>
      <c r="I52">
        <v>1664</v>
      </c>
      <c r="J52">
        <v>327</v>
      </c>
      <c r="K52">
        <v>333</v>
      </c>
      <c r="L52">
        <f t="shared" si="27"/>
        <v>438.666666666667</v>
      </c>
      <c r="M52">
        <f t="shared" si="28"/>
        <v>330</v>
      </c>
      <c r="N52">
        <f t="shared" si="29"/>
        <v>1665</v>
      </c>
      <c r="O52">
        <f t="shared" si="30"/>
        <v>108.666666666667</v>
      </c>
      <c r="P52">
        <f t="shared" si="31"/>
        <v>1335</v>
      </c>
      <c r="Q52">
        <f t="shared" si="32"/>
        <v>0.0813982521847691</v>
      </c>
      <c r="R52">
        <f t="shared" si="5"/>
        <v>7.60615079647683</v>
      </c>
      <c r="S52">
        <v>18.5</v>
      </c>
      <c r="T52">
        <f t="shared" si="23"/>
        <v>-0.928</v>
      </c>
      <c r="U52">
        <f t="shared" si="24"/>
        <v>0.118032063565173</v>
      </c>
      <c r="V52">
        <f t="shared" si="25"/>
        <v>274.548847897428</v>
      </c>
      <c r="W52">
        <f t="shared" si="26"/>
        <v>-55.4511521025721</v>
      </c>
      <c r="X52">
        <f t="shared" si="10"/>
        <v>-88</v>
      </c>
      <c r="Y52">
        <f t="shared" si="11"/>
        <v>526.666666666667</v>
      </c>
    </row>
    <row r="53" spans="1:25">
      <c r="A53">
        <v>69</v>
      </c>
      <c r="B53">
        <v>8.12</v>
      </c>
      <c r="C53">
        <v>9.46</v>
      </c>
      <c r="D53">
        <v>275</v>
      </c>
      <c r="E53">
        <v>394</v>
      </c>
      <c r="F53">
        <v>389</v>
      </c>
      <c r="G53">
        <v>386</v>
      </c>
      <c r="H53">
        <v>1524</v>
      </c>
      <c r="I53">
        <v>1524</v>
      </c>
      <c r="J53">
        <v>270</v>
      </c>
      <c r="K53">
        <v>275</v>
      </c>
      <c r="L53">
        <f t="shared" si="27"/>
        <v>389.666666666667</v>
      </c>
      <c r="M53">
        <f t="shared" si="28"/>
        <v>272.5</v>
      </c>
      <c r="N53">
        <f t="shared" si="29"/>
        <v>1524</v>
      </c>
      <c r="O53">
        <f t="shared" si="30"/>
        <v>117.166666666667</v>
      </c>
      <c r="P53">
        <f t="shared" si="31"/>
        <v>1251.5</v>
      </c>
      <c r="Q53">
        <f t="shared" si="32"/>
        <v>0.0936209881475563</v>
      </c>
      <c r="R53">
        <f t="shared" si="5"/>
        <v>8.21373220691938</v>
      </c>
      <c r="S53">
        <v>18.5</v>
      </c>
      <c r="T53">
        <f t="shared" si="23"/>
        <v>-0.904</v>
      </c>
      <c r="U53">
        <f t="shared" si="24"/>
        <v>0.124738351424294</v>
      </c>
      <c r="V53">
        <f t="shared" si="25"/>
        <v>228.006584569072</v>
      </c>
      <c r="W53">
        <f t="shared" si="26"/>
        <v>-44.4934154309278</v>
      </c>
      <c r="X53">
        <f t="shared" si="10"/>
        <v>-88</v>
      </c>
      <c r="Y53">
        <f t="shared" si="11"/>
        <v>477.666666666667</v>
      </c>
    </row>
    <row r="54" spans="1:25">
      <c r="A54">
        <v>68</v>
      </c>
      <c r="B54">
        <v>8.62</v>
      </c>
      <c r="C54">
        <v>9.66</v>
      </c>
      <c r="D54">
        <v>232</v>
      </c>
      <c r="E54">
        <v>353</v>
      </c>
      <c r="F54">
        <v>354</v>
      </c>
      <c r="G54">
        <v>352</v>
      </c>
      <c r="H54">
        <v>1422</v>
      </c>
      <c r="I54">
        <v>1424</v>
      </c>
      <c r="J54">
        <v>230</v>
      </c>
      <c r="K54">
        <v>232</v>
      </c>
      <c r="L54">
        <f t="shared" si="27"/>
        <v>353</v>
      </c>
      <c r="M54">
        <f t="shared" si="28"/>
        <v>231</v>
      </c>
      <c r="N54">
        <f t="shared" si="29"/>
        <v>1423</v>
      </c>
      <c r="O54">
        <f t="shared" si="30"/>
        <v>122</v>
      </c>
      <c r="P54">
        <f t="shared" si="31"/>
        <v>1192</v>
      </c>
      <c r="Q54">
        <f t="shared" si="32"/>
        <v>0.102348993288591</v>
      </c>
      <c r="R54">
        <f t="shared" si="5"/>
        <v>8.60083575270531</v>
      </c>
      <c r="S54">
        <v>18.5</v>
      </c>
      <c r="T54">
        <f t="shared" si="23"/>
        <v>-0.884</v>
      </c>
      <c r="U54">
        <f t="shared" si="24"/>
        <v>0.130617088813184</v>
      </c>
      <c r="V54">
        <f t="shared" si="25"/>
        <v>192.241968950923</v>
      </c>
      <c r="W54">
        <f t="shared" si="26"/>
        <v>-38.7580310490769</v>
      </c>
      <c r="X54">
        <f t="shared" si="10"/>
        <v>-88</v>
      </c>
      <c r="Y54">
        <f t="shared" si="11"/>
        <v>441</v>
      </c>
    </row>
    <row r="55" spans="1:25">
      <c r="A55">
        <v>67</v>
      </c>
      <c r="B55">
        <v>9</v>
      </c>
      <c r="C55">
        <v>9.92</v>
      </c>
      <c r="D55">
        <v>326</v>
      </c>
      <c r="E55">
        <v>476</v>
      </c>
      <c r="F55">
        <v>478</v>
      </c>
      <c r="G55">
        <v>476</v>
      </c>
      <c r="H55">
        <v>1664</v>
      </c>
      <c r="I55">
        <v>1664</v>
      </c>
      <c r="J55">
        <v>327</v>
      </c>
      <c r="K55">
        <v>328</v>
      </c>
      <c r="L55">
        <f t="shared" si="27"/>
        <v>476.666666666667</v>
      </c>
      <c r="M55">
        <f t="shared" si="28"/>
        <v>327.5</v>
      </c>
      <c r="N55">
        <f t="shared" si="29"/>
        <v>1664</v>
      </c>
      <c r="O55">
        <f t="shared" si="30"/>
        <v>149.166666666667</v>
      </c>
      <c r="P55">
        <f t="shared" si="31"/>
        <v>1336.5</v>
      </c>
      <c r="Q55">
        <f t="shared" si="32"/>
        <v>0.111609926424741</v>
      </c>
      <c r="R55">
        <f t="shared" si="5"/>
        <v>8.97702821839712</v>
      </c>
      <c r="S55">
        <v>18.5</v>
      </c>
      <c r="T55">
        <f t="shared" si="23"/>
        <v>-0.858</v>
      </c>
      <c r="U55">
        <f t="shared" si="24"/>
        <v>0.138675582887189</v>
      </c>
      <c r="V55">
        <f t="shared" si="25"/>
        <v>285.502758143888</v>
      </c>
      <c r="W55">
        <f t="shared" si="26"/>
        <v>-41.9972418561117</v>
      </c>
      <c r="X55">
        <f t="shared" si="10"/>
        <v>-88</v>
      </c>
      <c r="Y55">
        <f t="shared" si="11"/>
        <v>564.666666666667</v>
      </c>
    </row>
    <row r="56" spans="1:25">
      <c r="A56">
        <v>66</v>
      </c>
      <c r="B56">
        <v>9.38</v>
      </c>
      <c r="C56">
        <v>10.12</v>
      </c>
      <c r="D56">
        <v>234</v>
      </c>
      <c r="E56">
        <v>384</v>
      </c>
      <c r="F56">
        <v>374</v>
      </c>
      <c r="G56">
        <v>384</v>
      </c>
      <c r="H56">
        <v>1419</v>
      </c>
      <c r="I56">
        <v>1426</v>
      </c>
      <c r="J56">
        <v>233</v>
      </c>
      <c r="K56">
        <v>235</v>
      </c>
      <c r="L56">
        <f t="shared" si="27"/>
        <v>380.666666666667</v>
      </c>
      <c r="M56">
        <f t="shared" si="28"/>
        <v>234</v>
      </c>
      <c r="N56">
        <f t="shared" si="29"/>
        <v>1422.5</v>
      </c>
      <c r="O56">
        <f t="shared" si="30"/>
        <v>146.666666666667</v>
      </c>
      <c r="P56">
        <f t="shared" si="31"/>
        <v>1188.5</v>
      </c>
      <c r="Q56">
        <f t="shared" si="32"/>
        <v>0.12340485205441</v>
      </c>
      <c r="R56">
        <f t="shared" si="5"/>
        <v>9.41332235702326</v>
      </c>
      <c r="S56">
        <v>18.5</v>
      </c>
      <c r="T56">
        <f t="shared" si="23"/>
        <v>-0.838</v>
      </c>
      <c r="U56">
        <f t="shared" si="24"/>
        <v>0.145211161758774</v>
      </c>
      <c r="V56">
        <f t="shared" si="25"/>
        <v>203.68046618746</v>
      </c>
      <c r="W56">
        <f t="shared" si="26"/>
        <v>-30.3195338125398</v>
      </c>
      <c r="X56">
        <f t="shared" si="10"/>
        <v>-88</v>
      </c>
      <c r="Y56">
        <f t="shared" si="11"/>
        <v>468.666666666667</v>
      </c>
    </row>
    <row r="57" spans="1:25">
      <c r="A57">
        <v>65</v>
      </c>
      <c r="B57">
        <v>9.75</v>
      </c>
      <c r="C57">
        <v>10.3</v>
      </c>
      <c r="D57">
        <v>261</v>
      </c>
      <c r="E57">
        <v>424</v>
      </c>
      <c r="F57">
        <v>424</v>
      </c>
      <c r="G57">
        <v>420</v>
      </c>
      <c r="H57">
        <v>1483</v>
      </c>
      <c r="I57">
        <v>1483</v>
      </c>
      <c r="J57">
        <v>262</v>
      </c>
      <c r="K57">
        <v>260</v>
      </c>
      <c r="L57">
        <f t="shared" si="27"/>
        <v>422.666666666667</v>
      </c>
      <c r="M57">
        <f t="shared" si="28"/>
        <v>261</v>
      </c>
      <c r="N57">
        <f t="shared" si="29"/>
        <v>1483</v>
      </c>
      <c r="O57">
        <f t="shared" si="30"/>
        <v>161.666666666667</v>
      </c>
      <c r="P57">
        <f t="shared" si="31"/>
        <v>1222</v>
      </c>
      <c r="Q57">
        <f t="shared" si="32"/>
        <v>0.132296781232951</v>
      </c>
      <c r="R57">
        <f t="shared" si="5"/>
        <v>9.71549277976066</v>
      </c>
      <c r="S57">
        <v>18.5</v>
      </c>
      <c r="T57">
        <f t="shared" si="23"/>
        <v>-0.82</v>
      </c>
      <c r="U57">
        <f t="shared" si="24"/>
        <v>0.151356124843621</v>
      </c>
      <c r="V57">
        <f t="shared" si="25"/>
        <v>233.555604801901</v>
      </c>
      <c r="W57">
        <f t="shared" si="26"/>
        <v>-27.4443951980991</v>
      </c>
      <c r="X57">
        <f t="shared" si="10"/>
        <v>-88</v>
      </c>
      <c r="Y57">
        <f t="shared" si="11"/>
        <v>510.666666666667</v>
      </c>
    </row>
    <row r="58" spans="1:25">
      <c r="A58">
        <v>64</v>
      </c>
      <c r="B58">
        <v>10</v>
      </c>
      <c r="C58">
        <v>10.6</v>
      </c>
      <c r="D58">
        <v>302</v>
      </c>
      <c r="E58">
        <v>488</v>
      </c>
      <c r="F58">
        <v>486</v>
      </c>
      <c r="G58">
        <v>483</v>
      </c>
      <c r="H58">
        <v>1588</v>
      </c>
      <c r="I58">
        <v>1600</v>
      </c>
      <c r="J58">
        <v>304</v>
      </c>
      <c r="K58">
        <v>298</v>
      </c>
      <c r="L58">
        <f t="shared" ref="L58:L65" si="33">AVERAGE(E58:G58)</f>
        <v>485.666666666667</v>
      </c>
      <c r="M58">
        <f t="shared" ref="M58:M65" si="34">AVERAGE(J58:K58)</f>
        <v>301</v>
      </c>
      <c r="N58">
        <f t="shared" ref="N58:N65" si="35">AVERAGE(H58:I58)</f>
        <v>1594</v>
      </c>
      <c r="O58">
        <f t="shared" ref="O58:O65" si="36">L58-M58</f>
        <v>184.666666666667</v>
      </c>
      <c r="P58">
        <f t="shared" ref="P58:P65" si="37">N58-M58</f>
        <v>1293</v>
      </c>
      <c r="Q58">
        <f t="shared" ref="Q58:Q65" si="38">O58/P58</f>
        <v>0.14282031451405</v>
      </c>
      <c r="R58">
        <f t="shared" si="5"/>
        <v>10.0478998512837</v>
      </c>
      <c r="S58">
        <v>18.5</v>
      </c>
      <c r="T58">
        <f t="shared" si="23"/>
        <v>-0.79</v>
      </c>
      <c r="U58">
        <f t="shared" si="24"/>
        <v>0.162181009735893</v>
      </c>
      <c r="V58">
        <f t="shared" si="25"/>
        <v>271.120778816494</v>
      </c>
      <c r="W58">
        <f t="shared" si="26"/>
        <v>-29.879221183506</v>
      </c>
      <c r="X58">
        <f t="shared" si="10"/>
        <v>-88</v>
      </c>
      <c r="Y58">
        <f t="shared" si="11"/>
        <v>573.666666666667</v>
      </c>
    </row>
    <row r="59" spans="1:25">
      <c r="A59">
        <v>63</v>
      </c>
      <c r="B59">
        <v>10.5</v>
      </c>
      <c r="C59">
        <v>10.77</v>
      </c>
      <c r="D59">
        <v>332</v>
      </c>
      <c r="E59">
        <v>544</v>
      </c>
      <c r="F59">
        <v>544</v>
      </c>
      <c r="G59">
        <v>542</v>
      </c>
      <c r="H59">
        <v>1664</v>
      </c>
      <c r="I59">
        <v>1664</v>
      </c>
      <c r="J59">
        <v>329</v>
      </c>
      <c r="K59">
        <v>330</v>
      </c>
      <c r="L59">
        <f t="shared" si="33"/>
        <v>543.333333333333</v>
      </c>
      <c r="M59">
        <f t="shared" si="34"/>
        <v>329.5</v>
      </c>
      <c r="N59">
        <f t="shared" si="35"/>
        <v>1664</v>
      </c>
      <c r="O59">
        <f t="shared" si="36"/>
        <v>213.833333333333</v>
      </c>
      <c r="P59">
        <f t="shared" si="37"/>
        <v>1334.5</v>
      </c>
      <c r="Q59">
        <f t="shared" si="38"/>
        <v>0.160234794554765</v>
      </c>
      <c r="R59">
        <f t="shared" si="5"/>
        <v>10.5475682786776</v>
      </c>
      <c r="S59">
        <v>18.5</v>
      </c>
      <c r="T59">
        <f t="shared" si="23"/>
        <v>-0.773</v>
      </c>
      <c r="U59">
        <f t="shared" si="24"/>
        <v>0.168655302538874</v>
      </c>
      <c r="V59">
        <f t="shared" si="25"/>
        <v>315.983142384727</v>
      </c>
      <c r="W59">
        <f t="shared" si="26"/>
        <v>-13.5168576152728</v>
      </c>
      <c r="X59">
        <f t="shared" si="10"/>
        <v>-88</v>
      </c>
      <c r="Y59">
        <f t="shared" si="11"/>
        <v>631.333333333333</v>
      </c>
    </row>
    <row r="60" spans="1:25">
      <c r="A60">
        <v>62</v>
      </c>
      <c r="B60">
        <v>10.75</v>
      </c>
      <c r="C60">
        <v>10.98</v>
      </c>
      <c r="D60">
        <v>246</v>
      </c>
      <c r="E60">
        <v>450</v>
      </c>
      <c r="F60">
        <v>448</v>
      </c>
      <c r="G60">
        <v>441</v>
      </c>
      <c r="H60">
        <v>1450</v>
      </c>
      <c r="I60">
        <v>1452</v>
      </c>
      <c r="J60">
        <v>246</v>
      </c>
      <c r="K60">
        <v>249</v>
      </c>
      <c r="L60">
        <f t="shared" si="33"/>
        <v>446.333333333333</v>
      </c>
      <c r="M60">
        <f t="shared" si="34"/>
        <v>247.5</v>
      </c>
      <c r="N60">
        <f t="shared" si="35"/>
        <v>1451</v>
      </c>
      <c r="O60">
        <f t="shared" si="36"/>
        <v>198.833333333333</v>
      </c>
      <c r="P60">
        <f t="shared" si="37"/>
        <v>1203.5</v>
      </c>
      <c r="Q60">
        <f t="shared" si="38"/>
        <v>0.165212574435674</v>
      </c>
      <c r="R60">
        <f t="shared" si="5"/>
        <v>10.6804309867565</v>
      </c>
      <c r="S60">
        <v>18.5</v>
      </c>
      <c r="T60">
        <f t="shared" ref="T60:T75" si="39">(C60-S60)/10</f>
        <v>-0.752</v>
      </c>
      <c r="U60">
        <f t="shared" si="24"/>
        <v>0.177010895831742</v>
      </c>
      <c r="V60">
        <f t="shared" si="25"/>
        <v>230.246697704439</v>
      </c>
      <c r="W60">
        <f t="shared" si="26"/>
        <v>-17.2533022955615</v>
      </c>
      <c r="X60">
        <f t="shared" si="10"/>
        <v>-88</v>
      </c>
      <c r="Y60">
        <f t="shared" si="11"/>
        <v>534.333333333333</v>
      </c>
    </row>
    <row r="61" spans="1:25">
      <c r="A61">
        <v>61</v>
      </c>
      <c r="B61">
        <v>11.25</v>
      </c>
      <c r="C61">
        <v>11.27</v>
      </c>
      <c r="D61">
        <v>248</v>
      </c>
      <c r="E61">
        <v>468</v>
      </c>
      <c r="F61">
        <v>471</v>
      </c>
      <c r="G61">
        <v>469</v>
      </c>
      <c r="H61">
        <v>1449</v>
      </c>
      <c r="I61">
        <v>1450</v>
      </c>
      <c r="J61">
        <v>249</v>
      </c>
      <c r="K61">
        <v>251</v>
      </c>
      <c r="L61">
        <f t="shared" si="33"/>
        <v>469.333333333333</v>
      </c>
      <c r="M61">
        <f t="shared" si="34"/>
        <v>250</v>
      </c>
      <c r="N61">
        <f t="shared" si="35"/>
        <v>1449.5</v>
      </c>
      <c r="O61">
        <f t="shared" si="36"/>
        <v>219.333333333333</v>
      </c>
      <c r="P61">
        <f t="shared" si="37"/>
        <v>1199.5</v>
      </c>
      <c r="Q61">
        <f t="shared" si="38"/>
        <v>0.182853966930666</v>
      </c>
      <c r="R61">
        <f t="shared" si="5"/>
        <v>11.1210438659044</v>
      </c>
      <c r="S61">
        <v>18.5</v>
      </c>
      <c r="T61">
        <f t="shared" si="39"/>
        <v>-0.723</v>
      </c>
      <c r="U61">
        <f t="shared" si="24"/>
        <v>0.189234361864497</v>
      </c>
      <c r="V61">
        <f t="shared" si="25"/>
        <v>240.560424168035</v>
      </c>
      <c r="W61">
        <f t="shared" si="26"/>
        <v>-9.43957583196485</v>
      </c>
      <c r="X61">
        <f t="shared" si="10"/>
        <v>-88</v>
      </c>
      <c r="Y61">
        <f t="shared" si="11"/>
        <v>557.333333333333</v>
      </c>
    </row>
    <row r="62" spans="1:25">
      <c r="A62">
        <v>60</v>
      </c>
      <c r="B62">
        <v>11.5</v>
      </c>
      <c r="C62">
        <v>11.42</v>
      </c>
      <c r="D62">
        <v>277</v>
      </c>
      <c r="E62">
        <v>511</v>
      </c>
      <c r="F62">
        <v>511</v>
      </c>
      <c r="G62">
        <v>511</v>
      </c>
      <c r="H62">
        <v>1516</v>
      </c>
      <c r="I62">
        <v>1516</v>
      </c>
      <c r="J62">
        <v>279</v>
      </c>
      <c r="K62">
        <v>277</v>
      </c>
      <c r="L62">
        <f t="shared" si="33"/>
        <v>511</v>
      </c>
      <c r="M62">
        <f t="shared" si="34"/>
        <v>278</v>
      </c>
      <c r="N62">
        <f t="shared" si="35"/>
        <v>1516</v>
      </c>
      <c r="O62">
        <f t="shared" si="36"/>
        <v>233</v>
      </c>
      <c r="P62">
        <f t="shared" si="37"/>
        <v>1238</v>
      </c>
      <c r="Q62">
        <f t="shared" si="38"/>
        <v>0.188206785137318</v>
      </c>
      <c r="R62">
        <f t="shared" si="5"/>
        <v>11.2463527634192</v>
      </c>
      <c r="S62">
        <v>18.5</v>
      </c>
      <c r="T62">
        <f t="shared" si="39"/>
        <v>-0.708</v>
      </c>
      <c r="U62">
        <f t="shared" si="24"/>
        <v>0.195884467350599</v>
      </c>
      <c r="V62">
        <f t="shared" si="25"/>
        <v>266.179595848964</v>
      </c>
      <c r="W62">
        <f t="shared" si="26"/>
        <v>-11.820404151036</v>
      </c>
      <c r="X62">
        <f t="shared" si="10"/>
        <v>-88</v>
      </c>
      <c r="Y62">
        <f t="shared" si="11"/>
        <v>599</v>
      </c>
    </row>
    <row r="63" spans="1:25">
      <c r="A63">
        <v>59</v>
      </c>
      <c r="B63">
        <v>11.75</v>
      </c>
      <c r="C63">
        <v>11.66</v>
      </c>
      <c r="D63">
        <v>321</v>
      </c>
      <c r="E63">
        <v>593</v>
      </c>
      <c r="F63">
        <v>596</v>
      </c>
      <c r="G63">
        <v>602</v>
      </c>
      <c r="H63">
        <v>1615</v>
      </c>
      <c r="I63">
        <v>1612</v>
      </c>
      <c r="J63">
        <v>322</v>
      </c>
      <c r="K63">
        <v>320</v>
      </c>
      <c r="L63">
        <f t="shared" si="33"/>
        <v>597</v>
      </c>
      <c r="M63">
        <f t="shared" si="34"/>
        <v>321</v>
      </c>
      <c r="N63">
        <f t="shared" si="35"/>
        <v>1613.5</v>
      </c>
      <c r="O63">
        <f t="shared" si="36"/>
        <v>276</v>
      </c>
      <c r="P63">
        <f t="shared" si="37"/>
        <v>1292.5</v>
      </c>
      <c r="Q63">
        <f t="shared" si="38"/>
        <v>0.213539651837524</v>
      </c>
      <c r="R63">
        <f t="shared" si="5"/>
        <v>11.7947853029924</v>
      </c>
      <c r="S63">
        <v>18.5</v>
      </c>
      <c r="T63">
        <f t="shared" si="39"/>
        <v>-0.684</v>
      </c>
      <c r="U63">
        <f t="shared" si="24"/>
        <v>0.207014134879104</v>
      </c>
      <c r="V63">
        <f t="shared" si="25"/>
        <v>331.636041624111</v>
      </c>
      <c r="W63">
        <f t="shared" si="26"/>
        <v>10.6360416241113</v>
      </c>
      <c r="X63">
        <f t="shared" si="10"/>
        <v>-88</v>
      </c>
      <c r="Y63">
        <f t="shared" si="11"/>
        <v>685</v>
      </c>
    </row>
    <row r="64" spans="1:25">
      <c r="A64">
        <v>58</v>
      </c>
      <c r="B64">
        <v>12.12</v>
      </c>
      <c r="C64">
        <v>11.9</v>
      </c>
      <c r="D64">
        <v>261</v>
      </c>
      <c r="E64">
        <v>546</v>
      </c>
      <c r="F64">
        <v>547</v>
      </c>
      <c r="G64">
        <v>546</v>
      </c>
      <c r="H64">
        <v>1480</v>
      </c>
      <c r="I64">
        <v>1478</v>
      </c>
      <c r="J64">
        <v>261</v>
      </c>
      <c r="K64">
        <v>261</v>
      </c>
      <c r="L64">
        <f t="shared" si="33"/>
        <v>546.333333333333</v>
      </c>
      <c r="M64">
        <f t="shared" si="34"/>
        <v>261</v>
      </c>
      <c r="N64">
        <f t="shared" si="35"/>
        <v>1479</v>
      </c>
      <c r="O64">
        <f t="shared" si="36"/>
        <v>285.333333333333</v>
      </c>
      <c r="P64">
        <f t="shared" si="37"/>
        <v>1218</v>
      </c>
      <c r="Q64">
        <f t="shared" si="38"/>
        <v>0.234263820470717</v>
      </c>
      <c r="R64">
        <f t="shared" si="5"/>
        <v>12.1970522166063</v>
      </c>
      <c r="S64">
        <v>18.5</v>
      </c>
      <c r="T64">
        <f t="shared" si="39"/>
        <v>-0.66</v>
      </c>
      <c r="U64">
        <f t="shared" si="24"/>
        <v>0.218776162394955</v>
      </c>
      <c r="V64">
        <f t="shared" si="25"/>
        <v>285.146687067445</v>
      </c>
      <c r="W64">
        <f t="shared" si="26"/>
        <v>24.1466870674454</v>
      </c>
      <c r="X64">
        <f t="shared" si="10"/>
        <v>-88</v>
      </c>
      <c r="Y64">
        <f t="shared" si="11"/>
        <v>634.333333333333</v>
      </c>
    </row>
    <row r="65" spans="1:25">
      <c r="A65">
        <v>57</v>
      </c>
      <c r="B65">
        <v>12.5</v>
      </c>
      <c r="C65">
        <v>12.16</v>
      </c>
      <c r="D65">
        <v>294</v>
      </c>
      <c r="E65">
        <v>606</v>
      </c>
      <c r="F65">
        <v>605</v>
      </c>
      <c r="G65">
        <v>612</v>
      </c>
      <c r="H65">
        <v>1535</v>
      </c>
      <c r="I65">
        <v>1535</v>
      </c>
      <c r="J65">
        <v>296</v>
      </c>
      <c r="K65">
        <v>296</v>
      </c>
      <c r="L65">
        <f t="shared" si="33"/>
        <v>607.666666666667</v>
      </c>
      <c r="M65">
        <f t="shared" si="34"/>
        <v>296</v>
      </c>
      <c r="N65">
        <f t="shared" si="35"/>
        <v>1535</v>
      </c>
      <c r="O65">
        <f t="shared" si="36"/>
        <v>311.666666666667</v>
      </c>
      <c r="P65">
        <f t="shared" si="37"/>
        <v>1239</v>
      </c>
      <c r="Q65">
        <f t="shared" si="38"/>
        <v>0.251546946462201</v>
      </c>
      <c r="R65">
        <f t="shared" si="5"/>
        <v>12.5061904977679</v>
      </c>
      <c r="S65">
        <v>18.5</v>
      </c>
      <c r="T65">
        <f t="shared" si="39"/>
        <v>-0.634</v>
      </c>
      <c r="U65">
        <f t="shared" si="24"/>
        <v>0.232273679635711</v>
      </c>
      <c r="V65">
        <f t="shared" si="25"/>
        <v>327.104284123918</v>
      </c>
      <c r="W65">
        <f t="shared" si="26"/>
        <v>31.1042841239182</v>
      </c>
      <c r="X65">
        <f t="shared" si="10"/>
        <v>-88</v>
      </c>
      <c r="Y65">
        <f t="shared" si="11"/>
        <v>695.666666666667</v>
      </c>
    </row>
    <row r="66" spans="1:25">
      <c r="A66">
        <v>56</v>
      </c>
      <c r="B66">
        <v>12.75</v>
      </c>
      <c r="C66">
        <v>12.31</v>
      </c>
      <c r="D66">
        <v>264</v>
      </c>
      <c r="E66">
        <v>587</v>
      </c>
      <c r="F66">
        <v>588</v>
      </c>
      <c r="G66">
        <v>580</v>
      </c>
      <c r="H66">
        <v>1474</v>
      </c>
      <c r="I66">
        <v>1475</v>
      </c>
      <c r="J66">
        <v>266</v>
      </c>
      <c r="K66">
        <v>264</v>
      </c>
      <c r="L66">
        <f t="shared" ref="L66:L73" si="40">AVERAGE(E66:G66)</f>
        <v>585</v>
      </c>
      <c r="M66">
        <f t="shared" ref="M66:M73" si="41">AVERAGE(J66:K66)</f>
        <v>265</v>
      </c>
      <c r="N66">
        <f t="shared" ref="N66:N73" si="42">AVERAGE(H66:I66)</f>
        <v>1474.5</v>
      </c>
      <c r="O66">
        <f t="shared" ref="O66:O73" si="43">L66-M66</f>
        <v>320</v>
      </c>
      <c r="P66">
        <f t="shared" ref="P66:P73" si="44">N66-M66</f>
        <v>1209.5</v>
      </c>
      <c r="Q66">
        <f t="shared" ref="Q66:Q73" si="45">O66/P66</f>
        <v>0.264572137246796</v>
      </c>
      <c r="R66">
        <f t="shared" ref="R66:R105" si="46">10*LOG10(Q66)+S66</f>
        <v>12.7254410562201</v>
      </c>
      <c r="S66">
        <v>18.5</v>
      </c>
      <c r="T66">
        <f t="shared" si="39"/>
        <v>-0.619</v>
      </c>
      <c r="U66">
        <f t="shared" si="24"/>
        <v>0.240436280000693</v>
      </c>
      <c r="V66">
        <f t="shared" si="25"/>
        <v>303.433009068927</v>
      </c>
      <c r="W66">
        <f t="shared" si="26"/>
        <v>38.4330090689272</v>
      </c>
      <c r="X66">
        <f t="shared" ref="X66:X103" si="47">-88</f>
        <v>-88</v>
      </c>
      <c r="Y66">
        <f t="shared" ref="Y66:Y71" si="48">L66-X66</f>
        <v>673</v>
      </c>
    </row>
    <row r="67" spans="1:25">
      <c r="A67">
        <v>55</v>
      </c>
      <c r="B67">
        <v>13</v>
      </c>
      <c r="C67">
        <v>12.53</v>
      </c>
      <c r="D67">
        <v>267</v>
      </c>
      <c r="E67">
        <v>610</v>
      </c>
      <c r="F67">
        <v>610</v>
      </c>
      <c r="G67">
        <v>603</v>
      </c>
      <c r="H67">
        <v>1472</v>
      </c>
      <c r="I67">
        <v>1474</v>
      </c>
      <c r="J67">
        <v>270</v>
      </c>
      <c r="K67">
        <v>264</v>
      </c>
      <c r="L67">
        <f t="shared" si="40"/>
        <v>607.666666666667</v>
      </c>
      <c r="M67">
        <f t="shared" si="41"/>
        <v>267</v>
      </c>
      <c r="N67">
        <f t="shared" si="42"/>
        <v>1473</v>
      </c>
      <c r="O67">
        <f t="shared" si="43"/>
        <v>340.666666666667</v>
      </c>
      <c r="P67">
        <f t="shared" si="44"/>
        <v>1206</v>
      </c>
      <c r="Q67">
        <f t="shared" si="45"/>
        <v>0.282476506357103</v>
      </c>
      <c r="R67">
        <f t="shared" si="46"/>
        <v>13.009823332749</v>
      </c>
      <c r="S67">
        <v>18.5</v>
      </c>
      <c r="T67">
        <f t="shared" si="39"/>
        <v>-0.597</v>
      </c>
      <c r="U67">
        <f t="shared" si="24"/>
        <v>0.252929799644614</v>
      </c>
      <c r="V67">
        <f t="shared" si="25"/>
        <v>314.69742961011</v>
      </c>
      <c r="W67">
        <f t="shared" si="26"/>
        <v>47.6974296101099</v>
      </c>
      <c r="X67">
        <f t="shared" si="47"/>
        <v>-88</v>
      </c>
      <c r="Y67">
        <f t="shared" si="48"/>
        <v>695.666666666667</v>
      </c>
    </row>
    <row r="68" spans="1:25">
      <c r="A68">
        <v>54</v>
      </c>
      <c r="B68">
        <v>13.25</v>
      </c>
      <c r="C68">
        <v>12.72</v>
      </c>
      <c r="D68">
        <v>268</v>
      </c>
      <c r="E68">
        <v>634</v>
      </c>
      <c r="F68">
        <v>640</v>
      </c>
      <c r="G68">
        <v>624</v>
      </c>
      <c r="H68">
        <v>1476</v>
      </c>
      <c r="I68">
        <v>1474</v>
      </c>
      <c r="J68">
        <v>268</v>
      </c>
      <c r="K68">
        <v>266</v>
      </c>
      <c r="L68">
        <f t="shared" si="40"/>
        <v>632.666666666667</v>
      </c>
      <c r="M68">
        <f t="shared" si="41"/>
        <v>267</v>
      </c>
      <c r="N68">
        <f t="shared" si="42"/>
        <v>1475</v>
      </c>
      <c r="O68">
        <f t="shared" si="43"/>
        <v>365.666666666667</v>
      </c>
      <c r="P68">
        <f t="shared" si="44"/>
        <v>1208</v>
      </c>
      <c r="Q68">
        <f t="shared" si="45"/>
        <v>0.302704194260486</v>
      </c>
      <c r="R68">
        <f t="shared" si="46"/>
        <v>13.3101843856994</v>
      </c>
      <c r="S68">
        <v>18.5</v>
      </c>
      <c r="T68">
        <f t="shared" si="39"/>
        <v>-0.578</v>
      </c>
      <c r="U68">
        <f t="shared" si="24"/>
        <v>0.264240875732195</v>
      </c>
      <c r="V68">
        <f t="shared" si="25"/>
        <v>330.150679685303</v>
      </c>
      <c r="W68">
        <f t="shared" si="26"/>
        <v>63.1506796853033</v>
      </c>
      <c r="X68">
        <f t="shared" si="47"/>
        <v>-88</v>
      </c>
      <c r="Y68">
        <f t="shared" si="48"/>
        <v>720.666666666667</v>
      </c>
    </row>
    <row r="69" spans="1:25">
      <c r="A69">
        <v>53</v>
      </c>
      <c r="B69">
        <v>13.75</v>
      </c>
      <c r="C69">
        <v>13.04</v>
      </c>
      <c r="D69">
        <v>278</v>
      </c>
      <c r="E69">
        <v>685</v>
      </c>
      <c r="F69">
        <v>682</v>
      </c>
      <c r="G69">
        <v>687</v>
      </c>
      <c r="H69">
        <v>1505</v>
      </c>
      <c r="I69">
        <v>1507</v>
      </c>
      <c r="J69">
        <v>282</v>
      </c>
      <c r="K69">
        <v>280</v>
      </c>
      <c r="L69">
        <f t="shared" si="40"/>
        <v>684.666666666667</v>
      </c>
      <c r="M69">
        <f t="shared" si="41"/>
        <v>281</v>
      </c>
      <c r="N69">
        <f t="shared" si="42"/>
        <v>1506</v>
      </c>
      <c r="O69">
        <f t="shared" si="43"/>
        <v>403.666666666667</v>
      </c>
      <c r="P69">
        <f t="shared" si="44"/>
        <v>1225</v>
      </c>
      <c r="Q69">
        <f t="shared" si="45"/>
        <v>0.329523809523809</v>
      </c>
      <c r="R69">
        <f t="shared" si="46"/>
        <v>13.6788679972284</v>
      </c>
      <c r="S69">
        <v>18.5</v>
      </c>
      <c r="T69">
        <f t="shared" si="39"/>
        <v>-0.546</v>
      </c>
      <c r="U69">
        <f t="shared" si="24"/>
        <v>0.284446110744792</v>
      </c>
      <c r="V69">
        <f t="shared" si="25"/>
        <v>358.171240116902</v>
      </c>
      <c r="W69">
        <f t="shared" si="26"/>
        <v>77.1712401169023</v>
      </c>
      <c r="X69">
        <f t="shared" si="47"/>
        <v>-88</v>
      </c>
      <c r="Y69">
        <f t="shared" si="48"/>
        <v>772.666666666667</v>
      </c>
    </row>
    <row r="70" spans="1:25">
      <c r="A70">
        <v>52</v>
      </c>
      <c r="B70">
        <v>14</v>
      </c>
      <c r="C70">
        <v>13.24</v>
      </c>
      <c r="D70">
        <v>327</v>
      </c>
      <c r="E70">
        <v>768</v>
      </c>
      <c r="F70">
        <v>768</v>
      </c>
      <c r="G70">
        <v>779</v>
      </c>
      <c r="H70">
        <v>1608</v>
      </c>
      <c r="I70">
        <v>1604</v>
      </c>
      <c r="J70">
        <v>327</v>
      </c>
      <c r="K70">
        <v>328</v>
      </c>
      <c r="L70">
        <f t="shared" si="40"/>
        <v>771.666666666667</v>
      </c>
      <c r="M70">
        <f t="shared" si="41"/>
        <v>327.5</v>
      </c>
      <c r="N70">
        <f t="shared" si="42"/>
        <v>1606</v>
      </c>
      <c r="O70">
        <f t="shared" si="43"/>
        <v>444.166666666667</v>
      </c>
      <c r="P70">
        <f t="shared" si="44"/>
        <v>1278.5</v>
      </c>
      <c r="Q70">
        <f t="shared" si="45"/>
        <v>0.347412332160083</v>
      </c>
      <c r="R70">
        <f t="shared" si="46"/>
        <v>13.9084523061659</v>
      </c>
      <c r="S70">
        <v>18.5</v>
      </c>
      <c r="T70">
        <f t="shared" si="39"/>
        <v>-0.526</v>
      </c>
      <c r="U70">
        <f t="shared" si="24"/>
        <v>0.297851642942919</v>
      </c>
      <c r="V70">
        <f t="shared" si="25"/>
        <v>417.742098450134</v>
      </c>
      <c r="W70">
        <f t="shared" si="26"/>
        <v>90.2420984501338</v>
      </c>
      <c r="X70">
        <f t="shared" si="47"/>
        <v>-88</v>
      </c>
      <c r="Y70">
        <f t="shared" si="48"/>
        <v>859.666666666667</v>
      </c>
    </row>
    <row r="71" spans="1:25">
      <c r="A71">
        <v>51</v>
      </c>
      <c r="B71">
        <v>14.12</v>
      </c>
      <c r="C71">
        <v>13.44</v>
      </c>
      <c r="D71">
        <v>299</v>
      </c>
      <c r="E71">
        <v>754</v>
      </c>
      <c r="F71">
        <v>751</v>
      </c>
      <c r="G71">
        <v>758</v>
      </c>
      <c r="H71">
        <v>1532</v>
      </c>
      <c r="I71">
        <v>1529</v>
      </c>
      <c r="J71">
        <v>301</v>
      </c>
      <c r="K71">
        <v>298</v>
      </c>
      <c r="L71">
        <f t="shared" si="40"/>
        <v>754.333333333333</v>
      </c>
      <c r="M71">
        <f t="shared" si="41"/>
        <v>299.5</v>
      </c>
      <c r="N71">
        <f t="shared" si="42"/>
        <v>1530.5</v>
      </c>
      <c r="O71">
        <f t="shared" si="43"/>
        <v>454.833333333333</v>
      </c>
      <c r="P71">
        <f t="shared" si="44"/>
        <v>1231</v>
      </c>
      <c r="Q71">
        <f t="shared" si="45"/>
        <v>0.369482805307338</v>
      </c>
      <c r="R71">
        <f t="shared" si="46"/>
        <v>14.1759423235494</v>
      </c>
      <c r="S71">
        <v>18.5</v>
      </c>
      <c r="T71">
        <f t="shared" si="39"/>
        <v>-0.506</v>
      </c>
      <c r="U71">
        <f t="shared" si="24"/>
        <v>0.311888958409394</v>
      </c>
      <c r="V71">
        <f t="shared" si="25"/>
        <v>402.532826457028</v>
      </c>
      <c r="W71">
        <f t="shared" si="26"/>
        <v>103.032826457028</v>
      </c>
      <c r="X71">
        <f t="shared" si="47"/>
        <v>-88</v>
      </c>
      <c r="Y71">
        <f t="shared" si="48"/>
        <v>842.333333333333</v>
      </c>
    </row>
    <row r="72" spans="1:24">
      <c r="A72">
        <v>50</v>
      </c>
      <c r="B72">
        <v>14.5</v>
      </c>
      <c r="C72">
        <v>13.69</v>
      </c>
      <c r="D72">
        <v>256</v>
      </c>
      <c r="E72">
        <v>723</v>
      </c>
      <c r="F72">
        <v>719</v>
      </c>
      <c r="G72">
        <v>725</v>
      </c>
      <c r="H72">
        <v>1434</v>
      </c>
      <c r="I72">
        <v>1436</v>
      </c>
      <c r="J72">
        <v>256</v>
      </c>
      <c r="K72">
        <v>261</v>
      </c>
      <c r="L72">
        <f t="shared" si="40"/>
        <v>722.333333333333</v>
      </c>
      <c r="M72">
        <f t="shared" si="41"/>
        <v>258.5</v>
      </c>
      <c r="N72">
        <f t="shared" si="42"/>
        <v>1435</v>
      </c>
      <c r="O72">
        <f t="shared" si="43"/>
        <v>463.833333333333</v>
      </c>
      <c r="P72">
        <f t="shared" si="44"/>
        <v>1176.5</v>
      </c>
      <c r="Q72">
        <f t="shared" si="45"/>
        <v>0.394248477121405</v>
      </c>
      <c r="R72">
        <f t="shared" si="46"/>
        <v>14.4577002443836</v>
      </c>
      <c r="S72">
        <v>18.5</v>
      </c>
      <c r="T72">
        <f t="shared" si="39"/>
        <v>-0.481</v>
      </c>
      <c r="U72">
        <f t="shared" si="24"/>
        <v>0.330369541036815</v>
      </c>
      <c r="V72">
        <f t="shared" si="25"/>
        <v>370.731406587872</v>
      </c>
      <c r="W72">
        <f t="shared" si="26"/>
        <v>112.231406587872</v>
      </c>
      <c r="X72">
        <f t="shared" si="47"/>
        <v>-88</v>
      </c>
    </row>
    <row r="73" spans="1:24">
      <c r="A73">
        <v>49</v>
      </c>
      <c r="B73">
        <v>14.62</v>
      </c>
      <c r="C73">
        <v>13.88</v>
      </c>
      <c r="D73">
        <v>273</v>
      </c>
      <c r="E73">
        <v>776</v>
      </c>
      <c r="F73">
        <v>770</v>
      </c>
      <c r="G73">
        <v>774</v>
      </c>
      <c r="H73">
        <v>1472</v>
      </c>
      <c r="I73">
        <v>1472</v>
      </c>
      <c r="J73">
        <v>271</v>
      </c>
      <c r="K73">
        <v>272</v>
      </c>
      <c r="L73">
        <f t="shared" si="40"/>
        <v>773.333333333333</v>
      </c>
      <c r="M73">
        <f t="shared" si="41"/>
        <v>271.5</v>
      </c>
      <c r="N73">
        <f t="shared" si="42"/>
        <v>1472</v>
      </c>
      <c r="O73">
        <f t="shared" si="43"/>
        <v>501.833333333333</v>
      </c>
      <c r="P73">
        <f t="shared" si="44"/>
        <v>1200.5</v>
      </c>
      <c r="Q73">
        <f t="shared" si="45"/>
        <v>0.418020269332223</v>
      </c>
      <c r="R73">
        <f t="shared" si="46"/>
        <v>14.7119734073607</v>
      </c>
      <c r="S73">
        <v>18.5</v>
      </c>
      <c r="T73">
        <f t="shared" si="39"/>
        <v>-0.462</v>
      </c>
      <c r="U73">
        <f t="shared" si="24"/>
        <v>0.345143739335856</v>
      </c>
      <c r="V73">
        <f t="shared" si="25"/>
        <v>405.099202627931</v>
      </c>
      <c r="W73">
        <f t="shared" si="26"/>
        <v>133.599202627931</v>
      </c>
      <c r="X73">
        <f t="shared" si="47"/>
        <v>-88</v>
      </c>
    </row>
    <row r="74" spans="1:24">
      <c r="A74">
        <v>48</v>
      </c>
      <c r="B74">
        <v>15.12</v>
      </c>
      <c r="C74">
        <v>14.1</v>
      </c>
      <c r="D74">
        <v>256</v>
      </c>
      <c r="E74">
        <v>792</v>
      </c>
      <c r="F74">
        <v>784</v>
      </c>
      <c r="G74">
        <v>786</v>
      </c>
      <c r="H74">
        <v>1436</v>
      </c>
      <c r="I74">
        <v>1436</v>
      </c>
      <c r="J74">
        <v>260</v>
      </c>
      <c r="K74">
        <v>263</v>
      </c>
      <c r="L74">
        <f t="shared" ref="L74:L81" si="49">AVERAGE(E74:G74)</f>
        <v>787.333333333333</v>
      </c>
      <c r="M74">
        <f t="shared" ref="M74:M81" si="50">AVERAGE(J74:K74)</f>
        <v>261.5</v>
      </c>
      <c r="N74">
        <f t="shared" ref="N74:N81" si="51">AVERAGE(H74:I74)</f>
        <v>1436</v>
      </c>
      <c r="O74">
        <f t="shared" ref="O74:O81" si="52">L74-M74</f>
        <v>525.833333333333</v>
      </c>
      <c r="P74">
        <f t="shared" ref="P74:P81" si="53">N74-M74</f>
        <v>1174.5</v>
      </c>
      <c r="Q74">
        <f t="shared" ref="Q74:Q81" si="54">O74/P74</f>
        <v>0.447708244643111</v>
      </c>
      <c r="R74">
        <f t="shared" si="46"/>
        <v>15.0099509208288</v>
      </c>
      <c r="S74">
        <v>18.5</v>
      </c>
      <c r="T74">
        <f t="shared" si="39"/>
        <v>-0.44</v>
      </c>
      <c r="U74">
        <f t="shared" si="24"/>
        <v>0.363078054770101</v>
      </c>
      <c r="V74">
        <f t="shared" si="25"/>
        <v>417.560187202329</v>
      </c>
      <c r="W74">
        <f t="shared" si="26"/>
        <v>156.060187202329</v>
      </c>
      <c r="X74">
        <f t="shared" si="47"/>
        <v>-88</v>
      </c>
    </row>
    <row r="75" spans="1:24">
      <c r="A75">
        <v>47</v>
      </c>
      <c r="B75">
        <v>15.25</v>
      </c>
      <c r="C75">
        <v>14.35</v>
      </c>
      <c r="D75">
        <v>274</v>
      </c>
      <c r="E75">
        <v>844</v>
      </c>
      <c r="F75">
        <v>849</v>
      </c>
      <c r="G75">
        <v>846</v>
      </c>
      <c r="H75">
        <v>1472</v>
      </c>
      <c r="I75">
        <v>1472</v>
      </c>
      <c r="J75">
        <v>274</v>
      </c>
      <c r="K75">
        <v>274</v>
      </c>
      <c r="L75">
        <f t="shared" si="49"/>
        <v>846.333333333333</v>
      </c>
      <c r="M75">
        <f t="shared" si="50"/>
        <v>274</v>
      </c>
      <c r="N75">
        <f t="shared" si="51"/>
        <v>1472</v>
      </c>
      <c r="O75">
        <f t="shared" si="52"/>
        <v>572.333333333333</v>
      </c>
      <c r="P75">
        <f t="shared" si="53"/>
        <v>1198</v>
      </c>
      <c r="Q75">
        <f t="shared" si="54"/>
        <v>0.477740678909293</v>
      </c>
      <c r="R75">
        <f t="shared" si="46"/>
        <v>15.2919222238796</v>
      </c>
      <c r="S75">
        <v>18.5</v>
      </c>
      <c r="T75">
        <f t="shared" si="39"/>
        <v>-0.415</v>
      </c>
      <c r="U75">
        <f t="shared" si="24"/>
        <v>0.384591782045354</v>
      </c>
      <c r="V75">
        <f t="shared" si="25"/>
        <v>455.330660181765</v>
      </c>
      <c r="W75">
        <f t="shared" si="26"/>
        <v>181.330660181765</v>
      </c>
      <c r="X75">
        <f t="shared" si="47"/>
        <v>-88</v>
      </c>
    </row>
    <row r="76" spans="1:24">
      <c r="A76">
        <v>46</v>
      </c>
      <c r="B76">
        <v>15.62</v>
      </c>
      <c r="C76">
        <v>14.57</v>
      </c>
      <c r="D76">
        <v>314</v>
      </c>
      <c r="E76">
        <v>960</v>
      </c>
      <c r="F76">
        <v>960</v>
      </c>
      <c r="G76">
        <v>949</v>
      </c>
      <c r="H76">
        <v>1570</v>
      </c>
      <c r="I76">
        <v>1573</v>
      </c>
      <c r="J76">
        <v>311</v>
      </c>
      <c r="K76">
        <v>322</v>
      </c>
      <c r="L76">
        <f t="shared" si="49"/>
        <v>956.333333333333</v>
      </c>
      <c r="M76">
        <f t="shared" si="50"/>
        <v>316.5</v>
      </c>
      <c r="N76">
        <f t="shared" si="51"/>
        <v>1571.5</v>
      </c>
      <c r="O76">
        <f t="shared" si="52"/>
        <v>639.833333333333</v>
      </c>
      <c r="P76">
        <f t="shared" si="53"/>
        <v>1255</v>
      </c>
      <c r="Q76">
        <f t="shared" si="54"/>
        <v>0.509827357237716</v>
      </c>
      <c r="R76">
        <f t="shared" si="46"/>
        <v>15.574231359167</v>
      </c>
      <c r="S76">
        <v>18.5</v>
      </c>
      <c r="X76">
        <f t="shared" si="47"/>
        <v>-88</v>
      </c>
    </row>
    <row r="77" spans="1:24">
      <c r="A77">
        <v>45</v>
      </c>
      <c r="B77">
        <v>15.88</v>
      </c>
      <c r="C77">
        <v>14.8</v>
      </c>
      <c r="D77">
        <v>264</v>
      </c>
      <c r="E77">
        <v>899</v>
      </c>
      <c r="F77">
        <v>896</v>
      </c>
      <c r="G77">
        <v>904</v>
      </c>
      <c r="H77">
        <v>1433</v>
      </c>
      <c r="I77">
        <v>1432</v>
      </c>
      <c r="J77">
        <v>266</v>
      </c>
      <c r="K77">
        <v>259</v>
      </c>
      <c r="L77">
        <f t="shared" si="49"/>
        <v>899.666666666667</v>
      </c>
      <c r="M77">
        <f t="shared" si="50"/>
        <v>262.5</v>
      </c>
      <c r="N77">
        <f t="shared" si="51"/>
        <v>1432.5</v>
      </c>
      <c r="O77">
        <f t="shared" si="52"/>
        <v>637.166666666667</v>
      </c>
      <c r="P77">
        <f t="shared" si="53"/>
        <v>1170</v>
      </c>
      <c r="Q77">
        <f t="shared" si="54"/>
        <v>0.544586894586895</v>
      </c>
      <c r="R77">
        <f t="shared" si="46"/>
        <v>15.8606718588922</v>
      </c>
      <c r="S77">
        <v>18.5</v>
      </c>
      <c r="X77">
        <f t="shared" si="47"/>
        <v>-88</v>
      </c>
    </row>
    <row r="78" spans="1:24">
      <c r="A78">
        <v>44</v>
      </c>
      <c r="B78">
        <v>16.12</v>
      </c>
      <c r="C78">
        <v>15.02</v>
      </c>
      <c r="D78">
        <v>263</v>
      </c>
      <c r="E78">
        <v>930</v>
      </c>
      <c r="F78">
        <v>936</v>
      </c>
      <c r="G78">
        <v>934</v>
      </c>
      <c r="H78">
        <v>1435</v>
      </c>
      <c r="I78">
        <v>1436</v>
      </c>
      <c r="J78">
        <v>268</v>
      </c>
      <c r="K78">
        <v>262</v>
      </c>
      <c r="L78">
        <f t="shared" si="49"/>
        <v>933.333333333333</v>
      </c>
      <c r="M78">
        <f t="shared" si="50"/>
        <v>265</v>
      </c>
      <c r="N78">
        <f t="shared" si="51"/>
        <v>1435.5</v>
      </c>
      <c r="O78">
        <f t="shared" si="52"/>
        <v>668.333333333333</v>
      </c>
      <c r="P78">
        <f t="shared" si="53"/>
        <v>1170.5</v>
      </c>
      <c r="Q78">
        <f t="shared" si="54"/>
        <v>0.570981062224121</v>
      </c>
      <c r="R78">
        <f t="shared" si="46"/>
        <v>16.066217042039</v>
      </c>
      <c r="S78">
        <v>18.5</v>
      </c>
      <c r="X78">
        <f t="shared" si="47"/>
        <v>-88</v>
      </c>
    </row>
    <row r="79" spans="1:24">
      <c r="A79">
        <v>43</v>
      </c>
      <c r="B79">
        <v>16.25</v>
      </c>
      <c r="C79">
        <v>15.21</v>
      </c>
      <c r="D79">
        <v>320</v>
      </c>
      <c r="E79">
        <v>1088</v>
      </c>
      <c r="F79">
        <v>1088</v>
      </c>
      <c r="G79">
        <v>1071</v>
      </c>
      <c r="H79">
        <v>1569</v>
      </c>
      <c r="I79">
        <v>1569</v>
      </c>
      <c r="J79">
        <v>320</v>
      </c>
      <c r="K79">
        <v>316</v>
      </c>
      <c r="L79">
        <f t="shared" si="49"/>
        <v>1082.33333333333</v>
      </c>
      <c r="M79">
        <f t="shared" si="50"/>
        <v>318</v>
      </c>
      <c r="N79">
        <f t="shared" si="51"/>
        <v>1569</v>
      </c>
      <c r="O79">
        <f t="shared" si="52"/>
        <v>764.333333333333</v>
      </c>
      <c r="P79">
        <f t="shared" si="53"/>
        <v>1251</v>
      </c>
      <c r="Q79">
        <f t="shared" si="54"/>
        <v>0.610977884359179</v>
      </c>
      <c r="R79">
        <f t="shared" si="46"/>
        <v>16.3602549031686</v>
      </c>
      <c r="S79">
        <v>18.5</v>
      </c>
      <c r="X79">
        <f t="shared" si="47"/>
        <v>-88</v>
      </c>
    </row>
    <row r="80" spans="1:24">
      <c r="A80">
        <v>42</v>
      </c>
      <c r="B80">
        <v>16.62</v>
      </c>
      <c r="C80">
        <v>15.43</v>
      </c>
      <c r="D80">
        <v>297</v>
      </c>
      <c r="E80">
        <v>1073</v>
      </c>
      <c r="F80">
        <v>1072</v>
      </c>
      <c r="G80">
        <v>1065</v>
      </c>
      <c r="H80">
        <v>1498</v>
      </c>
      <c r="I80">
        <v>1493</v>
      </c>
      <c r="J80">
        <v>294</v>
      </c>
      <c r="K80">
        <v>296</v>
      </c>
      <c r="L80">
        <f t="shared" si="49"/>
        <v>1070</v>
      </c>
      <c r="M80">
        <f t="shared" si="50"/>
        <v>295</v>
      </c>
      <c r="N80">
        <f t="shared" si="51"/>
        <v>1495.5</v>
      </c>
      <c r="O80">
        <f t="shared" si="52"/>
        <v>775</v>
      </c>
      <c r="P80">
        <f t="shared" si="53"/>
        <v>1200.5</v>
      </c>
      <c r="Q80">
        <f t="shared" si="54"/>
        <v>0.645564348188255</v>
      </c>
      <c r="R80">
        <f t="shared" si="46"/>
        <v>16.5993953811326</v>
      </c>
      <c r="S80">
        <v>18.5</v>
      </c>
      <c r="X80">
        <f t="shared" si="47"/>
        <v>-88</v>
      </c>
    </row>
    <row r="81" spans="1:24">
      <c r="A81">
        <v>41</v>
      </c>
      <c r="B81">
        <v>16.88</v>
      </c>
      <c r="C81">
        <v>15.6</v>
      </c>
      <c r="D81">
        <v>341</v>
      </c>
      <c r="E81">
        <v>1188</v>
      </c>
      <c r="F81">
        <v>1181</v>
      </c>
      <c r="G81">
        <v>1181</v>
      </c>
      <c r="H81">
        <v>1600</v>
      </c>
      <c r="I81">
        <v>1600</v>
      </c>
      <c r="J81">
        <v>338</v>
      </c>
      <c r="K81">
        <v>337</v>
      </c>
      <c r="L81">
        <f t="shared" si="49"/>
        <v>1183.33333333333</v>
      </c>
      <c r="M81">
        <f t="shared" si="50"/>
        <v>337.5</v>
      </c>
      <c r="N81">
        <f t="shared" si="51"/>
        <v>1600</v>
      </c>
      <c r="O81">
        <f t="shared" si="52"/>
        <v>845.833333333333</v>
      </c>
      <c r="P81">
        <f t="shared" si="53"/>
        <v>1262.5</v>
      </c>
      <c r="Q81">
        <f t="shared" si="54"/>
        <v>0.66996699669967</v>
      </c>
      <c r="R81">
        <f t="shared" si="46"/>
        <v>16.7605340941091</v>
      </c>
      <c r="S81">
        <v>18.5</v>
      </c>
      <c r="X81">
        <f t="shared" si="47"/>
        <v>-88</v>
      </c>
    </row>
    <row r="82" spans="1:24">
      <c r="A82">
        <v>40</v>
      </c>
      <c r="B82">
        <v>17.25</v>
      </c>
      <c r="C82">
        <v>15.9</v>
      </c>
      <c r="D82">
        <v>356</v>
      </c>
      <c r="E82">
        <v>1276</v>
      </c>
      <c r="F82">
        <v>1271</v>
      </c>
      <c r="G82">
        <v>1284</v>
      </c>
      <c r="H82">
        <v>1627</v>
      </c>
      <c r="I82">
        <v>1622</v>
      </c>
      <c r="J82">
        <v>357</v>
      </c>
      <c r="K82">
        <v>350</v>
      </c>
      <c r="L82">
        <f t="shared" ref="L82:L89" si="55">AVERAGE(E82:G82)</f>
        <v>1277</v>
      </c>
      <c r="M82">
        <f t="shared" ref="M82:M89" si="56">AVERAGE(J82:K82)</f>
        <v>353.5</v>
      </c>
      <c r="N82">
        <f t="shared" ref="N82:N89" si="57">AVERAGE(H82:I82)</f>
        <v>1624.5</v>
      </c>
      <c r="O82">
        <f t="shared" ref="O82:O89" si="58">L82-M82</f>
        <v>923.5</v>
      </c>
      <c r="P82">
        <f t="shared" ref="P82:P89" si="59">N82-M82</f>
        <v>1271</v>
      </c>
      <c r="Q82">
        <f t="shared" ref="Q82:Q89" si="60">O82/P82</f>
        <v>0.726593233674272</v>
      </c>
      <c r="R82">
        <f t="shared" si="46"/>
        <v>17.1129134922225</v>
      </c>
      <c r="S82">
        <v>18.5</v>
      </c>
      <c r="X82">
        <f t="shared" si="47"/>
        <v>-88</v>
      </c>
    </row>
    <row r="83" spans="1:24">
      <c r="A83">
        <v>39</v>
      </c>
      <c r="B83">
        <v>17.5</v>
      </c>
      <c r="C83">
        <v>16.07</v>
      </c>
      <c r="D83">
        <v>261</v>
      </c>
      <c r="E83">
        <v>1122</v>
      </c>
      <c r="F83">
        <v>1134</v>
      </c>
      <c r="G83">
        <v>1136</v>
      </c>
      <c r="H83">
        <v>1408</v>
      </c>
      <c r="I83">
        <v>1392</v>
      </c>
      <c r="J83">
        <v>260</v>
      </c>
      <c r="K83">
        <v>256</v>
      </c>
      <c r="L83">
        <f t="shared" si="55"/>
        <v>1130.66666666667</v>
      </c>
      <c r="M83">
        <f t="shared" si="56"/>
        <v>258</v>
      </c>
      <c r="N83">
        <f t="shared" si="57"/>
        <v>1400</v>
      </c>
      <c r="O83">
        <f t="shared" si="58"/>
        <v>872.666666666667</v>
      </c>
      <c r="P83">
        <f t="shared" si="59"/>
        <v>1142</v>
      </c>
      <c r="Q83">
        <f t="shared" si="60"/>
        <v>0.764156450671337</v>
      </c>
      <c r="R83">
        <f t="shared" si="46"/>
        <v>17.3318228358525</v>
      </c>
      <c r="S83">
        <v>18.5</v>
      </c>
      <c r="X83">
        <f t="shared" si="47"/>
        <v>-88</v>
      </c>
    </row>
    <row r="84" spans="1:24">
      <c r="A84">
        <v>38</v>
      </c>
      <c r="B84">
        <v>17.62</v>
      </c>
      <c r="C84">
        <v>16.24</v>
      </c>
      <c r="D84">
        <v>311</v>
      </c>
      <c r="E84">
        <v>1280</v>
      </c>
      <c r="F84">
        <v>1281</v>
      </c>
      <c r="G84">
        <v>1280</v>
      </c>
      <c r="H84">
        <v>1523</v>
      </c>
      <c r="I84">
        <v>1518</v>
      </c>
      <c r="J84">
        <v>320</v>
      </c>
      <c r="K84">
        <v>311</v>
      </c>
      <c r="L84">
        <f t="shared" si="55"/>
        <v>1280.33333333333</v>
      </c>
      <c r="M84">
        <f t="shared" si="56"/>
        <v>315.5</v>
      </c>
      <c r="N84">
        <f t="shared" si="57"/>
        <v>1520.5</v>
      </c>
      <c r="O84">
        <f t="shared" si="58"/>
        <v>964.833333333333</v>
      </c>
      <c r="P84">
        <f t="shared" si="59"/>
        <v>1205</v>
      </c>
      <c r="Q84">
        <f t="shared" si="60"/>
        <v>0.800691562932227</v>
      </c>
      <c r="R84">
        <f t="shared" si="46"/>
        <v>17.5346525227227</v>
      </c>
      <c r="S84">
        <v>18.5</v>
      </c>
      <c r="X84">
        <f t="shared" si="47"/>
        <v>-88</v>
      </c>
    </row>
    <row r="85" spans="1:24">
      <c r="A85">
        <v>37</v>
      </c>
      <c r="B85">
        <v>17.75</v>
      </c>
      <c r="C85">
        <v>16.48</v>
      </c>
      <c r="D85">
        <v>301</v>
      </c>
      <c r="E85">
        <v>1312</v>
      </c>
      <c r="F85">
        <v>1314</v>
      </c>
      <c r="G85">
        <v>1315</v>
      </c>
      <c r="H85">
        <v>1490</v>
      </c>
      <c r="I85">
        <v>1491</v>
      </c>
      <c r="J85">
        <v>294</v>
      </c>
      <c r="K85">
        <v>304</v>
      </c>
      <c r="L85">
        <f t="shared" si="55"/>
        <v>1313.66666666667</v>
      </c>
      <c r="M85">
        <f t="shared" si="56"/>
        <v>299</v>
      </c>
      <c r="N85">
        <f t="shared" si="57"/>
        <v>1490.5</v>
      </c>
      <c r="O85">
        <f t="shared" si="58"/>
        <v>1014.66666666667</v>
      </c>
      <c r="P85">
        <f t="shared" si="59"/>
        <v>1191.5</v>
      </c>
      <c r="Q85">
        <f t="shared" si="60"/>
        <v>0.851587634634215</v>
      </c>
      <c r="R85">
        <f t="shared" si="46"/>
        <v>17.802293466964</v>
      </c>
      <c r="S85">
        <v>18.5</v>
      </c>
      <c r="X85">
        <f t="shared" si="47"/>
        <v>-88</v>
      </c>
    </row>
    <row r="86" spans="1:24">
      <c r="A86">
        <v>36</v>
      </c>
      <c r="B86">
        <v>18</v>
      </c>
      <c r="C86">
        <v>16.66</v>
      </c>
      <c r="D86">
        <v>314</v>
      </c>
      <c r="E86">
        <v>1386</v>
      </c>
      <c r="F86">
        <v>1383</v>
      </c>
      <c r="G86">
        <v>1376</v>
      </c>
      <c r="H86">
        <v>1522</v>
      </c>
      <c r="I86">
        <v>1516</v>
      </c>
      <c r="J86">
        <v>308</v>
      </c>
      <c r="K86">
        <v>321</v>
      </c>
      <c r="L86">
        <f t="shared" si="55"/>
        <v>1381.66666666667</v>
      </c>
      <c r="M86">
        <f t="shared" si="56"/>
        <v>314.5</v>
      </c>
      <c r="N86">
        <f t="shared" si="57"/>
        <v>1519</v>
      </c>
      <c r="O86">
        <f t="shared" si="58"/>
        <v>1067.16666666667</v>
      </c>
      <c r="P86">
        <f t="shared" si="59"/>
        <v>1204.5</v>
      </c>
      <c r="Q86">
        <f t="shared" si="60"/>
        <v>0.885983118859831</v>
      </c>
      <c r="R86">
        <f t="shared" si="46"/>
        <v>17.9742544710616</v>
      </c>
      <c r="S86">
        <v>18.5</v>
      </c>
      <c r="X86">
        <f t="shared" si="47"/>
        <v>-88</v>
      </c>
    </row>
    <row r="87" spans="1:24">
      <c r="A87">
        <v>35</v>
      </c>
      <c r="B87">
        <v>18.25</v>
      </c>
      <c r="C87">
        <v>16.87</v>
      </c>
      <c r="D87">
        <v>358</v>
      </c>
      <c r="E87">
        <v>1565</v>
      </c>
      <c r="F87">
        <v>1535</v>
      </c>
      <c r="G87">
        <v>1534</v>
      </c>
      <c r="H87">
        <v>1628</v>
      </c>
      <c r="I87">
        <v>1624</v>
      </c>
      <c r="J87">
        <v>353</v>
      </c>
      <c r="K87">
        <v>366</v>
      </c>
      <c r="L87">
        <f t="shared" si="55"/>
        <v>1544.66666666667</v>
      </c>
      <c r="M87">
        <f t="shared" si="56"/>
        <v>359.5</v>
      </c>
      <c r="N87">
        <f t="shared" si="57"/>
        <v>1626</v>
      </c>
      <c r="O87">
        <f t="shared" si="58"/>
        <v>1185.16666666667</v>
      </c>
      <c r="P87">
        <f t="shared" si="59"/>
        <v>1266.5</v>
      </c>
      <c r="Q87">
        <f t="shared" si="60"/>
        <v>0.935781023818924</v>
      </c>
      <c r="R87">
        <f t="shared" si="46"/>
        <v>18.2117423413006</v>
      </c>
      <c r="S87">
        <v>18.5</v>
      </c>
      <c r="X87">
        <f t="shared" si="47"/>
        <v>-88</v>
      </c>
    </row>
    <row r="88" spans="1:24">
      <c r="A88">
        <v>34</v>
      </c>
      <c r="B88">
        <v>18.5</v>
      </c>
      <c r="C88">
        <v>17.11</v>
      </c>
      <c r="D88">
        <v>344</v>
      </c>
      <c r="E88">
        <v>1535</v>
      </c>
      <c r="F88">
        <v>1535</v>
      </c>
      <c r="G88">
        <v>1563</v>
      </c>
      <c r="H88">
        <v>1565</v>
      </c>
      <c r="I88">
        <v>1535</v>
      </c>
      <c r="J88">
        <v>328</v>
      </c>
      <c r="K88">
        <v>340</v>
      </c>
      <c r="L88">
        <f t="shared" si="55"/>
        <v>1544.33333333333</v>
      </c>
      <c r="M88">
        <f t="shared" si="56"/>
        <v>334</v>
      </c>
      <c r="N88">
        <f t="shared" si="57"/>
        <v>1550</v>
      </c>
      <c r="O88">
        <f t="shared" si="58"/>
        <v>1210.33333333333</v>
      </c>
      <c r="P88">
        <f t="shared" si="59"/>
        <v>1216</v>
      </c>
      <c r="Q88">
        <f t="shared" si="60"/>
        <v>0.995339912280702</v>
      </c>
      <c r="R88">
        <f t="shared" si="46"/>
        <v>18.4797141925651</v>
      </c>
      <c r="S88">
        <v>18.5</v>
      </c>
      <c r="X88">
        <f t="shared" si="47"/>
        <v>-88</v>
      </c>
    </row>
    <row r="89" spans="1:24">
      <c r="A89">
        <v>33</v>
      </c>
      <c r="B89">
        <v>18.75</v>
      </c>
      <c r="C89">
        <v>17.31</v>
      </c>
      <c r="D89">
        <v>328</v>
      </c>
      <c r="E89">
        <v>1600</v>
      </c>
      <c r="F89">
        <v>1578</v>
      </c>
      <c r="G89">
        <v>1587</v>
      </c>
      <c r="H89">
        <v>1519</v>
      </c>
      <c r="I89">
        <v>1513</v>
      </c>
      <c r="J89">
        <v>322</v>
      </c>
      <c r="K89">
        <v>324</v>
      </c>
      <c r="L89">
        <f t="shared" si="55"/>
        <v>1588.33333333333</v>
      </c>
      <c r="M89">
        <f t="shared" si="56"/>
        <v>323</v>
      </c>
      <c r="N89">
        <f t="shared" si="57"/>
        <v>1516</v>
      </c>
      <c r="O89">
        <f t="shared" si="58"/>
        <v>1265.33333333333</v>
      </c>
      <c r="P89">
        <f t="shared" si="59"/>
        <v>1193</v>
      </c>
      <c r="Q89">
        <f t="shared" si="60"/>
        <v>1.06063146130204</v>
      </c>
      <c r="R89">
        <f t="shared" si="46"/>
        <v>18.7556450536525</v>
      </c>
      <c r="S89">
        <v>18.5</v>
      </c>
      <c r="X89">
        <f t="shared" si="47"/>
        <v>-88</v>
      </c>
    </row>
    <row r="90" spans="1:24">
      <c r="A90">
        <v>32</v>
      </c>
      <c r="B90">
        <v>18.88</v>
      </c>
      <c r="C90">
        <v>17.45</v>
      </c>
      <c r="D90">
        <v>343</v>
      </c>
      <c r="E90">
        <v>1708</v>
      </c>
      <c r="F90">
        <v>1707</v>
      </c>
      <c r="G90">
        <v>1696</v>
      </c>
      <c r="H90">
        <v>1600</v>
      </c>
      <c r="I90">
        <v>1600</v>
      </c>
      <c r="J90">
        <v>341</v>
      </c>
      <c r="K90">
        <v>354</v>
      </c>
      <c r="L90">
        <f t="shared" ref="L90:L97" si="61">AVERAGE(E90:G90)</f>
        <v>1703.66666666667</v>
      </c>
      <c r="M90">
        <f t="shared" ref="M90:M97" si="62">AVERAGE(J90:K90)</f>
        <v>347.5</v>
      </c>
      <c r="N90">
        <f t="shared" ref="N90:N97" si="63">AVERAGE(H90:I90)</f>
        <v>1600</v>
      </c>
      <c r="O90">
        <f t="shared" ref="O90:O97" si="64">L90-M90</f>
        <v>1356.16666666667</v>
      </c>
      <c r="P90">
        <f t="shared" ref="P90:P97" si="65">N90-M90</f>
        <v>1252.5</v>
      </c>
      <c r="Q90">
        <f t="shared" ref="Q90:Q97" si="66">O90/P90</f>
        <v>1.08276779773786</v>
      </c>
      <c r="R90">
        <f t="shared" si="46"/>
        <v>18.8453533107269</v>
      </c>
      <c r="S90">
        <v>18.5</v>
      </c>
      <c r="X90">
        <f t="shared" si="47"/>
        <v>-88</v>
      </c>
    </row>
    <row r="91" spans="1:24">
      <c r="A91">
        <v>31</v>
      </c>
      <c r="B91">
        <v>19.25</v>
      </c>
      <c r="C91">
        <v>17.67</v>
      </c>
      <c r="D91">
        <v>339</v>
      </c>
      <c r="E91">
        <v>1737</v>
      </c>
      <c r="F91">
        <v>1742</v>
      </c>
      <c r="G91">
        <v>1751</v>
      </c>
      <c r="H91">
        <v>1535</v>
      </c>
      <c r="I91">
        <v>1535</v>
      </c>
      <c r="J91">
        <v>348</v>
      </c>
      <c r="K91">
        <v>339</v>
      </c>
      <c r="L91">
        <f t="shared" si="61"/>
        <v>1743.33333333333</v>
      </c>
      <c r="M91">
        <f t="shared" si="62"/>
        <v>343.5</v>
      </c>
      <c r="N91">
        <f t="shared" si="63"/>
        <v>1535</v>
      </c>
      <c r="O91">
        <f t="shared" si="64"/>
        <v>1399.83333333333</v>
      </c>
      <c r="P91">
        <f t="shared" si="65"/>
        <v>1191.5</v>
      </c>
      <c r="Q91">
        <f t="shared" si="66"/>
        <v>1.17484962931879</v>
      </c>
      <c r="R91">
        <f t="shared" si="46"/>
        <v>19.19982284194</v>
      </c>
      <c r="S91">
        <v>18.5</v>
      </c>
      <c r="X91">
        <f t="shared" si="47"/>
        <v>-88</v>
      </c>
    </row>
    <row r="92" spans="1:24">
      <c r="A92">
        <v>30</v>
      </c>
      <c r="B92">
        <v>19.38</v>
      </c>
      <c r="C92">
        <v>17.86</v>
      </c>
      <c r="D92">
        <v>367</v>
      </c>
      <c r="E92">
        <v>1872</v>
      </c>
      <c r="F92">
        <v>1884</v>
      </c>
      <c r="G92">
        <v>1882</v>
      </c>
      <c r="H92">
        <v>1618</v>
      </c>
      <c r="I92">
        <v>1616</v>
      </c>
      <c r="J92">
        <v>374</v>
      </c>
      <c r="K92">
        <v>366</v>
      </c>
      <c r="L92">
        <f t="shared" si="61"/>
        <v>1879.33333333333</v>
      </c>
      <c r="M92">
        <f t="shared" si="62"/>
        <v>370</v>
      </c>
      <c r="N92">
        <f t="shared" si="63"/>
        <v>1617</v>
      </c>
      <c r="O92">
        <f t="shared" si="64"/>
        <v>1509.33333333333</v>
      </c>
      <c r="P92">
        <f t="shared" si="65"/>
        <v>1247</v>
      </c>
      <c r="Q92">
        <f t="shared" si="66"/>
        <v>1.21037155840684</v>
      </c>
      <c r="R92">
        <f t="shared" si="46"/>
        <v>19.3291870998201</v>
      </c>
      <c r="S92">
        <v>18.5</v>
      </c>
      <c r="X92">
        <f t="shared" si="47"/>
        <v>-88</v>
      </c>
    </row>
    <row r="93" spans="1:24">
      <c r="A93">
        <v>29</v>
      </c>
      <c r="B93">
        <v>19.62</v>
      </c>
      <c r="C93">
        <v>18.12</v>
      </c>
      <c r="D93">
        <v>303</v>
      </c>
      <c r="E93">
        <v>1792</v>
      </c>
      <c r="F93">
        <v>1792</v>
      </c>
      <c r="G93">
        <v>1792</v>
      </c>
      <c r="H93">
        <v>1453</v>
      </c>
      <c r="I93">
        <v>1458</v>
      </c>
      <c r="J93">
        <v>302</v>
      </c>
      <c r="K93">
        <v>304</v>
      </c>
      <c r="L93">
        <f t="shared" si="61"/>
        <v>1792</v>
      </c>
      <c r="M93">
        <f t="shared" si="62"/>
        <v>303</v>
      </c>
      <c r="N93">
        <f t="shared" si="63"/>
        <v>1455.5</v>
      </c>
      <c r="O93">
        <f t="shared" si="64"/>
        <v>1489</v>
      </c>
      <c r="P93">
        <f t="shared" si="65"/>
        <v>1152.5</v>
      </c>
      <c r="Q93">
        <f t="shared" si="66"/>
        <v>1.29197396963124</v>
      </c>
      <c r="R93">
        <f t="shared" si="46"/>
        <v>19.6125376369049</v>
      </c>
      <c r="S93">
        <v>18.5</v>
      </c>
      <c r="X93">
        <f t="shared" si="47"/>
        <v>-88</v>
      </c>
    </row>
    <row r="94" spans="1:24">
      <c r="A94">
        <v>28</v>
      </c>
      <c r="B94">
        <v>19.88</v>
      </c>
      <c r="C94">
        <v>18.28</v>
      </c>
      <c r="D94">
        <v>321</v>
      </c>
      <c r="E94">
        <v>1888</v>
      </c>
      <c r="F94">
        <v>1900</v>
      </c>
      <c r="G94">
        <v>1897</v>
      </c>
      <c r="H94">
        <v>1486</v>
      </c>
      <c r="I94">
        <v>1483</v>
      </c>
      <c r="J94">
        <v>323</v>
      </c>
      <c r="K94">
        <v>320</v>
      </c>
      <c r="L94">
        <f t="shared" si="61"/>
        <v>1895</v>
      </c>
      <c r="M94">
        <f t="shared" si="62"/>
        <v>321.5</v>
      </c>
      <c r="N94">
        <f t="shared" si="63"/>
        <v>1484.5</v>
      </c>
      <c r="O94">
        <f t="shared" si="64"/>
        <v>1573.5</v>
      </c>
      <c r="P94">
        <f t="shared" si="65"/>
        <v>1163</v>
      </c>
      <c r="Q94">
        <f t="shared" si="66"/>
        <v>1.35296646603611</v>
      </c>
      <c r="R94">
        <f t="shared" si="46"/>
        <v>19.8128703252079</v>
      </c>
      <c r="S94">
        <v>18.5</v>
      </c>
      <c r="X94">
        <f t="shared" si="47"/>
        <v>-88</v>
      </c>
    </row>
    <row r="95" spans="1:24">
      <c r="A95">
        <v>27</v>
      </c>
      <c r="B95">
        <v>20</v>
      </c>
      <c r="C95">
        <v>18.45</v>
      </c>
      <c r="D95">
        <v>333</v>
      </c>
      <c r="E95">
        <v>1992</v>
      </c>
      <c r="F95">
        <v>2006</v>
      </c>
      <c r="G95">
        <v>2004</v>
      </c>
      <c r="H95">
        <v>1513</v>
      </c>
      <c r="I95">
        <v>1517</v>
      </c>
      <c r="J95">
        <v>337</v>
      </c>
      <c r="K95">
        <v>328</v>
      </c>
      <c r="L95">
        <f t="shared" si="61"/>
        <v>2000.66666666667</v>
      </c>
      <c r="M95">
        <f t="shared" si="62"/>
        <v>332.5</v>
      </c>
      <c r="N95">
        <f t="shared" si="63"/>
        <v>1515</v>
      </c>
      <c r="O95">
        <f t="shared" si="64"/>
        <v>1668.16666666667</v>
      </c>
      <c r="P95">
        <f t="shared" si="65"/>
        <v>1182.5</v>
      </c>
      <c r="Q95">
        <f t="shared" si="66"/>
        <v>1.4107117688513</v>
      </c>
      <c r="R95">
        <f t="shared" si="46"/>
        <v>19.9943828945642</v>
      </c>
      <c r="S95">
        <v>18.5</v>
      </c>
      <c r="X95">
        <f t="shared" si="47"/>
        <v>-88</v>
      </c>
    </row>
    <row r="96" spans="1:24">
      <c r="A96">
        <v>26</v>
      </c>
      <c r="B96">
        <v>20.25</v>
      </c>
      <c r="C96">
        <v>18.69</v>
      </c>
      <c r="D96">
        <v>373</v>
      </c>
      <c r="E96">
        <v>2223</v>
      </c>
      <c r="F96">
        <v>2220</v>
      </c>
      <c r="G96">
        <v>2201</v>
      </c>
      <c r="H96">
        <v>1625</v>
      </c>
      <c r="I96">
        <v>1620</v>
      </c>
      <c r="J96">
        <v>368</v>
      </c>
      <c r="K96">
        <v>377</v>
      </c>
      <c r="L96">
        <f t="shared" si="61"/>
        <v>2214.66666666667</v>
      </c>
      <c r="M96">
        <f t="shared" si="62"/>
        <v>372.5</v>
      </c>
      <c r="N96">
        <f t="shared" si="63"/>
        <v>1622.5</v>
      </c>
      <c r="O96">
        <f t="shared" si="64"/>
        <v>1842.16666666667</v>
      </c>
      <c r="P96">
        <f t="shared" si="65"/>
        <v>1250</v>
      </c>
      <c r="Q96">
        <f t="shared" si="66"/>
        <v>1.47373333333333</v>
      </c>
      <c r="R96">
        <f t="shared" si="46"/>
        <v>20.1841890663085</v>
      </c>
      <c r="S96">
        <v>18.5</v>
      </c>
      <c r="X96">
        <f t="shared" si="47"/>
        <v>-88</v>
      </c>
    </row>
    <row r="97" spans="1:24">
      <c r="A97">
        <v>25</v>
      </c>
      <c r="B97">
        <v>20.38</v>
      </c>
      <c r="C97">
        <v>18.82</v>
      </c>
      <c r="D97">
        <v>369</v>
      </c>
      <c r="E97">
        <v>2250</v>
      </c>
      <c r="F97">
        <v>2240</v>
      </c>
      <c r="G97">
        <v>2241</v>
      </c>
      <c r="H97">
        <v>1600</v>
      </c>
      <c r="I97">
        <v>1600</v>
      </c>
      <c r="J97">
        <v>357</v>
      </c>
      <c r="K97">
        <v>374</v>
      </c>
      <c r="L97">
        <f t="shared" si="61"/>
        <v>2243.66666666667</v>
      </c>
      <c r="M97">
        <f t="shared" si="62"/>
        <v>365.5</v>
      </c>
      <c r="N97">
        <f t="shared" si="63"/>
        <v>1600</v>
      </c>
      <c r="O97">
        <f t="shared" si="64"/>
        <v>1878.16666666667</v>
      </c>
      <c r="P97">
        <f t="shared" si="65"/>
        <v>1234.5</v>
      </c>
      <c r="Q97">
        <f t="shared" si="66"/>
        <v>1.52139867692723</v>
      </c>
      <c r="R97">
        <f t="shared" si="46"/>
        <v>20.3224303423828</v>
      </c>
      <c r="S97">
        <v>18.5</v>
      </c>
      <c r="X97">
        <f t="shared" si="47"/>
        <v>-88</v>
      </c>
    </row>
    <row r="98" spans="1:24">
      <c r="A98">
        <v>24</v>
      </c>
      <c r="B98">
        <v>20.62</v>
      </c>
      <c r="C98">
        <v>19.04</v>
      </c>
      <c r="D98">
        <v>388</v>
      </c>
      <c r="E98">
        <v>2384</v>
      </c>
      <c r="F98">
        <v>2382</v>
      </c>
      <c r="G98">
        <v>2368</v>
      </c>
      <c r="H98">
        <v>1621</v>
      </c>
      <c r="I98">
        <v>1618</v>
      </c>
      <c r="J98">
        <v>374</v>
      </c>
      <c r="K98">
        <v>390</v>
      </c>
      <c r="L98">
        <f t="shared" ref="L98:L105" si="67">AVERAGE(E98:G98)</f>
        <v>2378</v>
      </c>
      <c r="M98">
        <f t="shared" ref="M98:M105" si="68">AVERAGE(J98:K98)</f>
        <v>382</v>
      </c>
      <c r="N98">
        <f t="shared" ref="N98:N105" si="69">AVERAGE(H98:I98)</f>
        <v>1619.5</v>
      </c>
      <c r="O98">
        <f t="shared" ref="O98:O105" si="70">L98-M98</f>
        <v>1996</v>
      </c>
      <c r="P98">
        <f t="shared" ref="P98:P105" si="71">N98-M98</f>
        <v>1237.5</v>
      </c>
      <c r="Q98">
        <f t="shared" ref="Q98:Q105" si="72">O98/P98</f>
        <v>1.61292929292929</v>
      </c>
      <c r="R98">
        <f t="shared" si="46"/>
        <v>20.5761532934575</v>
      </c>
      <c r="S98">
        <v>18.5</v>
      </c>
      <c r="X98">
        <f t="shared" si="47"/>
        <v>-88</v>
      </c>
    </row>
    <row r="99" spans="1:24">
      <c r="A99">
        <v>23</v>
      </c>
      <c r="B99">
        <v>20.75</v>
      </c>
      <c r="C99">
        <v>19.22</v>
      </c>
      <c r="D99">
        <v>339</v>
      </c>
      <c r="E99">
        <v>2312</v>
      </c>
      <c r="F99">
        <v>2304</v>
      </c>
      <c r="G99">
        <v>2308</v>
      </c>
      <c r="H99">
        <v>1490</v>
      </c>
      <c r="I99">
        <v>1480</v>
      </c>
      <c r="J99">
        <v>331</v>
      </c>
      <c r="K99">
        <v>331</v>
      </c>
      <c r="L99">
        <f t="shared" si="67"/>
        <v>2308</v>
      </c>
      <c r="M99">
        <f t="shared" si="68"/>
        <v>331</v>
      </c>
      <c r="N99">
        <f t="shared" si="69"/>
        <v>1485</v>
      </c>
      <c r="O99">
        <f t="shared" si="70"/>
        <v>1977</v>
      </c>
      <c r="P99">
        <f t="shared" si="71"/>
        <v>1154</v>
      </c>
      <c r="Q99">
        <f t="shared" si="72"/>
        <v>1.71317157712305</v>
      </c>
      <c r="R99">
        <f t="shared" si="46"/>
        <v>20.8380086049396</v>
      </c>
      <c r="S99">
        <v>18.5</v>
      </c>
      <c r="X99">
        <f t="shared" si="47"/>
        <v>-88</v>
      </c>
    </row>
    <row r="100" spans="1:24">
      <c r="A100">
        <v>22</v>
      </c>
      <c r="B100">
        <v>21</v>
      </c>
      <c r="C100">
        <v>19.4</v>
      </c>
      <c r="D100">
        <v>348</v>
      </c>
      <c r="E100">
        <v>2446</v>
      </c>
      <c r="F100">
        <v>2442</v>
      </c>
      <c r="G100">
        <v>2444</v>
      </c>
      <c r="H100">
        <v>1516</v>
      </c>
      <c r="I100">
        <v>1513</v>
      </c>
      <c r="J100">
        <v>354</v>
      </c>
      <c r="K100">
        <v>349</v>
      </c>
      <c r="L100">
        <f t="shared" si="67"/>
        <v>2444</v>
      </c>
      <c r="M100">
        <f t="shared" si="68"/>
        <v>351.5</v>
      </c>
      <c r="N100">
        <f t="shared" si="69"/>
        <v>1514.5</v>
      </c>
      <c r="O100">
        <f t="shared" si="70"/>
        <v>2092.5</v>
      </c>
      <c r="P100">
        <f t="shared" si="71"/>
        <v>1163</v>
      </c>
      <c r="Q100">
        <f t="shared" si="72"/>
        <v>1.79922613929493</v>
      </c>
      <c r="R100">
        <f t="shared" si="46"/>
        <v>21.0508575193685</v>
      </c>
      <c r="S100">
        <v>18.5</v>
      </c>
      <c r="X100">
        <f t="shared" si="47"/>
        <v>-88</v>
      </c>
    </row>
    <row r="101" spans="1:24">
      <c r="A101">
        <v>21</v>
      </c>
      <c r="B101">
        <v>21.25</v>
      </c>
      <c r="C101">
        <v>19.59</v>
      </c>
      <c r="D101">
        <v>371</v>
      </c>
      <c r="E101">
        <v>2635</v>
      </c>
      <c r="F101">
        <v>2624</v>
      </c>
      <c r="G101">
        <v>2624</v>
      </c>
      <c r="H101">
        <v>1600</v>
      </c>
      <c r="I101">
        <v>1588</v>
      </c>
      <c r="J101">
        <v>371</v>
      </c>
      <c r="K101">
        <v>387</v>
      </c>
      <c r="L101">
        <f t="shared" si="67"/>
        <v>2627.66666666667</v>
      </c>
      <c r="M101">
        <f t="shared" si="68"/>
        <v>379</v>
      </c>
      <c r="N101">
        <f t="shared" si="69"/>
        <v>1594</v>
      </c>
      <c r="O101">
        <f t="shared" si="70"/>
        <v>2248.66666666667</v>
      </c>
      <c r="P101">
        <f t="shared" si="71"/>
        <v>1215</v>
      </c>
      <c r="Q101">
        <f t="shared" si="72"/>
        <v>1.85075445816187</v>
      </c>
      <c r="R101">
        <f t="shared" si="46"/>
        <v>21.1734880419919</v>
      </c>
      <c r="S101">
        <v>18.5</v>
      </c>
      <c r="X101">
        <f t="shared" si="47"/>
        <v>-88</v>
      </c>
    </row>
    <row r="102" spans="1:24">
      <c r="A102">
        <v>20</v>
      </c>
      <c r="B102">
        <v>21.5</v>
      </c>
      <c r="C102">
        <v>19.75</v>
      </c>
      <c r="D102">
        <v>384</v>
      </c>
      <c r="E102">
        <v>2733</v>
      </c>
      <c r="F102">
        <v>2731</v>
      </c>
      <c r="G102">
        <v>2728</v>
      </c>
      <c r="H102">
        <v>1579</v>
      </c>
      <c r="I102">
        <v>1600</v>
      </c>
      <c r="J102">
        <v>386</v>
      </c>
      <c r="K102">
        <v>376</v>
      </c>
      <c r="L102">
        <f t="shared" si="67"/>
        <v>2730.66666666667</v>
      </c>
      <c r="M102">
        <f t="shared" si="68"/>
        <v>381</v>
      </c>
      <c r="N102">
        <f t="shared" si="69"/>
        <v>1589.5</v>
      </c>
      <c r="O102">
        <f t="shared" si="70"/>
        <v>2349.66666666667</v>
      </c>
      <c r="P102">
        <f t="shared" si="71"/>
        <v>1208.5</v>
      </c>
      <c r="Q102">
        <f t="shared" si="72"/>
        <v>1.94428354709695</v>
      </c>
      <c r="R102">
        <f t="shared" si="46"/>
        <v>21.3875960110454</v>
      </c>
      <c r="S102">
        <v>18.5</v>
      </c>
      <c r="X102">
        <f t="shared" si="47"/>
        <v>-88</v>
      </c>
    </row>
    <row r="103" spans="1:24">
      <c r="A103">
        <v>19</v>
      </c>
      <c r="B103">
        <v>21.5</v>
      </c>
      <c r="C103">
        <v>19.9</v>
      </c>
      <c r="D103">
        <v>358</v>
      </c>
      <c r="E103">
        <v>2704</v>
      </c>
      <c r="F103">
        <v>2708</v>
      </c>
      <c r="G103">
        <v>2705</v>
      </c>
      <c r="H103">
        <v>1516</v>
      </c>
      <c r="I103">
        <v>1521</v>
      </c>
      <c r="J103">
        <v>362</v>
      </c>
      <c r="K103">
        <v>359</v>
      </c>
      <c r="L103">
        <f t="shared" si="67"/>
        <v>2705.66666666667</v>
      </c>
      <c r="M103">
        <f t="shared" si="68"/>
        <v>360.5</v>
      </c>
      <c r="N103">
        <f t="shared" si="69"/>
        <v>1518.5</v>
      </c>
      <c r="O103">
        <f t="shared" si="70"/>
        <v>2345.16666666667</v>
      </c>
      <c r="P103">
        <f t="shared" si="71"/>
        <v>1158</v>
      </c>
      <c r="Q103">
        <f t="shared" si="72"/>
        <v>2.02518710420265</v>
      </c>
      <c r="R103">
        <f t="shared" si="46"/>
        <v>21.5646515326376</v>
      </c>
      <c r="S103">
        <v>18.5</v>
      </c>
      <c r="X103">
        <f t="shared" si="47"/>
        <v>-88</v>
      </c>
    </row>
    <row r="104" spans="1:19">
      <c r="A104">
        <v>18</v>
      </c>
      <c r="B104">
        <v>21.75</v>
      </c>
      <c r="C104">
        <v>20.04</v>
      </c>
      <c r="D104">
        <v>310</v>
      </c>
      <c r="E104">
        <v>2559</v>
      </c>
      <c r="F104">
        <v>2559</v>
      </c>
      <c r="G104">
        <v>2559</v>
      </c>
      <c r="H104">
        <v>1393</v>
      </c>
      <c r="I104">
        <v>1388</v>
      </c>
      <c r="J104">
        <v>305</v>
      </c>
      <c r="K104">
        <v>306</v>
      </c>
      <c r="L104">
        <f t="shared" si="67"/>
        <v>2559</v>
      </c>
      <c r="M104">
        <f t="shared" si="68"/>
        <v>305.5</v>
      </c>
      <c r="N104">
        <f t="shared" si="69"/>
        <v>1390.5</v>
      </c>
      <c r="O104">
        <f t="shared" si="70"/>
        <v>2253.5</v>
      </c>
      <c r="P104">
        <f t="shared" si="71"/>
        <v>1085</v>
      </c>
      <c r="Q104">
        <f t="shared" si="72"/>
        <v>2.07695852534562</v>
      </c>
      <c r="R104">
        <f t="shared" si="46"/>
        <v>21.6742782422245</v>
      </c>
      <c r="S104">
        <v>18.5</v>
      </c>
    </row>
    <row r="105" spans="1:19">
      <c r="A105">
        <v>17</v>
      </c>
      <c r="B105">
        <v>22</v>
      </c>
      <c r="C105">
        <v>20.18</v>
      </c>
      <c r="D105">
        <v>360</v>
      </c>
      <c r="E105">
        <v>2880</v>
      </c>
      <c r="F105">
        <v>2880</v>
      </c>
      <c r="G105">
        <v>2880</v>
      </c>
      <c r="H105">
        <v>1518</v>
      </c>
      <c r="I105">
        <v>1524</v>
      </c>
      <c r="J105">
        <v>358</v>
      </c>
      <c r="K105">
        <v>362</v>
      </c>
      <c r="L105">
        <f t="shared" si="67"/>
        <v>2880</v>
      </c>
      <c r="M105">
        <f t="shared" si="68"/>
        <v>360</v>
      </c>
      <c r="N105">
        <f t="shared" si="69"/>
        <v>1521</v>
      </c>
      <c r="O105">
        <f t="shared" si="70"/>
        <v>2520</v>
      </c>
      <c r="P105">
        <f t="shared" si="71"/>
        <v>1161</v>
      </c>
      <c r="Q105">
        <f t="shared" si="72"/>
        <v>2.17054263565891</v>
      </c>
      <c r="R105">
        <f t="shared" si="46"/>
        <v>21.8656832104297</v>
      </c>
      <c r="S105">
        <v>18.5</v>
      </c>
    </row>
    <row r="106" spans="1:11">
      <c r="A106">
        <v>16</v>
      </c>
      <c r="B106">
        <v>22.12</v>
      </c>
      <c r="C106">
        <v>20.4</v>
      </c>
      <c r="D106">
        <v>416</v>
      </c>
      <c r="E106">
        <v>3168</v>
      </c>
      <c r="F106">
        <v>3160</v>
      </c>
      <c r="G106">
        <v>3173</v>
      </c>
      <c r="H106">
        <v>1627</v>
      </c>
      <c r="I106">
        <v>1621</v>
      </c>
      <c r="J106">
        <v>408</v>
      </c>
      <c r="K106">
        <v>416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7"/>
  <sheetViews>
    <sheetView topLeftCell="A79" workbookViewId="0">
      <selection activeCell="D3" sqref="D3:K107"/>
    </sheetView>
  </sheetViews>
  <sheetFormatPr defaultColWidth="9" defaultRowHeight="13.5"/>
  <cols>
    <col min="12" max="12" width="12.625"/>
    <col min="14" max="16" width="12.625"/>
  </cols>
  <sheetData>
    <row r="1" s="1" customFormat="1" ht="18" customHeight="1" spans="1:2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21</v>
      </c>
      <c r="M1" s="1" t="s">
        <v>22</v>
      </c>
      <c r="N1" s="1" t="s">
        <v>33</v>
      </c>
      <c r="O1" s="1" t="s">
        <v>34</v>
      </c>
      <c r="P1" s="1" t="s">
        <v>21</v>
      </c>
      <c r="Q1" s="1" t="s">
        <v>22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="1" customFormat="1" ht="18" customHeight="1" spans="1:15">
      <c r="A2"/>
      <c r="N2" s="1">
        <f>AVERAGE(N3:N70)</f>
        <v>178.504901960784</v>
      </c>
      <c r="O2" s="1">
        <f>AVERAGE(O3:O70)</f>
        <v>50.9338235294118</v>
      </c>
    </row>
    <row r="3" spans="1:27">
      <c r="A3">
        <v>120</v>
      </c>
      <c r="B3">
        <v>-6.25</v>
      </c>
      <c r="C3">
        <v>-2.08</v>
      </c>
      <c r="D3">
        <v>229</v>
      </c>
      <c r="E3">
        <v>154</v>
      </c>
      <c r="F3">
        <v>149</v>
      </c>
      <c r="G3">
        <v>156</v>
      </c>
      <c r="H3">
        <v>1486</v>
      </c>
      <c r="I3">
        <v>1486</v>
      </c>
      <c r="J3">
        <v>230</v>
      </c>
      <c r="K3">
        <v>229</v>
      </c>
      <c r="L3">
        <f t="shared" ref="L3:L66" si="0">AVERAGE(E3:G3)</f>
        <v>153</v>
      </c>
      <c r="M3">
        <f t="shared" ref="M3:M66" si="1">AVERAGE(J3:K3)</f>
        <v>229.5</v>
      </c>
      <c r="N3">
        <f t="shared" ref="N3:N66" si="2">P3-L3</f>
        <v>217</v>
      </c>
      <c r="O3">
        <f t="shared" ref="O3:O66" si="3">Q3-M3</f>
        <v>103.5</v>
      </c>
      <c r="P3">
        <f t="shared" ref="P3:P66" si="4">AVERAGE(U3:W3)</f>
        <v>370</v>
      </c>
      <c r="Q3">
        <f t="shared" ref="Q3:Q66" si="5">AVERAGE(Z3:AA3)</f>
        <v>333</v>
      </c>
      <c r="R3">
        <v>3.12</v>
      </c>
      <c r="S3">
        <v>-2.12</v>
      </c>
      <c r="T3">
        <v>332</v>
      </c>
      <c r="U3">
        <v>369</v>
      </c>
      <c r="V3">
        <v>372</v>
      </c>
      <c r="W3">
        <v>369</v>
      </c>
      <c r="X3">
        <v>1600</v>
      </c>
      <c r="Y3">
        <v>1600</v>
      </c>
      <c r="Z3">
        <v>334</v>
      </c>
      <c r="AA3">
        <v>332</v>
      </c>
    </row>
    <row r="4" spans="1:27">
      <c r="A4">
        <v>119</v>
      </c>
      <c r="B4">
        <v>-6.38</v>
      </c>
      <c r="C4">
        <v>-1.73</v>
      </c>
      <c r="D4">
        <v>328</v>
      </c>
      <c r="E4">
        <v>244</v>
      </c>
      <c r="F4">
        <v>241</v>
      </c>
      <c r="G4">
        <v>242</v>
      </c>
      <c r="H4">
        <v>1730</v>
      </c>
      <c r="I4">
        <v>1729</v>
      </c>
      <c r="J4">
        <v>326</v>
      </c>
      <c r="K4">
        <v>329</v>
      </c>
      <c r="L4">
        <f t="shared" si="0"/>
        <v>242.333333333333</v>
      </c>
      <c r="M4">
        <f t="shared" si="1"/>
        <v>327.5</v>
      </c>
      <c r="N4">
        <f t="shared" si="2"/>
        <v>86</v>
      </c>
      <c r="O4">
        <f t="shared" si="3"/>
        <v>-36</v>
      </c>
      <c r="P4">
        <f t="shared" si="4"/>
        <v>328.333333333333</v>
      </c>
      <c r="Q4">
        <f t="shared" si="5"/>
        <v>291.5</v>
      </c>
      <c r="R4">
        <v>3.5</v>
      </c>
      <c r="S4">
        <v>-1.81</v>
      </c>
      <c r="T4">
        <v>290</v>
      </c>
      <c r="U4">
        <v>328</v>
      </c>
      <c r="V4">
        <v>329</v>
      </c>
      <c r="W4">
        <v>328</v>
      </c>
      <c r="X4">
        <v>1493</v>
      </c>
      <c r="Y4">
        <v>1492</v>
      </c>
      <c r="Z4">
        <v>292</v>
      </c>
      <c r="AA4">
        <v>291</v>
      </c>
    </row>
    <row r="5" spans="1:27">
      <c r="A5">
        <v>118</v>
      </c>
      <c r="B5">
        <v>-6.25</v>
      </c>
      <c r="C5">
        <v>-1.62</v>
      </c>
      <c r="D5">
        <v>242</v>
      </c>
      <c r="E5">
        <v>166</v>
      </c>
      <c r="F5">
        <v>166</v>
      </c>
      <c r="G5">
        <v>167</v>
      </c>
      <c r="H5">
        <v>1512</v>
      </c>
      <c r="I5">
        <v>1515</v>
      </c>
      <c r="J5">
        <v>244</v>
      </c>
      <c r="K5">
        <v>242</v>
      </c>
      <c r="L5">
        <f t="shared" si="0"/>
        <v>166.333333333333</v>
      </c>
      <c r="M5">
        <f t="shared" si="1"/>
        <v>243</v>
      </c>
      <c r="N5">
        <f t="shared" si="2"/>
        <v>220</v>
      </c>
      <c r="O5">
        <f t="shared" si="3"/>
        <v>105</v>
      </c>
      <c r="P5">
        <f t="shared" si="4"/>
        <v>386.333333333333</v>
      </c>
      <c r="Q5">
        <f t="shared" si="5"/>
        <v>348</v>
      </c>
      <c r="R5">
        <v>3.5</v>
      </c>
      <c r="S5">
        <v>-1.64</v>
      </c>
      <c r="T5">
        <v>344</v>
      </c>
      <c r="U5">
        <v>388</v>
      </c>
      <c r="V5">
        <v>386</v>
      </c>
      <c r="W5">
        <v>385</v>
      </c>
      <c r="X5">
        <v>1632</v>
      </c>
      <c r="Y5">
        <v>1632</v>
      </c>
      <c r="Z5">
        <v>348</v>
      </c>
      <c r="AA5">
        <v>348</v>
      </c>
    </row>
    <row r="6" spans="1:27">
      <c r="A6">
        <v>117</v>
      </c>
      <c r="B6">
        <v>-6.25</v>
      </c>
      <c r="C6">
        <v>-1.27</v>
      </c>
      <c r="D6">
        <v>258</v>
      </c>
      <c r="E6">
        <v>181</v>
      </c>
      <c r="F6">
        <v>180</v>
      </c>
      <c r="G6">
        <v>178</v>
      </c>
      <c r="H6">
        <v>1535</v>
      </c>
      <c r="I6">
        <v>1535</v>
      </c>
      <c r="J6">
        <v>257</v>
      </c>
      <c r="K6">
        <v>259</v>
      </c>
      <c r="L6">
        <f t="shared" si="0"/>
        <v>179.666666666667</v>
      </c>
      <c r="M6">
        <f t="shared" si="1"/>
        <v>258</v>
      </c>
      <c r="N6">
        <f t="shared" si="2"/>
        <v>222</v>
      </c>
      <c r="O6">
        <f t="shared" si="3"/>
        <v>101.5</v>
      </c>
      <c r="P6">
        <f t="shared" si="4"/>
        <v>401.666666666667</v>
      </c>
      <c r="Q6">
        <f t="shared" si="5"/>
        <v>359.5</v>
      </c>
      <c r="R6">
        <v>3.75</v>
      </c>
      <c r="S6">
        <v>-1.39</v>
      </c>
      <c r="T6">
        <v>364</v>
      </c>
      <c r="U6">
        <v>404</v>
      </c>
      <c r="V6">
        <v>401</v>
      </c>
      <c r="W6">
        <v>400</v>
      </c>
      <c r="X6">
        <v>1666</v>
      </c>
      <c r="Y6">
        <v>1664</v>
      </c>
      <c r="Z6">
        <v>361</v>
      </c>
      <c r="AA6">
        <v>358</v>
      </c>
    </row>
    <row r="7" spans="1:27">
      <c r="A7">
        <v>116</v>
      </c>
      <c r="B7">
        <v>-6.38</v>
      </c>
      <c r="C7">
        <v>-1.27</v>
      </c>
      <c r="D7">
        <v>288</v>
      </c>
      <c r="E7">
        <v>206</v>
      </c>
      <c r="F7">
        <v>208</v>
      </c>
      <c r="G7">
        <v>204</v>
      </c>
      <c r="H7">
        <v>1617</v>
      </c>
      <c r="I7">
        <v>1618</v>
      </c>
      <c r="J7">
        <v>284</v>
      </c>
      <c r="K7">
        <v>284</v>
      </c>
      <c r="L7">
        <f t="shared" si="0"/>
        <v>206</v>
      </c>
      <c r="M7">
        <f t="shared" si="1"/>
        <v>284</v>
      </c>
      <c r="N7">
        <f t="shared" si="2"/>
        <v>196.333333333333</v>
      </c>
      <c r="O7">
        <f t="shared" si="3"/>
        <v>76.5</v>
      </c>
      <c r="P7">
        <f t="shared" si="4"/>
        <v>402.333333333333</v>
      </c>
      <c r="Q7">
        <f t="shared" si="5"/>
        <v>360.5</v>
      </c>
      <c r="R7">
        <v>3.62</v>
      </c>
      <c r="S7">
        <v>-1.1</v>
      </c>
      <c r="T7">
        <v>362</v>
      </c>
      <c r="U7">
        <v>400</v>
      </c>
      <c r="V7">
        <v>406</v>
      </c>
      <c r="W7">
        <v>401</v>
      </c>
      <c r="X7">
        <v>1664</v>
      </c>
      <c r="Y7">
        <v>1667</v>
      </c>
      <c r="Z7">
        <v>360</v>
      </c>
      <c r="AA7">
        <v>361</v>
      </c>
    </row>
    <row r="8" spans="1:27">
      <c r="A8">
        <v>115</v>
      </c>
      <c r="B8">
        <v>-6.25</v>
      </c>
      <c r="C8">
        <v>-0.76</v>
      </c>
      <c r="D8">
        <v>227</v>
      </c>
      <c r="E8">
        <v>159</v>
      </c>
      <c r="F8">
        <v>160</v>
      </c>
      <c r="G8">
        <v>159</v>
      </c>
      <c r="H8">
        <v>1473</v>
      </c>
      <c r="I8">
        <v>1475</v>
      </c>
      <c r="J8">
        <v>229</v>
      </c>
      <c r="K8">
        <v>232</v>
      </c>
      <c r="L8">
        <f t="shared" si="0"/>
        <v>159.333333333333</v>
      </c>
      <c r="M8">
        <f t="shared" si="1"/>
        <v>230.5</v>
      </c>
      <c r="N8">
        <f t="shared" si="2"/>
        <v>173.333333333333</v>
      </c>
      <c r="O8">
        <f t="shared" si="3"/>
        <v>61</v>
      </c>
      <c r="P8">
        <f t="shared" si="4"/>
        <v>332.666666666667</v>
      </c>
      <c r="Q8">
        <f t="shared" si="5"/>
        <v>291.5</v>
      </c>
      <c r="R8">
        <v>4</v>
      </c>
      <c r="S8">
        <v>-0.74</v>
      </c>
      <c r="T8">
        <v>290</v>
      </c>
      <c r="U8">
        <v>332</v>
      </c>
      <c r="V8">
        <v>332</v>
      </c>
      <c r="W8">
        <v>334</v>
      </c>
      <c r="X8">
        <v>1493</v>
      </c>
      <c r="Y8">
        <v>1494</v>
      </c>
      <c r="Z8">
        <v>291</v>
      </c>
      <c r="AA8">
        <v>292</v>
      </c>
    </row>
    <row r="9" spans="1:27">
      <c r="A9">
        <v>114</v>
      </c>
      <c r="B9">
        <v>-6.38</v>
      </c>
      <c r="C9">
        <v>-0.8</v>
      </c>
      <c r="D9">
        <v>271</v>
      </c>
      <c r="E9">
        <v>195</v>
      </c>
      <c r="F9">
        <v>193</v>
      </c>
      <c r="G9">
        <v>192</v>
      </c>
      <c r="H9">
        <v>1579</v>
      </c>
      <c r="I9">
        <v>1583</v>
      </c>
      <c r="J9">
        <v>272</v>
      </c>
      <c r="K9">
        <v>270</v>
      </c>
      <c r="L9">
        <f t="shared" si="0"/>
        <v>193.333333333333</v>
      </c>
      <c r="M9">
        <f t="shared" si="1"/>
        <v>271</v>
      </c>
      <c r="N9">
        <f t="shared" si="2"/>
        <v>225.666666666667</v>
      </c>
      <c r="O9">
        <f t="shared" si="3"/>
        <v>105</v>
      </c>
      <c r="P9">
        <f t="shared" si="4"/>
        <v>419</v>
      </c>
      <c r="Q9">
        <f t="shared" si="5"/>
        <v>376</v>
      </c>
      <c r="R9">
        <v>3.88</v>
      </c>
      <c r="S9">
        <v>-0.56</v>
      </c>
      <c r="T9">
        <v>376</v>
      </c>
      <c r="U9">
        <v>418</v>
      </c>
      <c r="V9">
        <v>421</v>
      </c>
      <c r="W9">
        <v>418</v>
      </c>
      <c r="X9">
        <v>1698</v>
      </c>
      <c r="Y9">
        <v>1699</v>
      </c>
      <c r="Z9">
        <v>375</v>
      </c>
      <c r="AA9">
        <v>377</v>
      </c>
    </row>
    <row r="10" spans="1:27">
      <c r="A10">
        <v>113</v>
      </c>
      <c r="B10">
        <v>-6.25</v>
      </c>
      <c r="C10">
        <v>-0.61</v>
      </c>
      <c r="D10">
        <v>244</v>
      </c>
      <c r="E10">
        <v>170</v>
      </c>
      <c r="F10">
        <v>167</v>
      </c>
      <c r="G10">
        <v>172</v>
      </c>
      <c r="H10">
        <v>1503</v>
      </c>
      <c r="I10">
        <v>1504</v>
      </c>
      <c r="J10">
        <v>241</v>
      </c>
      <c r="K10">
        <v>239</v>
      </c>
      <c r="L10">
        <f t="shared" si="0"/>
        <v>169.666666666667</v>
      </c>
      <c r="M10">
        <f t="shared" si="1"/>
        <v>240</v>
      </c>
      <c r="N10">
        <f t="shared" si="2"/>
        <v>150.333333333333</v>
      </c>
      <c r="O10">
        <f t="shared" si="3"/>
        <v>35.5</v>
      </c>
      <c r="P10">
        <f t="shared" si="4"/>
        <v>320</v>
      </c>
      <c r="Q10">
        <f t="shared" si="5"/>
        <v>275.5</v>
      </c>
      <c r="R10">
        <v>4</v>
      </c>
      <c r="S10">
        <v>-0.32</v>
      </c>
      <c r="T10">
        <v>278</v>
      </c>
      <c r="U10">
        <v>320</v>
      </c>
      <c r="V10">
        <v>320</v>
      </c>
      <c r="W10">
        <v>320</v>
      </c>
      <c r="X10">
        <v>1459</v>
      </c>
      <c r="Y10">
        <v>1460</v>
      </c>
      <c r="Z10">
        <v>275</v>
      </c>
      <c r="AA10">
        <v>276</v>
      </c>
    </row>
    <row r="11" spans="1:27">
      <c r="A11">
        <v>112</v>
      </c>
      <c r="B11">
        <v>-6.38</v>
      </c>
      <c r="C11">
        <v>-0.27</v>
      </c>
      <c r="D11">
        <v>282</v>
      </c>
      <c r="E11">
        <v>209</v>
      </c>
      <c r="F11">
        <v>212</v>
      </c>
      <c r="G11">
        <v>210</v>
      </c>
      <c r="H11">
        <v>1611</v>
      </c>
      <c r="I11">
        <v>1613</v>
      </c>
      <c r="J11">
        <v>288</v>
      </c>
      <c r="K11">
        <v>283</v>
      </c>
      <c r="L11">
        <f t="shared" si="0"/>
        <v>210.333333333333</v>
      </c>
      <c r="M11">
        <f t="shared" si="1"/>
        <v>285.5</v>
      </c>
      <c r="N11">
        <f t="shared" si="2"/>
        <v>168.666666666667</v>
      </c>
      <c r="O11">
        <f t="shared" si="3"/>
        <v>49</v>
      </c>
      <c r="P11">
        <f t="shared" si="4"/>
        <v>379</v>
      </c>
      <c r="Q11">
        <f t="shared" si="5"/>
        <v>334.5</v>
      </c>
      <c r="R11">
        <v>3.88</v>
      </c>
      <c r="S11">
        <v>-0.15</v>
      </c>
      <c r="T11">
        <v>335</v>
      </c>
      <c r="U11">
        <v>379</v>
      </c>
      <c r="V11">
        <v>380</v>
      </c>
      <c r="W11">
        <v>378</v>
      </c>
      <c r="X11">
        <v>1600</v>
      </c>
      <c r="Y11">
        <v>1600</v>
      </c>
      <c r="Z11">
        <v>332</v>
      </c>
      <c r="AA11">
        <v>337</v>
      </c>
    </row>
    <row r="12" spans="1:27">
      <c r="A12">
        <v>111</v>
      </c>
      <c r="B12">
        <v>-6.38</v>
      </c>
      <c r="C12">
        <v>-0.07</v>
      </c>
      <c r="D12">
        <v>314</v>
      </c>
      <c r="E12">
        <v>238</v>
      </c>
      <c r="F12">
        <v>238</v>
      </c>
      <c r="G12">
        <v>238</v>
      </c>
      <c r="H12">
        <v>1679</v>
      </c>
      <c r="I12">
        <v>1680</v>
      </c>
      <c r="J12">
        <v>312</v>
      </c>
      <c r="K12">
        <v>313</v>
      </c>
      <c r="L12">
        <f t="shared" si="0"/>
        <v>238</v>
      </c>
      <c r="M12">
        <f t="shared" si="1"/>
        <v>312.5</v>
      </c>
      <c r="N12">
        <f t="shared" si="2"/>
        <v>146</v>
      </c>
      <c r="O12">
        <f t="shared" si="3"/>
        <v>20</v>
      </c>
      <c r="P12">
        <f t="shared" si="4"/>
        <v>384</v>
      </c>
      <c r="Q12">
        <f t="shared" si="5"/>
        <v>332.5</v>
      </c>
      <c r="R12">
        <v>4.12</v>
      </c>
      <c r="S12">
        <v>0.18</v>
      </c>
      <c r="T12">
        <v>331</v>
      </c>
      <c r="U12">
        <v>384</v>
      </c>
      <c r="V12">
        <v>384</v>
      </c>
      <c r="W12">
        <v>384</v>
      </c>
      <c r="X12">
        <v>1600</v>
      </c>
      <c r="Y12">
        <v>1600</v>
      </c>
      <c r="Z12">
        <v>333</v>
      </c>
      <c r="AA12">
        <v>332</v>
      </c>
    </row>
    <row r="13" spans="1:27">
      <c r="A13">
        <v>110</v>
      </c>
      <c r="B13">
        <v>-6.25</v>
      </c>
      <c r="C13">
        <v>0.18</v>
      </c>
      <c r="D13">
        <v>239</v>
      </c>
      <c r="E13">
        <v>176</v>
      </c>
      <c r="F13">
        <v>175</v>
      </c>
      <c r="G13">
        <v>173</v>
      </c>
      <c r="H13">
        <v>1498</v>
      </c>
      <c r="I13">
        <v>1496</v>
      </c>
      <c r="J13">
        <v>244</v>
      </c>
      <c r="K13">
        <v>242</v>
      </c>
      <c r="L13">
        <f t="shared" si="0"/>
        <v>174.666666666667</v>
      </c>
      <c r="M13">
        <f t="shared" si="1"/>
        <v>243</v>
      </c>
      <c r="N13">
        <f t="shared" si="2"/>
        <v>219.333333333333</v>
      </c>
      <c r="O13">
        <f t="shared" si="3"/>
        <v>105.5</v>
      </c>
      <c r="P13">
        <f t="shared" si="4"/>
        <v>394</v>
      </c>
      <c r="Q13">
        <f t="shared" si="5"/>
        <v>348.5</v>
      </c>
      <c r="R13">
        <v>4.12</v>
      </c>
      <c r="S13">
        <v>0.44</v>
      </c>
      <c r="T13">
        <v>349</v>
      </c>
      <c r="U13">
        <v>394</v>
      </c>
      <c r="V13">
        <v>396</v>
      </c>
      <c r="W13">
        <v>392</v>
      </c>
      <c r="X13">
        <v>1629</v>
      </c>
      <c r="Y13">
        <v>1630</v>
      </c>
      <c r="Z13">
        <v>350</v>
      </c>
      <c r="AA13">
        <v>347</v>
      </c>
    </row>
    <row r="14" spans="1:27">
      <c r="A14">
        <v>109</v>
      </c>
      <c r="B14">
        <v>-6.38</v>
      </c>
      <c r="C14">
        <v>0.38</v>
      </c>
      <c r="D14">
        <v>314</v>
      </c>
      <c r="E14">
        <v>242</v>
      </c>
      <c r="F14">
        <v>236</v>
      </c>
      <c r="G14">
        <v>241</v>
      </c>
      <c r="H14">
        <v>1674</v>
      </c>
      <c r="I14">
        <v>1676</v>
      </c>
      <c r="J14">
        <v>312</v>
      </c>
      <c r="K14">
        <v>310</v>
      </c>
      <c r="L14">
        <f t="shared" si="0"/>
        <v>239.666666666667</v>
      </c>
      <c r="M14">
        <f t="shared" si="1"/>
        <v>311</v>
      </c>
      <c r="N14">
        <f t="shared" si="2"/>
        <v>112.333333333333</v>
      </c>
      <c r="O14">
        <f t="shared" si="3"/>
        <v>-6</v>
      </c>
      <c r="P14">
        <f t="shared" si="4"/>
        <v>352</v>
      </c>
      <c r="Q14">
        <f t="shared" si="5"/>
        <v>305</v>
      </c>
      <c r="R14">
        <v>4.5</v>
      </c>
      <c r="S14">
        <v>0.71</v>
      </c>
      <c r="T14">
        <v>305</v>
      </c>
      <c r="U14">
        <v>349</v>
      </c>
      <c r="V14">
        <v>354</v>
      </c>
      <c r="W14">
        <v>353</v>
      </c>
      <c r="X14">
        <v>1524</v>
      </c>
      <c r="Y14">
        <v>1524</v>
      </c>
      <c r="Z14">
        <v>305</v>
      </c>
      <c r="AA14">
        <v>305</v>
      </c>
    </row>
    <row r="15" spans="1:27">
      <c r="A15">
        <v>108</v>
      </c>
      <c r="B15">
        <v>-6.38</v>
      </c>
      <c r="C15">
        <v>0.43</v>
      </c>
      <c r="D15">
        <v>269</v>
      </c>
      <c r="E15">
        <v>202</v>
      </c>
      <c r="F15">
        <v>202</v>
      </c>
      <c r="G15">
        <v>203</v>
      </c>
      <c r="H15">
        <v>1572</v>
      </c>
      <c r="I15">
        <v>1574</v>
      </c>
      <c r="J15">
        <v>267</v>
      </c>
      <c r="K15">
        <v>271</v>
      </c>
      <c r="L15">
        <f t="shared" si="0"/>
        <v>202.333333333333</v>
      </c>
      <c r="M15">
        <f t="shared" si="1"/>
        <v>269</v>
      </c>
      <c r="N15">
        <f t="shared" si="2"/>
        <v>209</v>
      </c>
      <c r="O15">
        <f t="shared" si="3"/>
        <v>92.5</v>
      </c>
      <c r="P15">
        <f t="shared" si="4"/>
        <v>411.333333333333</v>
      </c>
      <c r="Q15">
        <f t="shared" si="5"/>
        <v>361.5</v>
      </c>
      <c r="R15">
        <v>4.5</v>
      </c>
      <c r="S15">
        <v>0.94</v>
      </c>
      <c r="T15">
        <v>361</v>
      </c>
      <c r="U15">
        <v>412</v>
      </c>
      <c r="V15">
        <v>409</v>
      </c>
      <c r="W15">
        <v>413</v>
      </c>
      <c r="X15">
        <v>1665</v>
      </c>
      <c r="Y15">
        <v>1664</v>
      </c>
      <c r="Z15">
        <v>361</v>
      </c>
      <c r="AA15">
        <v>362</v>
      </c>
    </row>
    <row r="16" spans="1:27">
      <c r="A16">
        <v>107</v>
      </c>
      <c r="B16">
        <v>-6.38</v>
      </c>
      <c r="C16">
        <v>0.81</v>
      </c>
      <c r="D16">
        <v>300</v>
      </c>
      <c r="E16">
        <v>230</v>
      </c>
      <c r="F16">
        <v>226</v>
      </c>
      <c r="G16">
        <v>230</v>
      </c>
      <c r="H16">
        <v>1638</v>
      </c>
      <c r="I16">
        <v>1636</v>
      </c>
      <c r="J16">
        <v>296</v>
      </c>
      <c r="K16">
        <v>301</v>
      </c>
      <c r="L16">
        <f t="shared" si="0"/>
        <v>228.666666666667</v>
      </c>
      <c r="M16">
        <f t="shared" si="1"/>
        <v>298.5</v>
      </c>
      <c r="N16">
        <f t="shared" si="2"/>
        <v>158.333333333333</v>
      </c>
      <c r="O16">
        <f t="shared" si="3"/>
        <v>36.5</v>
      </c>
      <c r="P16">
        <f t="shared" si="4"/>
        <v>387</v>
      </c>
      <c r="Q16">
        <f t="shared" si="5"/>
        <v>335</v>
      </c>
      <c r="R16">
        <v>4.62</v>
      </c>
      <c r="S16">
        <v>1.25</v>
      </c>
      <c r="T16">
        <v>331</v>
      </c>
      <c r="U16">
        <v>385</v>
      </c>
      <c r="V16">
        <v>389</v>
      </c>
      <c r="W16">
        <v>387</v>
      </c>
      <c r="X16">
        <v>1600</v>
      </c>
      <c r="Y16">
        <v>1600</v>
      </c>
      <c r="Z16">
        <v>334</v>
      </c>
      <c r="AA16">
        <v>336</v>
      </c>
    </row>
    <row r="17" spans="1:27">
      <c r="A17">
        <v>106</v>
      </c>
      <c r="B17">
        <v>-6.38</v>
      </c>
      <c r="C17">
        <v>1.06</v>
      </c>
      <c r="D17">
        <v>268</v>
      </c>
      <c r="E17">
        <v>205</v>
      </c>
      <c r="F17">
        <v>204</v>
      </c>
      <c r="G17">
        <v>208</v>
      </c>
      <c r="H17">
        <v>1570</v>
      </c>
      <c r="I17">
        <v>1573</v>
      </c>
      <c r="J17">
        <v>269</v>
      </c>
      <c r="K17">
        <v>269</v>
      </c>
      <c r="L17">
        <f t="shared" si="0"/>
        <v>205.666666666667</v>
      </c>
      <c r="M17">
        <f t="shared" si="1"/>
        <v>269</v>
      </c>
      <c r="N17">
        <f t="shared" si="2"/>
        <v>137</v>
      </c>
      <c r="O17">
        <f t="shared" si="3"/>
        <v>23</v>
      </c>
      <c r="P17">
        <f t="shared" si="4"/>
        <v>342.666666666667</v>
      </c>
      <c r="Q17">
        <f t="shared" si="5"/>
        <v>292</v>
      </c>
      <c r="R17">
        <v>4.88</v>
      </c>
      <c r="S17">
        <v>1.52</v>
      </c>
      <c r="T17">
        <v>292</v>
      </c>
      <c r="U17">
        <v>344</v>
      </c>
      <c r="V17">
        <v>344</v>
      </c>
      <c r="W17">
        <v>340</v>
      </c>
      <c r="X17">
        <v>1489</v>
      </c>
      <c r="Y17">
        <v>1490</v>
      </c>
      <c r="Z17">
        <v>291</v>
      </c>
      <c r="AA17">
        <v>293</v>
      </c>
    </row>
    <row r="18" spans="1:27">
      <c r="A18">
        <v>105</v>
      </c>
      <c r="B18">
        <v>-6.25</v>
      </c>
      <c r="C18">
        <v>1.26</v>
      </c>
      <c r="D18">
        <v>227</v>
      </c>
      <c r="E18">
        <v>168</v>
      </c>
      <c r="F18">
        <v>168</v>
      </c>
      <c r="G18">
        <v>167</v>
      </c>
      <c r="H18">
        <v>1472</v>
      </c>
      <c r="I18">
        <v>1461</v>
      </c>
      <c r="J18">
        <v>229</v>
      </c>
      <c r="K18">
        <v>227</v>
      </c>
      <c r="L18">
        <f t="shared" si="0"/>
        <v>167.666666666667</v>
      </c>
      <c r="M18">
        <f t="shared" si="1"/>
        <v>228</v>
      </c>
      <c r="N18">
        <f t="shared" si="2"/>
        <v>220.666666666667</v>
      </c>
      <c r="O18">
        <f t="shared" si="3"/>
        <v>107</v>
      </c>
      <c r="P18">
        <f t="shared" si="4"/>
        <v>388.333333333333</v>
      </c>
      <c r="Q18">
        <f t="shared" si="5"/>
        <v>335</v>
      </c>
      <c r="R18">
        <v>4.88</v>
      </c>
      <c r="S18">
        <v>1.66</v>
      </c>
      <c r="T18">
        <v>335</v>
      </c>
      <c r="U18">
        <v>391</v>
      </c>
      <c r="V18">
        <v>385</v>
      </c>
      <c r="W18">
        <v>389</v>
      </c>
      <c r="X18">
        <v>1600</v>
      </c>
      <c r="Y18">
        <v>1600</v>
      </c>
      <c r="Z18">
        <v>336</v>
      </c>
      <c r="AA18">
        <v>334</v>
      </c>
    </row>
    <row r="19" spans="1:27">
      <c r="A19">
        <v>104</v>
      </c>
      <c r="B19">
        <v>-6.38</v>
      </c>
      <c r="C19">
        <v>1.53</v>
      </c>
      <c r="D19">
        <v>298</v>
      </c>
      <c r="E19">
        <v>236</v>
      </c>
      <c r="F19">
        <v>236</v>
      </c>
      <c r="G19">
        <v>233</v>
      </c>
      <c r="H19">
        <v>1636</v>
      </c>
      <c r="I19">
        <v>1635</v>
      </c>
      <c r="J19">
        <v>302</v>
      </c>
      <c r="K19">
        <v>297</v>
      </c>
      <c r="L19">
        <f t="shared" si="0"/>
        <v>235</v>
      </c>
      <c r="M19">
        <f t="shared" si="1"/>
        <v>299.5</v>
      </c>
      <c r="N19">
        <f t="shared" si="2"/>
        <v>142</v>
      </c>
      <c r="O19">
        <f t="shared" si="3"/>
        <v>21</v>
      </c>
      <c r="P19">
        <f t="shared" si="4"/>
        <v>377</v>
      </c>
      <c r="Q19">
        <f t="shared" si="5"/>
        <v>320.5</v>
      </c>
      <c r="R19">
        <v>5</v>
      </c>
      <c r="S19">
        <v>1.86</v>
      </c>
      <c r="T19">
        <v>322</v>
      </c>
      <c r="U19">
        <v>384</v>
      </c>
      <c r="V19">
        <v>373</v>
      </c>
      <c r="W19">
        <v>374</v>
      </c>
      <c r="X19">
        <v>1566</v>
      </c>
      <c r="Y19">
        <v>1569</v>
      </c>
      <c r="Z19">
        <v>320</v>
      </c>
      <c r="AA19">
        <v>321</v>
      </c>
    </row>
    <row r="20" spans="1:27">
      <c r="A20">
        <v>103</v>
      </c>
      <c r="B20">
        <v>-6.25</v>
      </c>
      <c r="C20">
        <v>1.68</v>
      </c>
      <c r="D20">
        <v>330</v>
      </c>
      <c r="E20">
        <v>264</v>
      </c>
      <c r="F20">
        <v>261</v>
      </c>
      <c r="G20">
        <v>260</v>
      </c>
      <c r="H20">
        <v>1705</v>
      </c>
      <c r="I20">
        <v>1704</v>
      </c>
      <c r="J20">
        <v>329</v>
      </c>
      <c r="K20">
        <v>327</v>
      </c>
      <c r="L20">
        <f t="shared" si="0"/>
        <v>261.666666666667</v>
      </c>
      <c r="M20">
        <f t="shared" si="1"/>
        <v>328</v>
      </c>
      <c r="N20">
        <f t="shared" si="2"/>
        <v>99.6666666666666</v>
      </c>
      <c r="O20">
        <f t="shared" si="3"/>
        <v>-22.5</v>
      </c>
      <c r="P20">
        <f t="shared" si="4"/>
        <v>361.333333333333</v>
      </c>
      <c r="Q20">
        <f t="shared" si="5"/>
        <v>305.5</v>
      </c>
      <c r="R20">
        <v>5.25</v>
      </c>
      <c r="S20">
        <v>2.2</v>
      </c>
      <c r="T20">
        <v>305</v>
      </c>
      <c r="U20">
        <v>360</v>
      </c>
      <c r="V20">
        <v>364</v>
      </c>
      <c r="W20">
        <v>360</v>
      </c>
      <c r="X20">
        <v>1520</v>
      </c>
      <c r="Y20">
        <v>1524</v>
      </c>
      <c r="Z20">
        <v>304</v>
      </c>
      <c r="AA20">
        <v>307</v>
      </c>
    </row>
    <row r="21" spans="1:27">
      <c r="A21">
        <v>102</v>
      </c>
      <c r="B21">
        <v>-6.25</v>
      </c>
      <c r="C21">
        <v>1.92</v>
      </c>
      <c r="D21">
        <v>229</v>
      </c>
      <c r="E21">
        <v>174</v>
      </c>
      <c r="F21">
        <v>172</v>
      </c>
      <c r="G21">
        <v>170</v>
      </c>
      <c r="H21">
        <v>1456</v>
      </c>
      <c r="I21">
        <v>1460</v>
      </c>
      <c r="J21">
        <v>226</v>
      </c>
      <c r="K21">
        <v>228</v>
      </c>
      <c r="L21">
        <f t="shared" si="0"/>
        <v>172</v>
      </c>
      <c r="M21">
        <f t="shared" si="1"/>
        <v>227</v>
      </c>
      <c r="N21">
        <f t="shared" si="2"/>
        <v>252.666666666667</v>
      </c>
      <c r="O21">
        <f t="shared" si="3"/>
        <v>134.5</v>
      </c>
      <c r="P21">
        <f t="shared" si="4"/>
        <v>424.666666666667</v>
      </c>
      <c r="Q21">
        <f t="shared" si="5"/>
        <v>361.5</v>
      </c>
      <c r="R21">
        <v>5.38</v>
      </c>
      <c r="S21">
        <v>2.42</v>
      </c>
      <c r="T21">
        <v>359</v>
      </c>
      <c r="U21">
        <v>425</v>
      </c>
      <c r="V21">
        <v>426</v>
      </c>
      <c r="W21">
        <v>423</v>
      </c>
      <c r="X21">
        <v>1664</v>
      </c>
      <c r="Y21">
        <v>1664</v>
      </c>
      <c r="Z21">
        <v>362</v>
      </c>
      <c r="AA21">
        <v>361</v>
      </c>
    </row>
    <row r="22" spans="1:27">
      <c r="A22">
        <v>101</v>
      </c>
      <c r="B22">
        <v>-6.38</v>
      </c>
      <c r="C22">
        <v>2.17</v>
      </c>
      <c r="D22">
        <v>300</v>
      </c>
      <c r="E22">
        <v>238</v>
      </c>
      <c r="F22">
        <v>240</v>
      </c>
      <c r="G22">
        <v>237</v>
      </c>
      <c r="H22">
        <v>1632</v>
      </c>
      <c r="I22">
        <v>1635</v>
      </c>
      <c r="J22">
        <v>298</v>
      </c>
      <c r="K22">
        <v>298</v>
      </c>
      <c r="L22">
        <f t="shared" si="0"/>
        <v>238.333333333333</v>
      </c>
      <c r="M22">
        <f t="shared" si="1"/>
        <v>298</v>
      </c>
      <c r="N22">
        <f t="shared" si="2"/>
        <v>187</v>
      </c>
      <c r="O22">
        <f t="shared" si="3"/>
        <v>66</v>
      </c>
      <c r="P22">
        <f t="shared" si="4"/>
        <v>425.333333333333</v>
      </c>
      <c r="Q22">
        <f t="shared" si="5"/>
        <v>364</v>
      </c>
      <c r="R22">
        <v>5.5</v>
      </c>
      <c r="S22">
        <v>2.65</v>
      </c>
      <c r="T22">
        <v>364</v>
      </c>
      <c r="U22">
        <v>426</v>
      </c>
      <c r="V22">
        <v>425</v>
      </c>
      <c r="W22">
        <v>425</v>
      </c>
      <c r="X22">
        <v>1665</v>
      </c>
      <c r="Y22">
        <v>1664</v>
      </c>
      <c r="Z22">
        <v>364</v>
      </c>
      <c r="AA22">
        <v>364</v>
      </c>
    </row>
    <row r="23" spans="1:27">
      <c r="A23">
        <v>100</v>
      </c>
      <c r="B23">
        <v>-6.25</v>
      </c>
      <c r="C23">
        <v>2.51</v>
      </c>
      <c r="D23">
        <v>238</v>
      </c>
      <c r="E23">
        <v>192</v>
      </c>
      <c r="F23">
        <v>192</v>
      </c>
      <c r="G23">
        <v>192</v>
      </c>
      <c r="H23">
        <v>1487</v>
      </c>
      <c r="I23">
        <v>1486</v>
      </c>
      <c r="J23">
        <v>244</v>
      </c>
      <c r="K23">
        <v>244</v>
      </c>
      <c r="L23">
        <f t="shared" si="0"/>
        <v>192</v>
      </c>
      <c r="M23">
        <f t="shared" si="1"/>
        <v>244</v>
      </c>
      <c r="N23">
        <f t="shared" si="2"/>
        <v>192</v>
      </c>
      <c r="O23">
        <f t="shared" si="3"/>
        <v>77.5</v>
      </c>
      <c r="P23">
        <f t="shared" si="4"/>
        <v>384</v>
      </c>
      <c r="Q23">
        <f t="shared" si="5"/>
        <v>321.5</v>
      </c>
      <c r="R23">
        <v>5.62</v>
      </c>
      <c r="S23">
        <v>2.87</v>
      </c>
      <c r="T23">
        <v>321</v>
      </c>
      <c r="U23">
        <v>384</v>
      </c>
      <c r="V23">
        <v>384</v>
      </c>
      <c r="W23">
        <v>384</v>
      </c>
      <c r="X23">
        <v>1564</v>
      </c>
      <c r="Y23">
        <v>1566</v>
      </c>
      <c r="Z23">
        <v>322</v>
      </c>
      <c r="AA23">
        <v>321</v>
      </c>
    </row>
    <row r="24" spans="1:27">
      <c r="A24">
        <v>99</v>
      </c>
      <c r="B24">
        <v>-6.38</v>
      </c>
      <c r="C24">
        <v>2.68</v>
      </c>
      <c r="D24">
        <v>271</v>
      </c>
      <c r="E24">
        <v>214</v>
      </c>
      <c r="F24">
        <v>215</v>
      </c>
      <c r="G24">
        <v>218</v>
      </c>
      <c r="H24">
        <v>1564</v>
      </c>
      <c r="I24">
        <v>1535</v>
      </c>
      <c r="J24">
        <v>268</v>
      </c>
      <c r="K24">
        <v>268</v>
      </c>
      <c r="L24">
        <f t="shared" si="0"/>
        <v>215.666666666667</v>
      </c>
      <c r="M24">
        <f t="shared" si="1"/>
        <v>268</v>
      </c>
      <c r="N24">
        <f t="shared" si="2"/>
        <v>124.666666666667</v>
      </c>
      <c r="O24">
        <f t="shared" si="3"/>
        <v>10</v>
      </c>
      <c r="P24">
        <f t="shared" si="4"/>
        <v>340.333333333333</v>
      </c>
      <c r="Q24">
        <f t="shared" si="5"/>
        <v>278</v>
      </c>
      <c r="R24">
        <v>5.75</v>
      </c>
      <c r="S24">
        <v>3.05</v>
      </c>
      <c r="T24">
        <v>279</v>
      </c>
      <c r="U24">
        <v>338</v>
      </c>
      <c r="V24">
        <v>343</v>
      </c>
      <c r="W24">
        <v>340</v>
      </c>
      <c r="X24">
        <v>1455</v>
      </c>
      <c r="Y24">
        <v>1458</v>
      </c>
      <c r="Z24">
        <v>277</v>
      </c>
      <c r="AA24">
        <v>279</v>
      </c>
    </row>
    <row r="25" spans="1:27">
      <c r="A25">
        <v>98</v>
      </c>
      <c r="B25">
        <v>-6.38</v>
      </c>
      <c r="C25">
        <v>2.91</v>
      </c>
      <c r="D25">
        <v>314</v>
      </c>
      <c r="E25">
        <v>262</v>
      </c>
      <c r="F25">
        <v>258</v>
      </c>
      <c r="G25">
        <v>261</v>
      </c>
      <c r="H25">
        <v>1664</v>
      </c>
      <c r="I25">
        <v>1664</v>
      </c>
      <c r="J25">
        <v>313</v>
      </c>
      <c r="K25">
        <v>311</v>
      </c>
      <c r="L25">
        <f t="shared" si="0"/>
        <v>260.333333333333</v>
      </c>
      <c r="M25">
        <f t="shared" si="1"/>
        <v>312</v>
      </c>
      <c r="N25">
        <f t="shared" si="2"/>
        <v>97.3333333333334</v>
      </c>
      <c r="O25">
        <f t="shared" si="3"/>
        <v>-20</v>
      </c>
      <c r="P25">
        <f t="shared" si="4"/>
        <v>357.666666666667</v>
      </c>
      <c r="Q25">
        <f t="shared" si="5"/>
        <v>292</v>
      </c>
      <c r="R25">
        <v>5.88</v>
      </c>
      <c r="S25">
        <v>3.32</v>
      </c>
      <c r="T25">
        <v>293</v>
      </c>
      <c r="U25">
        <v>356</v>
      </c>
      <c r="V25">
        <v>361</v>
      </c>
      <c r="W25">
        <v>356</v>
      </c>
      <c r="X25">
        <v>1490</v>
      </c>
      <c r="Y25">
        <v>1491</v>
      </c>
      <c r="Z25">
        <v>291</v>
      </c>
      <c r="AA25">
        <v>293</v>
      </c>
    </row>
    <row r="26" spans="1:27">
      <c r="A26">
        <v>97</v>
      </c>
      <c r="B26">
        <v>-6.25</v>
      </c>
      <c r="C26">
        <v>3.06</v>
      </c>
      <c r="D26">
        <v>297</v>
      </c>
      <c r="E26">
        <v>246</v>
      </c>
      <c r="F26">
        <v>249</v>
      </c>
      <c r="G26">
        <v>243</v>
      </c>
      <c r="H26">
        <v>1629</v>
      </c>
      <c r="I26">
        <v>1627</v>
      </c>
      <c r="J26">
        <v>297</v>
      </c>
      <c r="K26">
        <v>299</v>
      </c>
      <c r="L26">
        <f t="shared" si="0"/>
        <v>246</v>
      </c>
      <c r="M26">
        <f t="shared" si="1"/>
        <v>298</v>
      </c>
      <c r="N26">
        <f t="shared" si="2"/>
        <v>189</v>
      </c>
      <c r="O26">
        <f t="shared" si="3"/>
        <v>65.5</v>
      </c>
      <c r="P26">
        <f t="shared" si="4"/>
        <v>435</v>
      </c>
      <c r="Q26">
        <f t="shared" si="5"/>
        <v>363.5</v>
      </c>
      <c r="R26">
        <v>6</v>
      </c>
      <c r="S26">
        <v>3.62</v>
      </c>
      <c r="T26">
        <v>363</v>
      </c>
      <c r="U26">
        <v>432</v>
      </c>
      <c r="V26">
        <v>437</v>
      </c>
      <c r="W26">
        <v>436</v>
      </c>
      <c r="X26">
        <v>1664</v>
      </c>
      <c r="Y26">
        <v>1664</v>
      </c>
      <c r="Z26">
        <v>364</v>
      </c>
      <c r="AA26">
        <v>363</v>
      </c>
    </row>
    <row r="27" spans="1:27">
      <c r="A27">
        <v>96</v>
      </c>
      <c r="B27">
        <v>-6.25</v>
      </c>
      <c r="C27">
        <v>3.32</v>
      </c>
      <c r="D27">
        <v>326</v>
      </c>
      <c r="E27">
        <v>283</v>
      </c>
      <c r="F27">
        <v>281</v>
      </c>
      <c r="G27">
        <v>282</v>
      </c>
      <c r="H27">
        <v>1695</v>
      </c>
      <c r="I27">
        <v>1695</v>
      </c>
      <c r="J27">
        <v>329</v>
      </c>
      <c r="K27">
        <v>329</v>
      </c>
      <c r="L27">
        <f t="shared" si="0"/>
        <v>282</v>
      </c>
      <c r="M27">
        <f t="shared" si="1"/>
        <v>329</v>
      </c>
      <c r="N27">
        <f t="shared" si="2"/>
        <v>140.666666666667</v>
      </c>
      <c r="O27">
        <f t="shared" si="3"/>
        <v>20.5</v>
      </c>
      <c r="P27">
        <f t="shared" si="4"/>
        <v>422.666666666667</v>
      </c>
      <c r="Q27">
        <f t="shared" si="5"/>
        <v>349.5</v>
      </c>
      <c r="R27">
        <v>6.12</v>
      </c>
      <c r="S27">
        <v>3.86</v>
      </c>
      <c r="T27">
        <v>348</v>
      </c>
      <c r="U27">
        <v>424</v>
      </c>
      <c r="V27">
        <v>421</v>
      </c>
      <c r="W27">
        <v>423</v>
      </c>
      <c r="X27">
        <v>1626</v>
      </c>
      <c r="Y27">
        <v>1629</v>
      </c>
      <c r="Z27">
        <v>352</v>
      </c>
      <c r="AA27">
        <v>347</v>
      </c>
    </row>
    <row r="28" spans="1:27">
      <c r="A28">
        <v>95</v>
      </c>
      <c r="B28">
        <v>-6.25</v>
      </c>
      <c r="C28">
        <v>3.62</v>
      </c>
      <c r="D28">
        <v>243</v>
      </c>
      <c r="E28">
        <v>202</v>
      </c>
      <c r="F28">
        <v>204</v>
      </c>
      <c r="G28">
        <v>201</v>
      </c>
      <c r="H28">
        <v>1486</v>
      </c>
      <c r="I28">
        <v>1486</v>
      </c>
      <c r="J28">
        <v>243</v>
      </c>
      <c r="K28">
        <v>246</v>
      </c>
      <c r="L28">
        <f t="shared" si="0"/>
        <v>202.333333333333</v>
      </c>
      <c r="M28">
        <f t="shared" si="1"/>
        <v>244.5</v>
      </c>
      <c r="N28">
        <f t="shared" si="2"/>
        <v>251</v>
      </c>
      <c r="O28">
        <f t="shared" si="3"/>
        <v>132</v>
      </c>
      <c r="P28">
        <f t="shared" si="4"/>
        <v>453.333333333333</v>
      </c>
      <c r="Q28">
        <f t="shared" si="5"/>
        <v>376.5</v>
      </c>
      <c r="R28">
        <v>6.38</v>
      </c>
      <c r="S28">
        <v>4.07</v>
      </c>
      <c r="T28">
        <v>374</v>
      </c>
      <c r="U28">
        <v>453</v>
      </c>
      <c r="V28">
        <v>456</v>
      </c>
      <c r="W28">
        <v>451</v>
      </c>
      <c r="X28">
        <v>1696</v>
      </c>
      <c r="Y28">
        <v>1693</v>
      </c>
      <c r="Z28">
        <v>375</v>
      </c>
      <c r="AA28">
        <v>378</v>
      </c>
    </row>
    <row r="29" spans="1:27">
      <c r="A29">
        <v>94</v>
      </c>
      <c r="B29">
        <v>-6.38</v>
      </c>
      <c r="C29">
        <v>3.83</v>
      </c>
      <c r="D29">
        <v>313</v>
      </c>
      <c r="E29">
        <v>269</v>
      </c>
      <c r="F29">
        <v>269</v>
      </c>
      <c r="G29">
        <v>271</v>
      </c>
      <c r="H29">
        <v>1664</v>
      </c>
      <c r="I29">
        <v>1664</v>
      </c>
      <c r="J29">
        <v>312</v>
      </c>
      <c r="K29">
        <v>314</v>
      </c>
      <c r="L29">
        <f t="shared" si="0"/>
        <v>269.666666666667</v>
      </c>
      <c r="M29">
        <f t="shared" si="1"/>
        <v>313</v>
      </c>
      <c r="N29">
        <f t="shared" si="2"/>
        <v>82.6666666666666</v>
      </c>
      <c r="O29">
        <f t="shared" si="3"/>
        <v>-35.5</v>
      </c>
      <c r="P29">
        <f t="shared" si="4"/>
        <v>352.333333333333</v>
      </c>
      <c r="Q29">
        <f t="shared" si="5"/>
        <v>277.5</v>
      </c>
      <c r="R29">
        <v>6.5</v>
      </c>
      <c r="S29">
        <v>4.28</v>
      </c>
      <c r="T29">
        <v>277</v>
      </c>
      <c r="U29">
        <v>352</v>
      </c>
      <c r="V29">
        <v>353</v>
      </c>
      <c r="W29">
        <v>352</v>
      </c>
      <c r="X29">
        <v>1456</v>
      </c>
      <c r="Y29">
        <v>1457</v>
      </c>
      <c r="Z29">
        <v>277</v>
      </c>
      <c r="AA29">
        <v>278</v>
      </c>
    </row>
    <row r="30" spans="1:27">
      <c r="A30">
        <v>93</v>
      </c>
      <c r="B30">
        <v>-6.25</v>
      </c>
      <c r="C30">
        <v>4.04</v>
      </c>
      <c r="D30">
        <v>226</v>
      </c>
      <c r="E30">
        <v>192</v>
      </c>
      <c r="F30">
        <v>196</v>
      </c>
      <c r="G30">
        <v>192</v>
      </c>
      <c r="H30">
        <v>1453</v>
      </c>
      <c r="I30">
        <v>1451</v>
      </c>
      <c r="J30">
        <v>228</v>
      </c>
      <c r="K30">
        <v>227</v>
      </c>
      <c r="L30">
        <f t="shared" si="0"/>
        <v>193.333333333333</v>
      </c>
      <c r="M30">
        <f t="shared" si="1"/>
        <v>227.5</v>
      </c>
      <c r="N30">
        <f t="shared" si="2"/>
        <v>238</v>
      </c>
      <c r="O30">
        <f t="shared" si="3"/>
        <v>123</v>
      </c>
      <c r="P30">
        <f t="shared" si="4"/>
        <v>431.333333333333</v>
      </c>
      <c r="Q30">
        <f t="shared" si="5"/>
        <v>350.5</v>
      </c>
      <c r="R30">
        <v>6.62</v>
      </c>
      <c r="S30">
        <v>4.55</v>
      </c>
      <c r="T30">
        <v>350</v>
      </c>
      <c r="U30">
        <v>430</v>
      </c>
      <c r="V30">
        <v>431</v>
      </c>
      <c r="W30">
        <v>433</v>
      </c>
      <c r="X30">
        <v>1628</v>
      </c>
      <c r="Y30">
        <v>1628</v>
      </c>
      <c r="Z30">
        <v>349</v>
      </c>
      <c r="AA30">
        <v>352</v>
      </c>
    </row>
    <row r="31" spans="1:27">
      <c r="A31">
        <v>92</v>
      </c>
      <c r="B31">
        <v>-6.25</v>
      </c>
      <c r="C31">
        <v>4.28</v>
      </c>
      <c r="D31">
        <v>257</v>
      </c>
      <c r="E31">
        <v>224</v>
      </c>
      <c r="F31">
        <v>226</v>
      </c>
      <c r="G31">
        <v>225</v>
      </c>
      <c r="H31">
        <v>1514</v>
      </c>
      <c r="I31">
        <v>1516</v>
      </c>
      <c r="J31">
        <v>256</v>
      </c>
      <c r="K31">
        <v>258</v>
      </c>
      <c r="L31">
        <f t="shared" si="0"/>
        <v>225</v>
      </c>
      <c r="M31">
        <f t="shared" si="1"/>
        <v>257</v>
      </c>
      <c r="N31">
        <f t="shared" si="2"/>
        <v>180.333333333333</v>
      </c>
      <c r="O31">
        <f t="shared" si="3"/>
        <v>64</v>
      </c>
      <c r="P31">
        <f t="shared" si="4"/>
        <v>405.333333333333</v>
      </c>
      <c r="Q31">
        <f t="shared" si="5"/>
        <v>321</v>
      </c>
      <c r="R31">
        <v>6.88</v>
      </c>
      <c r="S31">
        <v>4.9</v>
      </c>
      <c r="T31">
        <v>321</v>
      </c>
      <c r="U31">
        <v>404</v>
      </c>
      <c r="V31">
        <v>408</v>
      </c>
      <c r="W31">
        <v>404</v>
      </c>
      <c r="X31">
        <v>1559</v>
      </c>
      <c r="Y31">
        <v>1563</v>
      </c>
      <c r="Z31">
        <v>321</v>
      </c>
      <c r="AA31">
        <v>321</v>
      </c>
    </row>
    <row r="32" spans="1:27">
      <c r="A32">
        <v>91</v>
      </c>
      <c r="B32">
        <v>-6.25</v>
      </c>
      <c r="C32">
        <v>4.54</v>
      </c>
      <c r="D32">
        <v>300</v>
      </c>
      <c r="E32">
        <v>266</v>
      </c>
      <c r="F32">
        <v>274</v>
      </c>
      <c r="G32">
        <v>267</v>
      </c>
      <c r="H32">
        <v>1622</v>
      </c>
      <c r="I32">
        <v>1624</v>
      </c>
      <c r="J32">
        <v>299</v>
      </c>
      <c r="K32">
        <v>300</v>
      </c>
      <c r="L32">
        <f t="shared" si="0"/>
        <v>269</v>
      </c>
      <c r="M32">
        <f t="shared" si="1"/>
        <v>299.5</v>
      </c>
      <c r="N32">
        <f t="shared" si="2"/>
        <v>112.333333333333</v>
      </c>
      <c r="O32">
        <f t="shared" si="3"/>
        <v>-6</v>
      </c>
      <c r="P32">
        <f t="shared" si="4"/>
        <v>381.333333333333</v>
      </c>
      <c r="Q32">
        <f t="shared" si="5"/>
        <v>293.5</v>
      </c>
      <c r="R32">
        <v>7.12</v>
      </c>
      <c r="S32">
        <v>5.04</v>
      </c>
      <c r="T32">
        <v>293</v>
      </c>
      <c r="U32">
        <v>384</v>
      </c>
      <c r="V32">
        <v>376</v>
      </c>
      <c r="W32">
        <v>384</v>
      </c>
      <c r="X32">
        <v>1485</v>
      </c>
      <c r="Y32">
        <v>1485</v>
      </c>
      <c r="Z32">
        <v>293</v>
      </c>
      <c r="AA32">
        <v>294</v>
      </c>
    </row>
    <row r="33" spans="1:27">
      <c r="A33">
        <v>90</v>
      </c>
      <c r="B33">
        <v>-6.25</v>
      </c>
      <c r="C33">
        <v>4.72</v>
      </c>
      <c r="D33">
        <v>228</v>
      </c>
      <c r="E33">
        <v>204</v>
      </c>
      <c r="F33">
        <v>201</v>
      </c>
      <c r="G33">
        <v>204</v>
      </c>
      <c r="H33">
        <v>1448</v>
      </c>
      <c r="I33">
        <v>1450</v>
      </c>
      <c r="J33">
        <v>232</v>
      </c>
      <c r="K33">
        <v>231</v>
      </c>
      <c r="L33">
        <f t="shared" si="0"/>
        <v>203</v>
      </c>
      <c r="M33">
        <f t="shared" si="1"/>
        <v>231.5</v>
      </c>
      <c r="N33">
        <f t="shared" si="2"/>
        <v>245</v>
      </c>
      <c r="O33">
        <f t="shared" si="3"/>
        <v>118.5</v>
      </c>
      <c r="P33">
        <f t="shared" si="4"/>
        <v>448</v>
      </c>
      <c r="Q33">
        <f t="shared" si="5"/>
        <v>350</v>
      </c>
      <c r="R33">
        <v>7.25</v>
      </c>
      <c r="S33">
        <v>5.33</v>
      </c>
      <c r="T33">
        <v>350</v>
      </c>
      <c r="U33">
        <v>448</v>
      </c>
      <c r="V33">
        <v>448</v>
      </c>
      <c r="W33">
        <v>448</v>
      </c>
      <c r="X33">
        <v>1627</v>
      </c>
      <c r="Y33">
        <v>1626</v>
      </c>
      <c r="Z33">
        <v>352</v>
      </c>
      <c r="AA33">
        <v>348</v>
      </c>
    </row>
    <row r="34" spans="1:27">
      <c r="A34">
        <v>89</v>
      </c>
      <c r="B34">
        <v>-6.38</v>
      </c>
      <c r="C34">
        <v>4.88</v>
      </c>
      <c r="D34">
        <v>288</v>
      </c>
      <c r="E34">
        <v>257</v>
      </c>
      <c r="F34">
        <v>264</v>
      </c>
      <c r="G34">
        <v>263</v>
      </c>
      <c r="H34">
        <v>1588</v>
      </c>
      <c r="I34">
        <v>1587</v>
      </c>
      <c r="J34">
        <v>286</v>
      </c>
      <c r="K34">
        <v>286</v>
      </c>
      <c r="L34">
        <f t="shared" si="0"/>
        <v>261.333333333333</v>
      </c>
      <c r="M34">
        <f t="shared" si="1"/>
        <v>286</v>
      </c>
      <c r="N34">
        <f t="shared" si="2"/>
        <v>109.666666666667</v>
      </c>
      <c r="O34">
        <f t="shared" si="3"/>
        <v>-7.5</v>
      </c>
      <c r="P34">
        <f t="shared" si="4"/>
        <v>371</v>
      </c>
      <c r="Q34">
        <f t="shared" si="5"/>
        <v>278.5</v>
      </c>
      <c r="R34">
        <v>7.5</v>
      </c>
      <c r="S34">
        <v>5.56</v>
      </c>
      <c r="T34">
        <v>276</v>
      </c>
      <c r="U34">
        <v>372</v>
      </c>
      <c r="V34">
        <v>368</v>
      </c>
      <c r="W34">
        <v>373</v>
      </c>
      <c r="X34">
        <v>1452</v>
      </c>
      <c r="Y34">
        <v>1452</v>
      </c>
      <c r="Z34">
        <v>279</v>
      </c>
      <c r="AA34">
        <v>278</v>
      </c>
    </row>
    <row r="35" spans="1:27">
      <c r="A35">
        <v>88</v>
      </c>
      <c r="B35">
        <v>-6.12</v>
      </c>
      <c r="C35">
        <v>5.21</v>
      </c>
      <c r="D35">
        <v>230</v>
      </c>
      <c r="E35">
        <v>210</v>
      </c>
      <c r="F35">
        <v>212</v>
      </c>
      <c r="G35">
        <v>216</v>
      </c>
      <c r="H35">
        <v>1446</v>
      </c>
      <c r="I35">
        <v>1444</v>
      </c>
      <c r="J35">
        <v>232</v>
      </c>
      <c r="K35">
        <v>229</v>
      </c>
      <c r="L35">
        <f t="shared" si="0"/>
        <v>212.666666666667</v>
      </c>
      <c r="M35">
        <f t="shared" si="1"/>
        <v>230.5</v>
      </c>
      <c r="N35">
        <f t="shared" si="2"/>
        <v>177</v>
      </c>
      <c r="O35">
        <f t="shared" si="3"/>
        <v>63.5</v>
      </c>
      <c r="P35">
        <f t="shared" si="4"/>
        <v>389.666666666667</v>
      </c>
      <c r="Q35">
        <f t="shared" si="5"/>
        <v>294</v>
      </c>
      <c r="R35">
        <v>7.62</v>
      </c>
      <c r="S35">
        <v>5.79</v>
      </c>
      <c r="T35">
        <v>292</v>
      </c>
      <c r="U35">
        <v>392</v>
      </c>
      <c r="V35">
        <v>387</v>
      </c>
      <c r="W35">
        <v>390</v>
      </c>
      <c r="X35">
        <v>1486</v>
      </c>
      <c r="Y35">
        <v>1486</v>
      </c>
      <c r="Z35">
        <v>295</v>
      </c>
      <c r="AA35">
        <v>293</v>
      </c>
    </row>
    <row r="36" spans="1:27">
      <c r="A36">
        <v>87</v>
      </c>
      <c r="B36">
        <v>-6.25</v>
      </c>
      <c r="C36">
        <v>5.41</v>
      </c>
      <c r="D36">
        <v>270</v>
      </c>
      <c r="E36">
        <v>256</v>
      </c>
      <c r="F36">
        <v>258</v>
      </c>
      <c r="G36">
        <v>256</v>
      </c>
      <c r="H36">
        <v>1535</v>
      </c>
      <c r="I36">
        <v>1535</v>
      </c>
      <c r="J36">
        <v>270</v>
      </c>
      <c r="K36">
        <v>271</v>
      </c>
      <c r="L36">
        <f t="shared" si="0"/>
        <v>256.666666666667</v>
      </c>
      <c r="M36">
        <f t="shared" si="1"/>
        <v>270.5</v>
      </c>
      <c r="N36">
        <f t="shared" si="2"/>
        <v>154.666666666667</v>
      </c>
      <c r="O36">
        <f t="shared" si="3"/>
        <v>37</v>
      </c>
      <c r="P36">
        <f t="shared" si="4"/>
        <v>411.333333333333</v>
      </c>
      <c r="Q36">
        <f t="shared" si="5"/>
        <v>307.5</v>
      </c>
      <c r="R36">
        <v>7.88</v>
      </c>
      <c r="S36">
        <v>6.07</v>
      </c>
      <c r="T36">
        <v>306</v>
      </c>
      <c r="U36">
        <v>412</v>
      </c>
      <c r="V36">
        <v>412</v>
      </c>
      <c r="W36">
        <v>410</v>
      </c>
      <c r="X36">
        <v>1524</v>
      </c>
      <c r="Y36">
        <v>1517</v>
      </c>
      <c r="Z36">
        <v>308</v>
      </c>
      <c r="AA36">
        <v>307</v>
      </c>
    </row>
    <row r="37" spans="1:27">
      <c r="A37">
        <v>86</v>
      </c>
      <c r="B37">
        <v>-6.25</v>
      </c>
      <c r="C37">
        <v>5.61</v>
      </c>
      <c r="D37">
        <v>300</v>
      </c>
      <c r="E37">
        <v>288</v>
      </c>
      <c r="F37">
        <v>288</v>
      </c>
      <c r="G37">
        <v>288</v>
      </c>
      <c r="H37">
        <v>1620</v>
      </c>
      <c r="I37">
        <v>1621</v>
      </c>
      <c r="J37">
        <v>296</v>
      </c>
      <c r="K37">
        <v>298</v>
      </c>
      <c r="L37">
        <f t="shared" si="0"/>
        <v>288</v>
      </c>
      <c r="M37">
        <f t="shared" si="1"/>
        <v>297</v>
      </c>
      <c r="N37">
        <f t="shared" si="2"/>
        <v>126.666666666667</v>
      </c>
      <c r="O37">
        <f t="shared" si="3"/>
        <v>11</v>
      </c>
      <c r="P37">
        <f t="shared" si="4"/>
        <v>414.666666666667</v>
      </c>
      <c r="Q37">
        <f t="shared" si="5"/>
        <v>308</v>
      </c>
      <c r="R37">
        <v>8.12</v>
      </c>
      <c r="S37">
        <v>6.26</v>
      </c>
      <c r="T37">
        <v>306</v>
      </c>
      <c r="U37">
        <v>417</v>
      </c>
      <c r="V37">
        <v>414</v>
      </c>
      <c r="W37">
        <v>413</v>
      </c>
      <c r="X37">
        <v>1521</v>
      </c>
      <c r="Y37">
        <v>1520</v>
      </c>
      <c r="Z37">
        <v>310</v>
      </c>
      <c r="AA37">
        <v>306</v>
      </c>
    </row>
    <row r="38" spans="1:27">
      <c r="A38">
        <v>85</v>
      </c>
      <c r="B38">
        <v>-6.25</v>
      </c>
      <c r="C38">
        <v>5.83</v>
      </c>
      <c r="D38">
        <v>297</v>
      </c>
      <c r="E38">
        <v>293</v>
      </c>
      <c r="F38">
        <v>293</v>
      </c>
      <c r="G38">
        <v>291</v>
      </c>
      <c r="H38">
        <v>1613</v>
      </c>
      <c r="I38">
        <v>1620</v>
      </c>
      <c r="J38">
        <v>301</v>
      </c>
      <c r="K38">
        <v>300</v>
      </c>
      <c r="L38">
        <f t="shared" si="0"/>
        <v>292.333333333333</v>
      </c>
      <c r="M38">
        <f t="shared" si="1"/>
        <v>300.5</v>
      </c>
      <c r="N38">
        <f t="shared" si="2"/>
        <v>173.666666666667</v>
      </c>
      <c r="O38">
        <f t="shared" si="3"/>
        <v>50.5</v>
      </c>
      <c r="P38">
        <f t="shared" si="4"/>
        <v>466</v>
      </c>
      <c r="Q38">
        <f t="shared" si="5"/>
        <v>351</v>
      </c>
      <c r="R38">
        <v>8.12</v>
      </c>
      <c r="S38">
        <v>6.56</v>
      </c>
      <c r="T38">
        <v>354</v>
      </c>
      <c r="U38">
        <v>464</v>
      </c>
      <c r="V38">
        <v>468</v>
      </c>
      <c r="W38">
        <v>466</v>
      </c>
      <c r="X38">
        <v>1626</v>
      </c>
      <c r="Y38">
        <v>1627</v>
      </c>
      <c r="Z38">
        <v>353</v>
      </c>
      <c r="AA38">
        <v>349</v>
      </c>
    </row>
    <row r="39" spans="1:27">
      <c r="A39">
        <v>84</v>
      </c>
      <c r="B39">
        <v>-6.25</v>
      </c>
      <c r="C39">
        <v>5.99</v>
      </c>
      <c r="D39">
        <v>272</v>
      </c>
      <c r="E39">
        <v>270</v>
      </c>
      <c r="F39">
        <v>268</v>
      </c>
      <c r="G39">
        <v>270</v>
      </c>
      <c r="H39">
        <v>1535</v>
      </c>
      <c r="I39">
        <v>1535</v>
      </c>
      <c r="J39">
        <v>268</v>
      </c>
      <c r="K39">
        <v>275</v>
      </c>
      <c r="L39">
        <f t="shared" si="0"/>
        <v>269.333333333333</v>
      </c>
      <c r="M39">
        <f t="shared" si="1"/>
        <v>271.5</v>
      </c>
      <c r="N39">
        <f t="shared" si="2"/>
        <v>217</v>
      </c>
      <c r="O39">
        <f t="shared" si="3"/>
        <v>94.5</v>
      </c>
      <c r="P39">
        <f t="shared" si="4"/>
        <v>486.333333333333</v>
      </c>
      <c r="Q39">
        <f t="shared" si="5"/>
        <v>366</v>
      </c>
      <c r="R39">
        <v>8.38</v>
      </c>
      <c r="S39">
        <v>6.78</v>
      </c>
      <c r="T39">
        <v>366</v>
      </c>
      <c r="U39">
        <v>486</v>
      </c>
      <c r="V39">
        <v>486</v>
      </c>
      <c r="W39">
        <v>487</v>
      </c>
      <c r="X39">
        <v>1664</v>
      </c>
      <c r="Y39">
        <v>1664</v>
      </c>
      <c r="Z39">
        <v>368</v>
      </c>
      <c r="AA39">
        <v>364</v>
      </c>
    </row>
    <row r="40" spans="1:27">
      <c r="A40">
        <v>83</v>
      </c>
      <c r="B40">
        <v>-5.62</v>
      </c>
      <c r="C40">
        <v>6.22</v>
      </c>
      <c r="D40">
        <v>320</v>
      </c>
      <c r="E40">
        <v>320</v>
      </c>
      <c r="F40">
        <v>320</v>
      </c>
      <c r="G40">
        <v>320</v>
      </c>
      <c r="H40">
        <v>1649</v>
      </c>
      <c r="I40">
        <v>1643</v>
      </c>
      <c r="J40">
        <v>320</v>
      </c>
      <c r="K40">
        <v>314</v>
      </c>
      <c r="L40">
        <f t="shared" si="0"/>
        <v>320</v>
      </c>
      <c r="M40">
        <f t="shared" si="1"/>
        <v>317</v>
      </c>
      <c r="N40">
        <f t="shared" si="2"/>
        <v>128</v>
      </c>
      <c r="O40">
        <f t="shared" si="3"/>
        <v>4.5</v>
      </c>
      <c r="P40">
        <f t="shared" si="4"/>
        <v>448</v>
      </c>
      <c r="Q40">
        <f t="shared" si="5"/>
        <v>321.5</v>
      </c>
      <c r="R40">
        <v>8.62</v>
      </c>
      <c r="S40">
        <v>7.02</v>
      </c>
      <c r="T40">
        <v>320</v>
      </c>
      <c r="U40">
        <v>448</v>
      </c>
      <c r="V40">
        <v>448</v>
      </c>
      <c r="W40">
        <v>448</v>
      </c>
      <c r="X40">
        <v>1559</v>
      </c>
      <c r="Y40">
        <v>1560</v>
      </c>
      <c r="Z40">
        <v>322</v>
      </c>
      <c r="AA40">
        <v>321</v>
      </c>
    </row>
    <row r="41" spans="1:27">
      <c r="A41">
        <v>82</v>
      </c>
      <c r="B41">
        <v>-2.62</v>
      </c>
      <c r="C41">
        <v>6.51</v>
      </c>
      <c r="D41">
        <v>274</v>
      </c>
      <c r="E41">
        <v>276</v>
      </c>
      <c r="F41">
        <v>281</v>
      </c>
      <c r="G41">
        <v>282</v>
      </c>
      <c r="H41">
        <v>1535</v>
      </c>
      <c r="I41">
        <v>1535</v>
      </c>
      <c r="J41">
        <v>269</v>
      </c>
      <c r="K41">
        <v>272</v>
      </c>
      <c r="L41">
        <f t="shared" si="0"/>
        <v>279.666666666667</v>
      </c>
      <c r="M41">
        <f t="shared" si="1"/>
        <v>270.5</v>
      </c>
      <c r="N41">
        <f t="shared" si="2"/>
        <v>204.333333333333</v>
      </c>
      <c r="O41">
        <f t="shared" si="3"/>
        <v>81</v>
      </c>
      <c r="P41">
        <f t="shared" si="4"/>
        <v>484</v>
      </c>
      <c r="Q41">
        <f t="shared" si="5"/>
        <v>351.5</v>
      </c>
      <c r="R41">
        <v>8.62</v>
      </c>
      <c r="S41">
        <v>7.27</v>
      </c>
      <c r="T41">
        <v>347</v>
      </c>
      <c r="U41">
        <v>482</v>
      </c>
      <c r="V41">
        <v>486</v>
      </c>
      <c r="W41">
        <v>484</v>
      </c>
      <c r="X41">
        <v>1623</v>
      </c>
      <c r="Y41">
        <v>1623</v>
      </c>
      <c r="Z41">
        <v>353</v>
      </c>
      <c r="AA41">
        <v>350</v>
      </c>
    </row>
    <row r="42" spans="1:27">
      <c r="A42">
        <v>81</v>
      </c>
      <c r="B42">
        <v>-0.88</v>
      </c>
      <c r="C42">
        <v>6.73</v>
      </c>
      <c r="D42">
        <v>231</v>
      </c>
      <c r="E42">
        <v>244</v>
      </c>
      <c r="F42">
        <v>246</v>
      </c>
      <c r="G42">
        <v>244</v>
      </c>
      <c r="H42">
        <v>1440</v>
      </c>
      <c r="I42">
        <v>1440</v>
      </c>
      <c r="J42">
        <v>228</v>
      </c>
      <c r="K42">
        <v>230</v>
      </c>
      <c r="L42">
        <f t="shared" si="0"/>
        <v>244.666666666667</v>
      </c>
      <c r="M42">
        <f t="shared" si="1"/>
        <v>229</v>
      </c>
      <c r="N42">
        <f t="shared" si="2"/>
        <v>228.666666666667</v>
      </c>
      <c r="O42">
        <f t="shared" si="3"/>
        <v>108.5</v>
      </c>
      <c r="P42">
        <f t="shared" si="4"/>
        <v>473.333333333333</v>
      </c>
      <c r="Q42">
        <f t="shared" si="5"/>
        <v>337.5</v>
      </c>
      <c r="R42">
        <v>8.88</v>
      </c>
      <c r="S42">
        <v>7.48</v>
      </c>
      <c r="T42">
        <v>332</v>
      </c>
      <c r="U42">
        <v>476</v>
      </c>
      <c r="V42">
        <v>473</v>
      </c>
      <c r="W42">
        <v>471</v>
      </c>
      <c r="X42">
        <v>1600</v>
      </c>
      <c r="Y42">
        <v>1600</v>
      </c>
      <c r="Z42">
        <v>340</v>
      </c>
      <c r="AA42">
        <v>335</v>
      </c>
    </row>
    <row r="43" spans="1:27">
      <c r="A43">
        <v>80</v>
      </c>
      <c r="B43">
        <v>0.38</v>
      </c>
      <c r="C43">
        <v>6.9</v>
      </c>
      <c r="D43">
        <v>244</v>
      </c>
      <c r="E43">
        <v>265</v>
      </c>
      <c r="F43">
        <v>264</v>
      </c>
      <c r="G43">
        <v>262</v>
      </c>
      <c r="H43">
        <v>1472</v>
      </c>
      <c r="I43">
        <v>1472</v>
      </c>
      <c r="J43">
        <v>243</v>
      </c>
      <c r="K43">
        <v>244</v>
      </c>
      <c r="L43">
        <f t="shared" si="0"/>
        <v>263.666666666667</v>
      </c>
      <c r="M43">
        <f t="shared" si="1"/>
        <v>243.5</v>
      </c>
      <c r="N43">
        <f t="shared" si="2"/>
        <v>245.666666666667</v>
      </c>
      <c r="O43">
        <f t="shared" si="3"/>
        <v>122.5</v>
      </c>
      <c r="P43">
        <f t="shared" si="4"/>
        <v>509.333333333333</v>
      </c>
      <c r="Q43">
        <f t="shared" si="5"/>
        <v>366</v>
      </c>
      <c r="R43">
        <v>9.12</v>
      </c>
      <c r="S43">
        <v>7.68</v>
      </c>
      <c r="T43">
        <v>365</v>
      </c>
      <c r="U43">
        <v>510</v>
      </c>
      <c r="V43">
        <v>507</v>
      </c>
      <c r="W43">
        <v>511</v>
      </c>
      <c r="X43">
        <v>1664</v>
      </c>
      <c r="Y43">
        <v>1664</v>
      </c>
      <c r="Z43">
        <v>364</v>
      </c>
      <c r="AA43">
        <v>368</v>
      </c>
    </row>
    <row r="44" spans="1:27">
      <c r="A44">
        <v>79</v>
      </c>
      <c r="B44">
        <v>1.62</v>
      </c>
      <c r="C44">
        <v>7.12</v>
      </c>
      <c r="D44">
        <v>299</v>
      </c>
      <c r="E44">
        <v>324</v>
      </c>
      <c r="F44">
        <v>327</v>
      </c>
      <c r="G44">
        <v>324</v>
      </c>
      <c r="H44">
        <v>1608</v>
      </c>
      <c r="I44">
        <v>1610</v>
      </c>
      <c r="J44">
        <v>302</v>
      </c>
      <c r="K44">
        <v>297</v>
      </c>
      <c r="L44">
        <f t="shared" si="0"/>
        <v>325</v>
      </c>
      <c r="M44">
        <f t="shared" si="1"/>
        <v>299.5</v>
      </c>
      <c r="N44">
        <f t="shared" si="2"/>
        <v>146.333333333333</v>
      </c>
      <c r="O44">
        <f t="shared" si="3"/>
        <v>23.5</v>
      </c>
      <c r="P44">
        <f t="shared" si="4"/>
        <v>471.333333333333</v>
      </c>
      <c r="Q44">
        <f t="shared" si="5"/>
        <v>323</v>
      </c>
      <c r="R44">
        <v>9.38</v>
      </c>
      <c r="S44">
        <v>8</v>
      </c>
      <c r="T44">
        <v>322</v>
      </c>
      <c r="U44">
        <v>472</v>
      </c>
      <c r="V44">
        <v>470</v>
      </c>
      <c r="W44">
        <v>472</v>
      </c>
      <c r="X44">
        <v>1535</v>
      </c>
      <c r="Y44">
        <v>1535</v>
      </c>
      <c r="Z44">
        <v>324</v>
      </c>
      <c r="AA44">
        <v>322</v>
      </c>
    </row>
    <row r="45" spans="1:27">
      <c r="A45">
        <v>78</v>
      </c>
      <c r="B45">
        <v>2.75</v>
      </c>
      <c r="C45">
        <v>7.36</v>
      </c>
      <c r="D45">
        <v>287</v>
      </c>
      <c r="E45">
        <v>320</v>
      </c>
      <c r="F45">
        <v>322</v>
      </c>
      <c r="G45">
        <v>320</v>
      </c>
      <c r="H45">
        <v>1574</v>
      </c>
      <c r="I45">
        <v>1574</v>
      </c>
      <c r="J45">
        <v>285</v>
      </c>
      <c r="K45">
        <v>282</v>
      </c>
      <c r="L45">
        <f t="shared" si="0"/>
        <v>320.666666666667</v>
      </c>
      <c r="M45">
        <f t="shared" si="1"/>
        <v>283.5</v>
      </c>
      <c r="N45">
        <f t="shared" si="2"/>
        <v>173</v>
      </c>
      <c r="O45">
        <f t="shared" si="3"/>
        <v>53</v>
      </c>
      <c r="P45">
        <f t="shared" si="4"/>
        <v>493.666666666667</v>
      </c>
      <c r="Q45">
        <f t="shared" si="5"/>
        <v>336.5</v>
      </c>
      <c r="R45">
        <v>9.62</v>
      </c>
      <c r="S45">
        <v>8.19</v>
      </c>
      <c r="T45">
        <v>336</v>
      </c>
      <c r="U45">
        <v>493</v>
      </c>
      <c r="V45">
        <v>492</v>
      </c>
      <c r="W45">
        <v>496</v>
      </c>
      <c r="X45">
        <v>1600</v>
      </c>
      <c r="Y45">
        <v>1600</v>
      </c>
      <c r="Z45">
        <v>334</v>
      </c>
      <c r="AA45">
        <v>339</v>
      </c>
    </row>
    <row r="46" spans="1:27">
      <c r="A46">
        <v>77</v>
      </c>
      <c r="B46">
        <v>4.12</v>
      </c>
      <c r="C46">
        <v>7.71</v>
      </c>
      <c r="D46">
        <v>299</v>
      </c>
      <c r="E46">
        <v>344</v>
      </c>
      <c r="F46">
        <v>345</v>
      </c>
      <c r="G46">
        <v>347</v>
      </c>
      <c r="H46">
        <v>1602</v>
      </c>
      <c r="I46">
        <v>1606</v>
      </c>
      <c r="J46">
        <v>304</v>
      </c>
      <c r="K46">
        <v>296</v>
      </c>
      <c r="L46">
        <f t="shared" si="0"/>
        <v>345.333333333333</v>
      </c>
      <c r="M46">
        <f t="shared" si="1"/>
        <v>300</v>
      </c>
      <c r="N46">
        <f t="shared" si="2"/>
        <v>165.666666666667</v>
      </c>
      <c r="O46">
        <f t="shared" si="3"/>
        <v>52</v>
      </c>
      <c r="P46">
        <f t="shared" si="4"/>
        <v>511</v>
      </c>
      <c r="Q46">
        <f t="shared" si="5"/>
        <v>352</v>
      </c>
      <c r="R46">
        <v>9.75</v>
      </c>
      <c r="S46">
        <v>8.41</v>
      </c>
      <c r="T46">
        <v>350</v>
      </c>
      <c r="U46">
        <v>511</v>
      </c>
      <c r="V46">
        <v>511</v>
      </c>
      <c r="W46">
        <v>511</v>
      </c>
      <c r="X46">
        <v>1617</v>
      </c>
      <c r="Y46">
        <v>1619</v>
      </c>
      <c r="Z46">
        <v>354</v>
      </c>
      <c r="AA46">
        <v>350</v>
      </c>
    </row>
    <row r="47" spans="1:27">
      <c r="A47">
        <v>76</v>
      </c>
      <c r="B47">
        <v>4.25</v>
      </c>
      <c r="C47">
        <v>7.84</v>
      </c>
      <c r="D47">
        <v>320</v>
      </c>
      <c r="E47">
        <v>363</v>
      </c>
      <c r="F47">
        <v>362</v>
      </c>
      <c r="G47">
        <v>369</v>
      </c>
      <c r="H47">
        <v>1641</v>
      </c>
      <c r="I47">
        <v>1636</v>
      </c>
      <c r="J47">
        <v>320</v>
      </c>
      <c r="K47">
        <v>320</v>
      </c>
      <c r="L47">
        <f t="shared" si="0"/>
        <v>364.666666666667</v>
      </c>
      <c r="M47">
        <f t="shared" si="1"/>
        <v>320</v>
      </c>
      <c r="N47">
        <f t="shared" si="2"/>
        <v>96.6666666666666</v>
      </c>
      <c r="O47">
        <f t="shared" si="3"/>
        <v>-24</v>
      </c>
      <c r="P47">
        <f t="shared" si="4"/>
        <v>461.333333333333</v>
      </c>
      <c r="Q47">
        <f t="shared" si="5"/>
        <v>296</v>
      </c>
      <c r="R47">
        <v>10.12</v>
      </c>
      <c r="S47">
        <v>8.7</v>
      </c>
      <c r="T47">
        <v>298</v>
      </c>
      <c r="U47">
        <v>461</v>
      </c>
      <c r="V47">
        <v>458</v>
      </c>
      <c r="W47">
        <v>465</v>
      </c>
      <c r="X47">
        <v>1483</v>
      </c>
      <c r="Y47">
        <v>1480</v>
      </c>
      <c r="Z47">
        <v>294</v>
      </c>
      <c r="AA47">
        <v>298</v>
      </c>
    </row>
    <row r="48" spans="1:27">
      <c r="A48">
        <v>75</v>
      </c>
      <c r="B48">
        <v>5.12</v>
      </c>
      <c r="C48">
        <v>8.1</v>
      </c>
      <c r="D48">
        <v>269</v>
      </c>
      <c r="E48">
        <v>334</v>
      </c>
      <c r="F48">
        <v>329</v>
      </c>
      <c r="G48">
        <v>330</v>
      </c>
      <c r="H48">
        <v>1528</v>
      </c>
      <c r="I48">
        <v>1533</v>
      </c>
      <c r="J48">
        <v>273</v>
      </c>
      <c r="K48">
        <v>272</v>
      </c>
      <c r="L48">
        <f t="shared" si="0"/>
        <v>331</v>
      </c>
      <c r="M48">
        <f t="shared" si="1"/>
        <v>272.5</v>
      </c>
      <c r="N48">
        <f t="shared" si="2"/>
        <v>245</v>
      </c>
      <c r="O48">
        <f t="shared" si="3"/>
        <v>105</v>
      </c>
      <c r="P48">
        <f t="shared" si="4"/>
        <v>576</v>
      </c>
      <c r="Q48">
        <f t="shared" si="5"/>
        <v>377.5</v>
      </c>
      <c r="R48">
        <v>10.25</v>
      </c>
      <c r="S48">
        <v>8.87</v>
      </c>
      <c r="T48">
        <v>384</v>
      </c>
      <c r="U48">
        <v>576</v>
      </c>
      <c r="V48">
        <v>576</v>
      </c>
      <c r="W48">
        <v>576</v>
      </c>
      <c r="X48">
        <v>1683</v>
      </c>
      <c r="Y48">
        <v>1690</v>
      </c>
      <c r="Z48">
        <v>378</v>
      </c>
      <c r="AA48">
        <v>377</v>
      </c>
    </row>
    <row r="49" spans="1:27">
      <c r="A49">
        <v>74</v>
      </c>
      <c r="B49">
        <v>5.62</v>
      </c>
      <c r="C49">
        <v>8.32</v>
      </c>
      <c r="D49">
        <v>284</v>
      </c>
      <c r="E49">
        <v>350</v>
      </c>
      <c r="F49">
        <v>356</v>
      </c>
      <c r="G49">
        <v>354</v>
      </c>
      <c r="H49">
        <v>1569</v>
      </c>
      <c r="I49">
        <v>1570</v>
      </c>
      <c r="J49">
        <v>289</v>
      </c>
      <c r="K49">
        <v>286</v>
      </c>
      <c r="L49">
        <f t="shared" si="0"/>
        <v>353.333333333333</v>
      </c>
      <c r="M49">
        <f t="shared" si="1"/>
        <v>287.5</v>
      </c>
      <c r="N49">
        <f t="shared" si="2"/>
        <v>106.333333333333</v>
      </c>
      <c r="O49">
        <f t="shared" si="3"/>
        <v>-5.5</v>
      </c>
      <c r="P49">
        <f t="shared" si="4"/>
        <v>459.666666666667</v>
      </c>
      <c r="Q49">
        <f t="shared" si="5"/>
        <v>282</v>
      </c>
      <c r="R49">
        <v>10.5</v>
      </c>
      <c r="S49">
        <v>9.13</v>
      </c>
      <c r="T49">
        <v>284</v>
      </c>
      <c r="U49">
        <v>456</v>
      </c>
      <c r="V49">
        <v>461</v>
      </c>
      <c r="W49">
        <v>462</v>
      </c>
      <c r="X49">
        <v>1452</v>
      </c>
      <c r="Y49">
        <v>1448</v>
      </c>
      <c r="Z49">
        <v>282</v>
      </c>
      <c r="AA49">
        <v>282</v>
      </c>
    </row>
    <row r="50" spans="1:27">
      <c r="A50">
        <v>73</v>
      </c>
      <c r="B50">
        <v>6.25</v>
      </c>
      <c r="C50">
        <v>8.51</v>
      </c>
      <c r="D50">
        <v>329</v>
      </c>
      <c r="E50">
        <v>407</v>
      </c>
      <c r="F50">
        <v>403</v>
      </c>
      <c r="G50">
        <v>405</v>
      </c>
      <c r="H50">
        <v>1670</v>
      </c>
      <c r="I50">
        <v>1668</v>
      </c>
      <c r="J50">
        <v>330</v>
      </c>
      <c r="K50">
        <v>327</v>
      </c>
      <c r="L50">
        <f t="shared" si="0"/>
        <v>405</v>
      </c>
      <c r="M50">
        <f t="shared" si="1"/>
        <v>328.5</v>
      </c>
      <c r="N50">
        <f t="shared" si="2"/>
        <v>191.333333333333</v>
      </c>
      <c r="O50">
        <f t="shared" si="3"/>
        <v>55.5</v>
      </c>
      <c r="P50">
        <f t="shared" si="4"/>
        <v>596.333333333333</v>
      </c>
      <c r="Q50">
        <f t="shared" si="5"/>
        <v>384</v>
      </c>
      <c r="R50">
        <v>10.62</v>
      </c>
      <c r="S50">
        <v>9.4</v>
      </c>
      <c r="T50">
        <v>384</v>
      </c>
      <c r="U50">
        <v>597</v>
      </c>
      <c r="V50">
        <v>594</v>
      </c>
      <c r="W50">
        <v>598</v>
      </c>
      <c r="X50">
        <v>1686</v>
      </c>
      <c r="Y50">
        <v>1686</v>
      </c>
      <c r="Z50">
        <v>384</v>
      </c>
      <c r="AA50">
        <v>384</v>
      </c>
    </row>
    <row r="51" spans="1:27">
      <c r="A51">
        <v>72</v>
      </c>
      <c r="B51">
        <v>6.75</v>
      </c>
      <c r="C51">
        <v>8.79</v>
      </c>
      <c r="D51">
        <v>276</v>
      </c>
      <c r="E51">
        <v>353</v>
      </c>
      <c r="F51">
        <v>356</v>
      </c>
      <c r="G51">
        <v>358</v>
      </c>
      <c r="H51">
        <v>1526</v>
      </c>
      <c r="I51">
        <v>1525</v>
      </c>
      <c r="J51">
        <v>275</v>
      </c>
      <c r="K51">
        <v>272</v>
      </c>
      <c r="L51">
        <f t="shared" si="0"/>
        <v>355.666666666667</v>
      </c>
      <c r="M51">
        <f t="shared" si="1"/>
        <v>273.5</v>
      </c>
      <c r="N51">
        <f t="shared" si="2"/>
        <v>237</v>
      </c>
      <c r="O51">
        <f t="shared" si="3"/>
        <v>94.5</v>
      </c>
      <c r="P51">
        <f t="shared" si="4"/>
        <v>592.666666666667</v>
      </c>
      <c r="Q51">
        <f t="shared" si="5"/>
        <v>368</v>
      </c>
      <c r="R51">
        <v>11</v>
      </c>
      <c r="S51">
        <v>9.68</v>
      </c>
      <c r="T51">
        <v>368</v>
      </c>
      <c r="U51">
        <v>593</v>
      </c>
      <c r="V51">
        <v>592</v>
      </c>
      <c r="W51">
        <v>593</v>
      </c>
      <c r="X51">
        <v>1664</v>
      </c>
      <c r="Y51">
        <v>1652</v>
      </c>
      <c r="Z51">
        <v>368</v>
      </c>
      <c r="AA51">
        <v>368</v>
      </c>
    </row>
    <row r="52" spans="1:27">
      <c r="A52">
        <v>71</v>
      </c>
      <c r="B52">
        <v>7.12</v>
      </c>
      <c r="C52">
        <v>8.99</v>
      </c>
      <c r="D52">
        <v>312</v>
      </c>
      <c r="E52">
        <v>416</v>
      </c>
      <c r="F52">
        <v>408</v>
      </c>
      <c r="G52">
        <v>409</v>
      </c>
      <c r="H52">
        <v>1632</v>
      </c>
      <c r="I52">
        <v>1634</v>
      </c>
      <c r="J52">
        <v>311</v>
      </c>
      <c r="K52">
        <v>320</v>
      </c>
      <c r="L52">
        <f t="shared" si="0"/>
        <v>411</v>
      </c>
      <c r="M52">
        <f t="shared" si="1"/>
        <v>315.5</v>
      </c>
      <c r="N52">
        <f t="shared" si="2"/>
        <v>123.666666666667</v>
      </c>
      <c r="O52">
        <f t="shared" si="3"/>
        <v>-3</v>
      </c>
      <c r="P52">
        <f t="shared" si="4"/>
        <v>534.666666666667</v>
      </c>
      <c r="Q52">
        <f t="shared" si="5"/>
        <v>312.5</v>
      </c>
      <c r="R52">
        <v>11.25</v>
      </c>
      <c r="S52">
        <v>9.88</v>
      </c>
      <c r="T52">
        <v>310</v>
      </c>
      <c r="U52">
        <v>533</v>
      </c>
      <c r="V52">
        <v>537</v>
      </c>
      <c r="W52">
        <v>534</v>
      </c>
      <c r="X52">
        <v>1517</v>
      </c>
      <c r="Y52">
        <v>1510</v>
      </c>
      <c r="Z52">
        <v>314</v>
      </c>
      <c r="AA52">
        <v>311</v>
      </c>
    </row>
    <row r="53" spans="1:27">
      <c r="A53">
        <v>70</v>
      </c>
      <c r="B53">
        <v>7.75</v>
      </c>
      <c r="C53">
        <v>9.22</v>
      </c>
      <c r="D53">
        <v>332</v>
      </c>
      <c r="E53">
        <v>439</v>
      </c>
      <c r="F53">
        <v>440</v>
      </c>
      <c r="G53">
        <v>437</v>
      </c>
      <c r="H53">
        <v>1666</v>
      </c>
      <c r="I53">
        <v>1664</v>
      </c>
      <c r="J53">
        <v>327</v>
      </c>
      <c r="K53">
        <v>333</v>
      </c>
      <c r="L53">
        <f t="shared" si="0"/>
        <v>438.666666666667</v>
      </c>
      <c r="M53">
        <f t="shared" si="1"/>
        <v>330</v>
      </c>
      <c r="N53">
        <f t="shared" si="2"/>
        <v>177</v>
      </c>
      <c r="O53">
        <f t="shared" si="3"/>
        <v>37.5</v>
      </c>
      <c r="P53">
        <f t="shared" si="4"/>
        <v>615.666666666667</v>
      </c>
      <c r="Q53">
        <f t="shared" si="5"/>
        <v>367.5</v>
      </c>
      <c r="R53">
        <v>11.38</v>
      </c>
      <c r="S53">
        <v>10.1</v>
      </c>
      <c r="T53">
        <v>372</v>
      </c>
      <c r="U53">
        <v>616</v>
      </c>
      <c r="V53">
        <v>611</v>
      </c>
      <c r="W53">
        <v>620</v>
      </c>
      <c r="X53">
        <v>1664</v>
      </c>
      <c r="Y53">
        <v>1664</v>
      </c>
      <c r="Z53">
        <v>368</v>
      </c>
      <c r="AA53">
        <v>367</v>
      </c>
    </row>
    <row r="54" spans="1:27">
      <c r="A54">
        <v>69</v>
      </c>
      <c r="B54">
        <v>8.12</v>
      </c>
      <c r="C54">
        <v>9.46</v>
      </c>
      <c r="D54">
        <v>275</v>
      </c>
      <c r="E54">
        <v>394</v>
      </c>
      <c r="F54">
        <v>389</v>
      </c>
      <c r="G54">
        <v>386</v>
      </c>
      <c r="H54">
        <v>1524</v>
      </c>
      <c r="I54">
        <v>1524</v>
      </c>
      <c r="J54">
        <v>270</v>
      </c>
      <c r="K54">
        <v>275</v>
      </c>
      <c r="L54">
        <f t="shared" si="0"/>
        <v>389.666666666667</v>
      </c>
      <c r="M54">
        <f t="shared" si="1"/>
        <v>272.5</v>
      </c>
      <c r="N54">
        <f t="shared" si="2"/>
        <v>121.333333333333</v>
      </c>
      <c r="O54">
        <f t="shared" si="3"/>
        <v>12.5</v>
      </c>
      <c r="P54">
        <f t="shared" si="4"/>
        <v>511</v>
      </c>
      <c r="Q54">
        <f t="shared" si="5"/>
        <v>285</v>
      </c>
      <c r="R54">
        <v>11.75</v>
      </c>
      <c r="S54">
        <v>10.31</v>
      </c>
      <c r="T54">
        <v>281</v>
      </c>
      <c r="U54">
        <v>511</v>
      </c>
      <c r="V54">
        <v>511</v>
      </c>
      <c r="W54">
        <v>511</v>
      </c>
      <c r="X54">
        <v>1452</v>
      </c>
      <c r="Y54">
        <v>1452</v>
      </c>
      <c r="Z54">
        <v>282</v>
      </c>
      <c r="AA54">
        <v>288</v>
      </c>
    </row>
    <row r="55" spans="1:27">
      <c r="A55">
        <v>68</v>
      </c>
      <c r="B55">
        <v>8.62</v>
      </c>
      <c r="C55">
        <v>9.66</v>
      </c>
      <c r="D55">
        <v>232</v>
      </c>
      <c r="E55">
        <v>353</v>
      </c>
      <c r="F55">
        <v>354</v>
      </c>
      <c r="G55">
        <v>352</v>
      </c>
      <c r="H55">
        <v>1422</v>
      </c>
      <c r="I55">
        <v>1424</v>
      </c>
      <c r="J55">
        <v>230</v>
      </c>
      <c r="K55">
        <v>232</v>
      </c>
      <c r="L55">
        <f t="shared" si="0"/>
        <v>353</v>
      </c>
      <c r="M55">
        <f t="shared" si="1"/>
        <v>231</v>
      </c>
      <c r="N55">
        <f t="shared" si="2"/>
        <v>274.666666666667</v>
      </c>
      <c r="O55">
        <f t="shared" si="3"/>
        <v>121.5</v>
      </c>
      <c r="P55">
        <f t="shared" si="4"/>
        <v>627.666666666667</v>
      </c>
      <c r="Q55">
        <f t="shared" si="5"/>
        <v>352.5</v>
      </c>
      <c r="R55">
        <v>11.88</v>
      </c>
      <c r="S55">
        <v>10.64</v>
      </c>
      <c r="T55">
        <v>356</v>
      </c>
      <c r="U55">
        <v>630</v>
      </c>
      <c r="V55">
        <v>627</v>
      </c>
      <c r="W55">
        <v>626</v>
      </c>
      <c r="X55">
        <v>1618</v>
      </c>
      <c r="Y55">
        <v>1618</v>
      </c>
      <c r="Z55">
        <v>351</v>
      </c>
      <c r="AA55">
        <v>354</v>
      </c>
    </row>
    <row r="56" spans="1:27">
      <c r="A56">
        <v>67</v>
      </c>
      <c r="B56">
        <v>9</v>
      </c>
      <c r="C56">
        <v>9.92</v>
      </c>
      <c r="D56">
        <v>326</v>
      </c>
      <c r="E56">
        <v>476</v>
      </c>
      <c r="F56">
        <v>478</v>
      </c>
      <c r="G56">
        <v>476</v>
      </c>
      <c r="H56">
        <v>1664</v>
      </c>
      <c r="I56">
        <v>1664</v>
      </c>
      <c r="J56">
        <v>327</v>
      </c>
      <c r="K56">
        <v>328</v>
      </c>
      <c r="L56">
        <f t="shared" si="0"/>
        <v>476.666666666667</v>
      </c>
      <c r="M56">
        <f t="shared" si="1"/>
        <v>327.5</v>
      </c>
      <c r="N56">
        <f t="shared" si="2"/>
        <v>99.3333333333333</v>
      </c>
      <c r="O56">
        <f t="shared" si="3"/>
        <v>-31</v>
      </c>
      <c r="P56">
        <f t="shared" si="4"/>
        <v>576</v>
      </c>
      <c r="Q56">
        <f t="shared" si="5"/>
        <v>296.5</v>
      </c>
      <c r="R56">
        <v>12.12</v>
      </c>
      <c r="S56">
        <v>10.86</v>
      </c>
      <c r="T56">
        <v>300</v>
      </c>
      <c r="U56">
        <v>576</v>
      </c>
      <c r="V56">
        <v>576</v>
      </c>
      <c r="W56">
        <v>576</v>
      </c>
      <c r="X56">
        <v>1476</v>
      </c>
      <c r="Y56">
        <v>1481</v>
      </c>
      <c r="Z56">
        <v>298</v>
      </c>
      <c r="AA56">
        <v>295</v>
      </c>
    </row>
    <row r="57" spans="1:27">
      <c r="A57">
        <v>66</v>
      </c>
      <c r="B57">
        <v>9.38</v>
      </c>
      <c r="C57">
        <v>10.12</v>
      </c>
      <c r="D57">
        <v>234</v>
      </c>
      <c r="E57">
        <v>384</v>
      </c>
      <c r="F57">
        <v>374</v>
      </c>
      <c r="G57">
        <v>384</v>
      </c>
      <c r="H57">
        <v>1419</v>
      </c>
      <c r="I57">
        <v>1426</v>
      </c>
      <c r="J57">
        <v>233</v>
      </c>
      <c r="K57">
        <v>235</v>
      </c>
      <c r="L57">
        <f t="shared" si="0"/>
        <v>380.666666666667</v>
      </c>
      <c r="M57">
        <f t="shared" si="1"/>
        <v>234</v>
      </c>
      <c r="N57">
        <f t="shared" si="2"/>
        <v>181</v>
      </c>
      <c r="O57">
        <f t="shared" si="3"/>
        <v>52</v>
      </c>
      <c r="P57">
        <f t="shared" si="4"/>
        <v>561.666666666667</v>
      </c>
      <c r="Q57">
        <f t="shared" si="5"/>
        <v>286</v>
      </c>
      <c r="R57">
        <v>12.25</v>
      </c>
      <c r="S57">
        <v>11.04</v>
      </c>
      <c r="T57">
        <v>289</v>
      </c>
      <c r="U57">
        <v>560</v>
      </c>
      <c r="V57">
        <v>563</v>
      </c>
      <c r="W57">
        <v>562</v>
      </c>
      <c r="X57">
        <v>1448</v>
      </c>
      <c r="Y57">
        <v>1448</v>
      </c>
      <c r="Z57">
        <v>288</v>
      </c>
      <c r="AA57">
        <v>284</v>
      </c>
    </row>
    <row r="58" spans="1:27">
      <c r="A58">
        <v>65</v>
      </c>
      <c r="B58">
        <v>9.75</v>
      </c>
      <c r="C58">
        <v>10.3</v>
      </c>
      <c r="D58">
        <v>261</v>
      </c>
      <c r="E58">
        <v>424</v>
      </c>
      <c r="F58">
        <v>424</v>
      </c>
      <c r="G58">
        <v>420</v>
      </c>
      <c r="H58">
        <v>1483</v>
      </c>
      <c r="I58">
        <v>1483</v>
      </c>
      <c r="J58">
        <v>262</v>
      </c>
      <c r="K58">
        <v>260</v>
      </c>
      <c r="L58">
        <f t="shared" si="0"/>
        <v>422.666666666667</v>
      </c>
      <c r="M58">
        <f t="shared" si="1"/>
        <v>261</v>
      </c>
      <c r="N58">
        <f t="shared" si="2"/>
        <v>251.666666666667</v>
      </c>
      <c r="O58">
        <f t="shared" si="3"/>
        <v>92.5</v>
      </c>
      <c r="P58">
        <f t="shared" si="4"/>
        <v>674.333333333333</v>
      </c>
      <c r="Q58">
        <f t="shared" si="5"/>
        <v>353.5</v>
      </c>
      <c r="R58">
        <v>12.62</v>
      </c>
      <c r="S58">
        <v>11.35</v>
      </c>
      <c r="T58">
        <v>356</v>
      </c>
      <c r="U58">
        <v>672</v>
      </c>
      <c r="V58">
        <v>676</v>
      </c>
      <c r="W58">
        <v>675</v>
      </c>
      <c r="X58">
        <v>1616</v>
      </c>
      <c r="Y58">
        <v>1618</v>
      </c>
      <c r="Z58">
        <v>357</v>
      </c>
      <c r="AA58">
        <v>350</v>
      </c>
    </row>
    <row r="59" spans="1:27">
      <c r="A59">
        <v>64</v>
      </c>
      <c r="B59">
        <v>10</v>
      </c>
      <c r="C59">
        <v>10.6</v>
      </c>
      <c r="D59">
        <v>302</v>
      </c>
      <c r="E59">
        <v>488</v>
      </c>
      <c r="F59">
        <v>486</v>
      </c>
      <c r="G59">
        <v>483</v>
      </c>
      <c r="H59">
        <v>1588</v>
      </c>
      <c r="I59">
        <v>1600</v>
      </c>
      <c r="J59">
        <v>304</v>
      </c>
      <c r="K59">
        <v>298</v>
      </c>
      <c r="L59">
        <f t="shared" si="0"/>
        <v>485.666666666667</v>
      </c>
      <c r="M59">
        <f t="shared" si="1"/>
        <v>301</v>
      </c>
      <c r="N59">
        <f t="shared" si="2"/>
        <v>107</v>
      </c>
      <c r="O59">
        <f t="shared" si="3"/>
        <v>-16.5</v>
      </c>
      <c r="P59">
        <f t="shared" si="4"/>
        <v>592.666666666667</v>
      </c>
      <c r="Q59">
        <f t="shared" si="5"/>
        <v>284.5</v>
      </c>
      <c r="R59">
        <v>12.88</v>
      </c>
      <c r="S59">
        <v>11.56</v>
      </c>
      <c r="T59">
        <v>280</v>
      </c>
      <c r="U59">
        <v>592</v>
      </c>
      <c r="V59">
        <v>592</v>
      </c>
      <c r="W59">
        <v>594</v>
      </c>
      <c r="X59">
        <v>1445</v>
      </c>
      <c r="Y59">
        <v>1445</v>
      </c>
      <c r="Z59">
        <v>286</v>
      </c>
      <c r="AA59">
        <v>283</v>
      </c>
    </row>
    <row r="60" spans="1:27">
      <c r="A60">
        <v>63</v>
      </c>
      <c r="B60">
        <v>10.5</v>
      </c>
      <c r="C60">
        <v>10.77</v>
      </c>
      <c r="D60">
        <v>332</v>
      </c>
      <c r="E60">
        <v>544</v>
      </c>
      <c r="F60">
        <v>544</v>
      </c>
      <c r="G60">
        <v>542</v>
      </c>
      <c r="H60">
        <v>1664</v>
      </c>
      <c r="I60">
        <v>1664</v>
      </c>
      <c r="J60">
        <v>329</v>
      </c>
      <c r="K60">
        <v>330</v>
      </c>
      <c r="L60">
        <f t="shared" si="0"/>
        <v>543.333333333333</v>
      </c>
      <c r="M60">
        <f t="shared" si="1"/>
        <v>329.5</v>
      </c>
      <c r="N60">
        <f t="shared" si="2"/>
        <v>105</v>
      </c>
      <c r="O60">
        <f t="shared" si="3"/>
        <v>-9.5</v>
      </c>
      <c r="P60">
        <f t="shared" si="4"/>
        <v>648.333333333333</v>
      </c>
      <c r="Q60">
        <f t="shared" si="5"/>
        <v>320</v>
      </c>
      <c r="R60">
        <v>13</v>
      </c>
      <c r="S60">
        <v>11.82</v>
      </c>
      <c r="T60">
        <v>320</v>
      </c>
      <c r="U60">
        <v>650</v>
      </c>
      <c r="V60">
        <v>652</v>
      </c>
      <c r="W60">
        <v>643</v>
      </c>
      <c r="X60">
        <v>1514</v>
      </c>
      <c r="Y60">
        <v>1510</v>
      </c>
      <c r="Z60">
        <v>320</v>
      </c>
      <c r="AA60">
        <v>320</v>
      </c>
    </row>
    <row r="61" spans="1:27">
      <c r="A61">
        <v>62</v>
      </c>
      <c r="B61">
        <v>10.75</v>
      </c>
      <c r="C61">
        <v>10.98</v>
      </c>
      <c r="D61">
        <v>246</v>
      </c>
      <c r="E61">
        <v>450</v>
      </c>
      <c r="F61">
        <v>448</v>
      </c>
      <c r="G61">
        <v>441</v>
      </c>
      <c r="H61">
        <v>1450</v>
      </c>
      <c r="I61">
        <v>1452</v>
      </c>
      <c r="J61">
        <v>246</v>
      </c>
      <c r="K61">
        <v>249</v>
      </c>
      <c r="L61">
        <f t="shared" si="0"/>
        <v>446.333333333333</v>
      </c>
      <c r="M61">
        <f t="shared" si="1"/>
        <v>247.5</v>
      </c>
      <c r="N61">
        <f t="shared" si="2"/>
        <v>201.333333333333</v>
      </c>
      <c r="O61">
        <f t="shared" si="3"/>
        <v>54.5</v>
      </c>
      <c r="P61">
        <f t="shared" si="4"/>
        <v>647.666666666667</v>
      </c>
      <c r="Q61">
        <f t="shared" si="5"/>
        <v>302</v>
      </c>
      <c r="R61">
        <v>13.25</v>
      </c>
      <c r="S61">
        <v>12.07</v>
      </c>
      <c r="T61">
        <v>298</v>
      </c>
      <c r="U61">
        <v>644</v>
      </c>
      <c r="V61">
        <v>651</v>
      </c>
      <c r="W61">
        <v>648</v>
      </c>
      <c r="X61">
        <v>1472</v>
      </c>
      <c r="Y61">
        <v>1477</v>
      </c>
      <c r="Z61">
        <v>304</v>
      </c>
      <c r="AA61">
        <v>300</v>
      </c>
    </row>
    <row r="62" spans="1:27">
      <c r="A62">
        <v>61</v>
      </c>
      <c r="B62">
        <v>11.25</v>
      </c>
      <c r="C62">
        <v>11.27</v>
      </c>
      <c r="D62">
        <v>248</v>
      </c>
      <c r="E62">
        <v>468</v>
      </c>
      <c r="F62">
        <v>471</v>
      </c>
      <c r="G62">
        <v>469</v>
      </c>
      <c r="H62">
        <v>1449</v>
      </c>
      <c r="I62">
        <v>1450</v>
      </c>
      <c r="J62">
        <v>249</v>
      </c>
      <c r="K62">
        <v>251</v>
      </c>
      <c r="L62">
        <f t="shared" si="0"/>
        <v>469.333333333333</v>
      </c>
      <c r="M62">
        <f t="shared" si="1"/>
        <v>250</v>
      </c>
      <c r="N62">
        <f t="shared" si="2"/>
        <v>181.666666666667</v>
      </c>
      <c r="O62">
        <f t="shared" si="3"/>
        <v>39</v>
      </c>
      <c r="P62">
        <f t="shared" si="4"/>
        <v>651</v>
      </c>
      <c r="Q62">
        <f t="shared" si="5"/>
        <v>289</v>
      </c>
      <c r="R62">
        <v>13.5</v>
      </c>
      <c r="S62">
        <v>12.34</v>
      </c>
      <c r="T62">
        <v>287</v>
      </c>
      <c r="U62">
        <v>648</v>
      </c>
      <c r="V62">
        <v>649</v>
      </c>
      <c r="W62">
        <v>656</v>
      </c>
      <c r="X62">
        <v>1448</v>
      </c>
      <c r="Y62">
        <v>1443</v>
      </c>
      <c r="Z62">
        <v>290</v>
      </c>
      <c r="AA62">
        <v>288</v>
      </c>
    </row>
    <row r="63" spans="1:27">
      <c r="A63">
        <v>60</v>
      </c>
      <c r="B63">
        <v>11.5</v>
      </c>
      <c r="C63">
        <v>11.42</v>
      </c>
      <c r="D63">
        <v>277</v>
      </c>
      <c r="E63">
        <v>511</v>
      </c>
      <c r="F63">
        <v>511</v>
      </c>
      <c r="G63">
        <v>511</v>
      </c>
      <c r="H63">
        <v>1516</v>
      </c>
      <c r="I63">
        <v>1516</v>
      </c>
      <c r="J63">
        <v>279</v>
      </c>
      <c r="K63">
        <v>277</v>
      </c>
      <c r="L63">
        <f t="shared" si="0"/>
        <v>511</v>
      </c>
      <c r="M63">
        <f t="shared" si="1"/>
        <v>278</v>
      </c>
      <c r="N63">
        <f t="shared" si="2"/>
        <v>158.666666666667</v>
      </c>
      <c r="O63">
        <f t="shared" si="3"/>
        <v>11.5</v>
      </c>
      <c r="P63">
        <f t="shared" si="4"/>
        <v>669.666666666667</v>
      </c>
      <c r="Q63">
        <f t="shared" si="5"/>
        <v>289.5</v>
      </c>
      <c r="R63">
        <v>13.75</v>
      </c>
      <c r="S63">
        <v>12.57</v>
      </c>
      <c r="T63">
        <v>289</v>
      </c>
      <c r="U63">
        <v>668</v>
      </c>
      <c r="V63">
        <v>672</v>
      </c>
      <c r="W63">
        <v>669</v>
      </c>
      <c r="X63">
        <v>1450</v>
      </c>
      <c r="Y63">
        <v>1446</v>
      </c>
      <c r="Z63">
        <v>287</v>
      </c>
      <c r="AA63">
        <v>292</v>
      </c>
    </row>
    <row r="64" spans="1:27">
      <c r="A64">
        <v>59</v>
      </c>
      <c r="B64">
        <v>11.75</v>
      </c>
      <c r="C64">
        <v>11.66</v>
      </c>
      <c r="D64">
        <v>321</v>
      </c>
      <c r="E64">
        <v>593</v>
      </c>
      <c r="F64">
        <v>596</v>
      </c>
      <c r="G64">
        <v>602</v>
      </c>
      <c r="H64">
        <v>1615</v>
      </c>
      <c r="I64">
        <v>1612</v>
      </c>
      <c r="J64">
        <v>322</v>
      </c>
      <c r="K64">
        <v>320</v>
      </c>
      <c r="L64">
        <f t="shared" si="0"/>
        <v>597</v>
      </c>
      <c r="M64">
        <f t="shared" si="1"/>
        <v>321</v>
      </c>
      <c r="N64">
        <f t="shared" si="2"/>
        <v>196.333333333333</v>
      </c>
      <c r="O64">
        <f t="shared" si="3"/>
        <v>38.5</v>
      </c>
      <c r="P64">
        <f t="shared" si="4"/>
        <v>793.333333333333</v>
      </c>
      <c r="Q64">
        <f t="shared" si="5"/>
        <v>359.5</v>
      </c>
      <c r="R64">
        <v>14</v>
      </c>
      <c r="S64">
        <v>12.82</v>
      </c>
      <c r="T64">
        <v>362</v>
      </c>
      <c r="U64">
        <v>792</v>
      </c>
      <c r="V64">
        <v>795</v>
      </c>
      <c r="W64">
        <v>793</v>
      </c>
      <c r="X64">
        <v>1612</v>
      </c>
      <c r="Y64">
        <v>1614</v>
      </c>
      <c r="Z64">
        <v>364</v>
      </c>
      <c r="AA64">
        <v>355</v>
      </c>
    </row>
    <row r="65" spans="1:27">
      <c r="A65">
        <v>58</v>
      </c>
      <c r="B65">
        <v>12.12</v>
      </c>
      <c r="C65">
        <v>11.9</v>
      </c>
      <c r="D65">
        <v>261</v>
      </c>
      <c r="E65">
        <v>546</v>
      </c>
      <c r="F65">
        <v>547</v>
      </c>
      <c r="G65">
        <v>546</v>
      </c>
      <c r="H65">
        <v>1480</v>
      </c>
      <c r="I65">
        <v>1478</v>
      </c>
      <c r="J65">
        <v>261</v>
      </c>
      <c r="K65">
        <v>261</v>
      </c>
      <c r="L65">
        <f t="shared" si="0"/>
        <v>546.333333333333</v>
      </c>
      <c r="M65">
        <f t="shared" si="1"/>
        <v>261</v>
      </c>
      <c r="N65">
        <f t="shared" si="2"/>
        <v>161.666666666667</v>
      </c>
      <c r="O65">
        <f t="shared" si="3"/>
        <v>29.5</v>
      </c>
      <c r="P65">
        <f t="shared" si="4"/>
        <v>708</v>
      </c>
      <c r="Q65">
        <f t="shared" si="5"/>
        <v>290.5</v>
      </c>
      <c r="R65">
        <v>14.25</v>
      </c>
      <c r="S65">
        <v>13.03</v>
      </c>
      <c r="T65">
        <v>290</v>
      </c>
      <c r="U65">
        <v>705</v>
      </c>
      <c r="V65">
        <v>707</v>
      </c>
      <c r="W65">
        <v>712</v>
      </c>
      <c r="X65">
        <v>1442</v>
      </c>
      <c r="Y65">
        <v>1442</v>
      </c>
      <c r="Z65">
        <v>289</v>
      </c>
      <c r="AA65">
        <v>292</v>
      </c>
    </row>
    <row r="66" spans="1:27">
      <c r="A66">
        <v>57</v>
      </c>
      <c r="B66">
        <v>12.5</v>
      </c>
      <c r="C66">
        <v>12.16</v>
      </c>
      <c r="D66">
        <v>294</v>
      </c>
      <c r="E66">
        <v>606</v>
      </c>
      <c r="F66">
        <v>605</v>
      </c>
      <c r="G66">
        <v>612</v>
      </c>
      <c r="H66">
        <v>1535</v>
      </c>
      <c r="I66">
        <v>1535</v>
      </c>
      <c r="J66">
        <v>296</v>
      </c>
      <c r="K66">
        <v>296</v>
      </c>
      <c r="L66">
        <f t="shared" si="0"/>
        <v>607.666666666667</v>
      </c>
      <c r="M66">
        <f t="shared" si="1"/>
        <v>296</v>
      </c>
      <c r="N66">
        <f t="shared" si="2"/>
        <v>251</v>
      </c>
      <c r="O66">
        <f t="shared" si="3"/>
        <v>77.5</v>
      </c>
      <c r="P66">
        <f t="shared" si="4"/>
        <v>858.666666666667</v>
      </c>
      <c r="Q66">
        <f t="shared" si="5"/>
        <v>373.5</v>
      </c>
      <c r="R66">
        <v>14.38</v>
      </c>
      <c r="S66">
        <v>13.27</v>
      </c>
      <c r="T66">
        <v>376</v>
      </c>
      <c r="U66">
        <v>860</v>
      </c>
      <c r="V66">
        <v>860</v>
      </c>
      <c r="W66">
        <v>856</v>
      </c>
      <c r="X66">
        <v>1641</v>
      </c>
      <c r="Y66">
        <v>1645</v>
      </c>
      <c r="Z66">
        <v>374</v>
      </c>
      <c r="AA66">
        <v>373</v>
      </c>
    </row>
    <row r="67" spans="1:27">
      <c r="A67">
        <v>56</v>
      </c>
      <c r="B67">
        <v>12.75</v>
      </c>
      <c r="C67">
        <v>12.31</v>
      </c>
      <c r="D67">
        <v>264</v>
      </c>
      <c r="E67">
        <v>587</v>
      </c>
      <c r="F67">
        <v>588</v>
      </c>
      <c r="G67">
        <v>580</v>
      </c>
      <c r="H67">
        <v>1474</v>
      </c>
      <c r="I67">
        <v>1475</v>
      </c>
      <c r="J67">
        <v>266</v>
      </c>
      <c r="K67">
        <v>264</v>
      </c>
      <c r="L67">
        <f>AVERAGE(E67:G67)</f>
        <v>585</v>
      </c>
      <c r="M67">
        <f>AVERAGE(J67:K67)</f>
        <v>265</v>
      </c>
      <c r="N67">
        <f>P67-L67</f>
        <v>229.333333333333</v>
      </c>
      <c r="O67">
        <f>Q67-M67</f>
        <v>68</v>
      </c>
      <c r="P67">
        <f>AVERAGE(U67:W67)</f>
        <v>814.333333333333</v>
      </c>
      <c r="Q67">
        <f>AVERAGE(Z67:AA67)</f>
        <v>333</v>
      </c>
      <c r="R67">
        <v>14.62</v>
      </c>
      <c r="S67">
        <v>13.48</v>
      </c>
      <c r="T67">
        <v>332</v>
      </c>
      <c r="U67">
        <v>811</v>
      </c>
      <c r="V67">
        <v>816</v>
      </c>
      <c r="W67">
        <v>816</v>
      </c>
      <c r="X67">
        <v>1535</v>
      </c>
      <c r="Y67">
        <v>1535</v>
      </c>
      <c r="Z67">
        <v>336</v>
      </c>
      <c r="AA67">
        <v>330</v>
      </c>
    </row>
    <row r="68" spans="1:27">
      <c r="A68">
        <v>55</v>
      </c>
      <c r="B68">
        <v>13</v>
      </c>
      <c r="C68">
        <v>12.53</v>
      </c>
      <c r="D68">
        <v>267</v>
      </c>
      <c r="E68">
        <v>610</v>
      </c>
      <c r="F68">
        <v>610</v>
      </c>
      <c r="G68">
        <v>603</v>
      </c>
      <c r="H68">
        <v>1472</v>
      </c>
      <c r="I68">
        <v>1474</v>
      </c>
      <c r="J68">
        <v>270</v>
      </c>
      <c r="K68">
        <v>264</v>
      </c>
      <c r="L68">
        <f>AVERAGE(E68:G68)</f>
        <v>607.666666666667</v>
      </c>
      <c r="M68">
        <f>AVERAGE(J68:K68)</f>
        <v>267</v>
      </c>
      <c r="N68">
        <f>P68-L68</f>
        <v>266</v>
      </c>
      <c r="O68">
        <f>Q68-M68</f>
        <v>80.5</v>
      </c>
      <c r="P68">
        <f>AVERAGE(U68:W68)</f>
        <v>873.666666666667</v>
      </c>
      <c r="Q68">
        <f>AVERAGE(Z68:AA68)</f>
        <v>347.5</v>
      </c>
      <c r="R68">
        <v>14.88</v>
      </c>
      <c r="S68">
        <v>13.79</v>
      </c>
      <c r="T68">
        <v>350</v>
      </c>
      <c r="U68">
        <v>871</v>
      </c>
      <c r="V68">
        <v>877</v>
      </c>
      <c r="W68">
        <v>873</v>
      </c>
      <c r="X68">
        <v>1582</v>
      </c>
      <c r="Y68">
        <v>1584</v>
      </c>
      <c r="Z68">
        <v>347</v>
      </c>
      <c r="AA68">
        <v>348</v>
      </c>
    </row>
    <row r="69" spans="1:27">
      <c r="A69">
        <v>54</v>
      </c>
      <c r="B69">
        <v>13.25</v>
      </c>
      <c r="C69">
        <v>12.72</v>
      </c>
      <c r="D69">
        <v>268</v>
      </c>
      <c r="E69">
        <v>634</v>
      </c>
      <c r="F69">
        <v>640</v>
      </c>
      <c r="G69">
        <v>624</v>
      </c>
      <c r="H69">
        <v>1476</v>
      </c>
      <c r="I69">
        <v>1474</v>
      </c>
      <c r="J69">
        <v>268</v>
      </c>
      <c r="K69">
        <v>266</v>
      </c>
      <c r="L69">
        <f>AVERAGE(E69:G69)</f>
        <v>632.666666666667</v>
      </c>
      <c r="M69">
        <f>AVERAGE(J69:K69)</f>
        <v>267</v>
      </c>
      <c r="N69">
        <f>P69-L69</f>
        <v>333.333333333333</v>
      </c>
      <c r="O69">
        <f>Q69-M69</f>
        <v>122</v>
      </c>
      <c r="P69">
        <f>AVERAGE(U69:W69)</f>
        <v>966</v>
      </c>
      <c r="Q69">
        <f>AVERAGE(Z69:AA69)</f>
        <v>389</v>
      </c>
      <c r="R69">
        <v>15</v>
      </c>
      <c r="S69">
        <v>14.03</v>
      </c>
      <c r="T69">
        <v>388</v>
      </c>
      <c r="U69">
        <v>969</v>
      </c>
      <c r="V69">
        <v>965</v>
      </c>
      <c r="W69">
        <v>964</v>
      </c>
      <c r="X69">
        <v>1676</v>
      </c>
      <c r="Y69">
        <v>1680</v>
      </c>
      <c r="Z69">
        <v>389</v>
      </c>
      <c r="AA69">
        <v>389</v>
      </c>
    </row>
    <row r="70" spans="1:27">
      <c r="A70">
        <v>53</v>
      </c>
      <c r="B70">
        <v>13.75</v>
      </c>
      <c r="C70">
        <v>13.04</v>
      </c>
      <c r="D70">
        <v>278</v>
      </c>
      <c r="E70">
        <v>685</v>
      </c>
      <c r="F70">
        <v>682</v>
      </c>
      <c r="G70">
        <v>687</v>
      </c>
      <c r="H70">
        <v>1505</v>
      </c>
      <c r="I70">
        <v>1507</v>
      </c>
      <c r="J70">
        <v>282</v>
      </c>
      <c r="K70">
        <v>280</v>
      </c>
      <c r="L70">
        <f>AVERAGE(E70:G70)</f>
        <v>684.666666666667</v>
      </c>
      <c r="M70">
        <f>AVERAGE(J70:K70)</f>
        <v>281</v>
      </c>
      <c r="N70">
        <f>P70-L70</f>
        <v>195.333333333333</v>
      </c>
      <c r="O70">
        <f>Q70-M70</f>
        <v>39</v>
      </c>
      <c r="P70">
        <f>AVERAGE(U70:W70)</f>
        <v>880</v>
      </c>
      <c r="Q70">
        <f>AVERAGE(Z70:AA70)</f>
        <v>320</v>
      </c>
      <c r="R70">
        <v>15.25</v>
      </c>
      <c r="S70">
        <v>14.21</v>
      </c>
      <c r="T70">
        <v>323</v>
      </c>
      <c r="U70">
        <v>878</v>
      </c>
      <c r="V70">
        <v>881</v>
      </c>
      <c r="W70">
        <v>881</v>
      </c>
      <c r="X70">
        <v>1504</v>
      </c>
      <c r="Y70">
        <v>1509</v>
      </c>
      <c r="Z70">
        <v>320</v>
      </c>
      <c r="AA70">
        <v>320</v>
      </c>
    </row>
    <row r="71" spans="1:27">
      <c r="A71">
        <v>52</v>
      </c>
      <c r="B71">
        <v>14</v>
      </c>
      <c r="C71">
        <v>13.24</v>
      </c>
      <c r="D71">
        <v>327</v>
      </c>
      <c r="E71">
        <v>768</v>
      </c>
      <c r="F71">
        <v>768</v>
      </c>
      <c r="G71">
        <v>779</v>
      </c>
      <c r="H71">
        <v>1608</v>
      </c>
      <c r="I71">
        <v>1604</v>
      </c>
      <c r="J71">
        <v>327</v>
      </c>
      <c r="K71">
        <v>328</v>
      </c>
      <c r="L71">
        <f>AVERAGE(E71:G71)</f>
        <v>771.666666666667</v>
      </c>
      <c r="M71">
        <f>AVERAGE(J71:K71)</f>
        <v>327.5</v>
      </c>
      <c r="N71">
        <f>P71-L71</f>
        <v>98.3333333333334</v>
      </c>
      <c r="O71">
        <f>Q71-M71</f>
        <v>-32.5</v>
      </c>
      <c r="P71">
        <f>AVERAGE(U71:W71)</f>
        <v>870</v>
      </c>
      <c r="Q71">
        <f>AVERAGE(Z71:AA71)</f>
        <v>295</v>
      </c>
      <c r="R71">
        <v>15.5</v>
      </c>
      <c r="S71">
        <v>14.5</v>
      </c>
      <c r="T71">
        <v>293</v>
      </c>
      <c r="U71">
        <v>872</v>
      </c>
      <c r="V71">
        <v>870</v>
      </c>
      <c r="W71">
        <v>868</v>
      </c>
      <c r="X71">
        <v>1441</v>
      </c>
      <c r="Y71">
        <v>1443</v>
      </c>
      <c r="Z71">
        <v>294</v>
      </c>
      <c r="AA71">
        <v>296</v>
      </c>
    </row>
    <row r="72" spans="1:27">
      <c r="A72">
        <v>51</v>
      </c>
      <c r="B72">
        <v>14.12</v>
      </c>
      <c r="C72">
        <v>13.44</v>
      </c>
      <c r="D72">
        <v>299</v>
      </c>
      <c r="E72">
        <v>754</v>
      </c>
      <c r="F72">
        <v>751</v>
      </c>
      <c r="G72">
        <v>758</v>
      </c>
      <c r="H72">
        <v>1532</v>
      </c>
      <c r="I72">
        <v>1529</v>
      </c>
      <c r="J72">
        <v>301</v>
      </c>
      <c r="K72">
        <v>298</v>
      </c>
      <c r="L72">
        <f>AVERAGE(E72:G72)</f>
        <v>754.333333333333</v>
      </c>
      <c r="M72">
        <f>AVERAGE(J72:K72)</f>
        <v>299.5</v>
      </c>
      <c r="N72">
        <f>P72-L72</f>
        <v>311.333333333333</v>
      </c>
      <c r="O72">
        <f>Q72-M72</f>
        <v>98</v>
      </c>
      <c r="P72">
        <f>AVERAGE(U72:W72)</f>
        <v>1065.66666666667</v>
      </c>
      <c r="Q72">
        <f>AVERAGE(Z72:AA72)</f>
        <v>397.5</v>
      </c>
      <c r="R72">
        <v>15.75</v>
      </c>
      <c r="S72">
        <v>14.66</v>
      </c>
      <c r="T72">
        <v>397</v>
      </c>
      <c r="U72">
        <v>1068</v>
      </c>
      <c r="V72">
        <v>1057</v>
      </c>
      <c r="W72">
        <v>1072</v>
      </c>
      <c r="X72">
        <v>1678</v>
      </c>
      <c r="Y72">
        <v>1675</v>
      </c>
      <c r="Z72">
        <v>402</v>
      </c>
      <c r="AA72">
        <v>393</v>
      </c>
    </row>
    <row r="73" spans="1:27">
      <c r="A73">
        <v>50</v>
      </c>
      <c r="B73">
        <v>14.5</v>
      </c>
      <c r="C73">
        <v>13.69</v>
      </c>
      <c r="D73">
        <v>256</v>
      </c>
      <c r="E73">
        <v>723</v>
      </c>
      <c r="F73">
        <v>719</v>
      </c>
      <c r="G73">
        <v>725</v>
      </c>
      <c r="H73">
        <v>1434</v>
      </c>
      <c r="I73">
        <v>1436</v>
      </c>
      <c r="J73">
        <v>256</v>
      </c>
      <c r="K73">
        <v>261</v>
      </c>
      <c r="L73">
        <f>AVERAGE(E73:G73)</f>
        <v>722.333333333333</v>
      </c>
      <c r="M73">
        <f>AVERAGE(J73:K73)</f>
        <v>258.5</v>
      </c>
      <c r="N73">
        <f>P73-L73</f>
        <v>384</v>
      </c>
      <c r="O73">
        <f>Q73-M73</f>
        <v>137</v>
      </c>
      <c r="P73">
        <f>AVERAGE(U73:W73)</f>
        <v>1106.33333333333</v>
      </c>
      <c r="Q73">
        <f>AVERAGE(Z73:AA73)</f>
        <v>395.5</v>
      </c>
      <c r="R73">
        <v>16</v>
      </c>
      <c r="S73">
        <v>14.94</v>
      </c>
      <c r="T73">
        <v>392</v>
      </c>
      <c r="U73">
        <v>1113</v>
      </c>
      <c r="V73">
        <v>1104</v>
      </c>
      <c r="W73">
        <v>1102</v>
      </c>
      <c r="X73">
        <v>1674</v>
      </c>
      <c r="Y73">
        <v>1677</v>
      </c>
      <c r="Z73">
        <v>395</v>
      </c>
      <c r="AA73">
        <v>396</v>
      </c>
    </row>
    <row r="74" spans="1:27">
      <c r="A74">
        <v>49</v>
      </c>
      <c r="B74">
        <v>14.62</v>
      </c>
      <c r="C74">
        <v>13.88</v>
      </c>
      <c r="D74">
        <v>273</v>
      </c>
      <c r="E74">
        <v>776</v>
      </c>
      <c r="F74">
        <v>770</v>
      </c>
      <c r="G74">
        <v>774</v>
      </c>
      <c r="H74">
        <v>1472</v>
      </c>
      <c r="I74">
        <v>1472</v>
      </c>
      <c r="J74">
        <v>271</v>
      </c>
      <c r="K74">
        <v>272</v>
      </c>
      <c r="L74">
        <f>AVERAGE(E74:G74)</f>
        <v>773.333333333333</v>
      </c>
      <c r="M74">
        <f>AVERAGE(J74:K74)</f>
        <v>271.5</v>
      </c>
      <c r="N74">
        <f>P74-L74</f>
        <v>275.333333333333</v>
      </c>
      <c r="O74">
        <f>Q74-M74</f>
        <v>68.5</v>
      </c>
      <c r="P74">
        <f>AVERAGE(U74:W74)</f>
        <v>1048.66666666667</v>
      </c>
      <c r="Q74">
        <f>AVERAGE(Z74:AA74)</f>
        <v>340</v>
      </c>
      <c r="R74">
        <v>16.25</v>
      </c>
      <c r="S74">
        <v>15.19</v>
      </c>
      <c r="T74">
        <v>341</v>
      </c>
      <c r="U74">
        <v>1048</v>
      </c>
      <c r="V74">
        <v>1052</v>
      </c>
      <c r="W74">
        <v>1046</v>
      </c>
      <c r="X74">
        <v>1535</v>
      </c>
      <c r="Y74">
        <v>1535</v>
      </c>
      <c r="Z74">
        <v>340</v>
      </c>
      <c r="AA74">
        <v>340</v>
      </c>
    </row>
    <row r="75" spans="1:27">
      <c r="A75">
        <v>48</v>
      </c>
      <c r="B75">
        <v>15.12</v>
      </c>
      <c r="C75">
        <v>14.1</v>
      </c>
      <c r="D75">
        <v>256</v>
      </c>
      <c r="E75">
        <v>792</v>
      </c>
      <c r="F75">
        <v>784</v>
      </c>
      <c r="G75">
        <v>786</v>
      </c>
      <c r="H75">
        <v>1436</v>
      </c>
      <c r="I75">
        <v>1436</v>
      </c>
      <c r="J75">
        <v>260</v>
      </c>
      <c r="K75">
        <v>263</v>
      </c>
      <c r="L75">
        <f>AVERAGE(E75:G75)</f>
        <v>787.333333333333</v>
      </c>
      <c r="M75">
        <f>AVERAGE(J75:K75)</f>
        <v>261.5</v>
      </c>
      <c r="N75">
        <f>P75-L75</f>
        <v>304</v>
      </c>
      <c r="O75">
        <f>Q75-M75</f>
        <v>79</v>
      </c>
      <c r="P75">
        <f>AVERAGE(U75:W75)</f>
        <v>1091.33333333333</v>
      </c>
      <c r="Q75">
        <f>AVERAGE(Z75:AA75)</f>
        <v>340.5</v>
      </c>
      <c r="R75">
        <v>16.38</v>
      </c>
      <c r="S75">
        <v>15.44</v>
      </c>
      <c r="T75">
        <v>342</v>
      </c>
      <c r="U75">
        <v>1088</v>
      </c>
      <c r="V75">
        <v>1094</v>
      </c>
      <c r="W75">
        <v>1092</v>
      </c>
      <c r="X75">
        <v>1534</v>
      </c>
      <c r="Y75">
        <v>1535</v>
      </c>
      <c r="Z75">
        <v>341</v>
      </c>
      <c r="AA75">
        <v>340</v>
      </c>
    </row>
    <row r="76" spans="1:27">
      <c r="A76">
        <v>47</v>
      </c>
      <c r="B76">
        <v>15.25</v>
      </c>
      <c r="C76">
        <v>14.35</v>
      </c>
      <c r="D76">
        <v>274</v>
      </c>
      <c r="E76">
        <v>844</v>
      </c>
      <c r="F76">
        <v>849</v>
      </c>
      <c r="G76">
        <v>846</v>
      </c>
      <c r="H76">
        <v>1472</v>
      </c>
      <c r="I76">
        <v>1472</v>
      </c>
      <c r="J76">
        <v>274</v>
      </c>
      <c r="K76">
        <v>274</v>
      </c>
      <c r="L76">
        <f>AVERAGE(E76:G76)</f>
        <v>846.333333333333</v>
      </c>
      <c r="M76">
        <f>AVERAGE(J76:K76)</f>
        <v>274</v>
      </c>
      <c r="N76">
        <f>P76-L76</f>
        <v>347</v>
      </c>
      <c r="O76">
        <f>Q76-M76</f>
        <v>111</v>
      </c>
      <c r="P76">
        <f>AVERAGE(U76:W76)</f>
        <v>1193.33333333333</v>
      </c>
      <c r="Q76">
        <f>AVERAGE(Z76:AA76)</f>
        <v>385</v>
      </c>
      <c r="R76">
        <v>16.62</v>
      </c>
      <c r="S76">
        <v>15.59</v>
      </c>
      <c r="T76">
        <v>384</v>
      </c>
      <c r="U76">
        <v>1192</v>
      </c>
      <c r="V76">
        <v>1192</v>
      </c>
      <c r="W76">
        <v>1196</v>
      </c>
      <c r="X76">
        <v>1641</v>
      </c>
      <c r="Y76">
        <v>1636</v>
      </c>
      <c r="Z76">
        <v>386</v>
      </c>
      <c r="AA76">
        <v>384</v>
      </c>
    </row>
    <row r="77" spans="1:27">
      <c r="A77">
        <v>46</v>
      </c>
      <c r="B77">
        <v>15.62</v>
      </c>
      <c r="C77">
        <v>14.57</v>
      </c>
      <c r="D77">
        <v>314</v>
      </c>
      <c r="E77">
        <v>960</v>
      </c>
      <c r="F77">
        <v>960</v>
      </c>
      <c r="G77">
        <v>949</v>
      </c>
      <c r="H77">
        <v>1570</v>
      </c>
      <c r="I77">
        <v>1573</v>
      </c>
      <c r="J77">
        <v>311</v>
      </c>
      <c r="K77">
        <v>322</v>
      </c>
      <c r="L77">
        <f>AVERAGE(E77:G77)</f>
        <v>956.333333333333</v>
      </c>
      <c r="M77">
        <f>AVERAGE(J77:K77)</f>
        <v>316.5</v>
      </c>
      <c r="N77">
        <f>P77-L77</f>
        <v>223.333333333333</v>
      </c>
      <c r="O77">
        <f>Q77-M77</f>
        <v>38.5</v>
      </c>
      <c r="P77">
        <f>AVERAGE(U77:W77)</f>
        <v>1179.66666666667</v>
      </c>
      <c r="Q77">
        <f>AVERAGE(Z77:AA77)</f>
        <v>355</v>
      </c>
      <c r="R77">
        <v>16.88</v>
      </c>
      <c r="S77">
        <v>15.84</v>
      </c>
      <c r="T77">
        <v>360</v>
      </c>
      <c r="U77">
        <v>1175</v>
      </c>
      <c r="V77">
        <v>1184</v>
      </c>
      <c r="W77">
        <v>1180</v>
      </c>
      <c r="X77">
        <v>1573</v>
      </c>
      <c r="Y77">
        <v>1576</v>
      </c>
      <c r="Z77">
        <v>354</v>
      </c>
      <c r="AA77">
        <v>356</v>
      </c>
    </row>
    <row r="78" spans="1:27">
      <c r="A78">
        <v>45</v>
      </c>
      <c r="B78">
        <v>15.88</v>
      </c>
      <c r="C78">
        <v>14.8</v>
      </c>
      <c r="D78">
        <v>264</v>
      </c>
      <c r="E78">
        <v>899</v>
      </c>
      <c r="F78">
        <v>896</v>
      </c>
      <c r="G78">
        <v>904</v>
      </c>
      <c r="H78">
        <v>1433</v>
      </c>
      <c r="I78">
        <v>1432</v>
      </c>
      <c r="J78">
        <v>266</v>
      </c>
      <c r="K78">
        <v>259</v>
      </c>
      <c r="L78">
        <f>AVERAGE(E78:G78)</f>
        <v>899.666666666667</v>
      </c>
      <c r="M78">
        <f>AVERAGE(J78:K78)</f>
        <v>262.5</v>
      </c>
      <c r="N78">
        <f>P78-L78</f>
        <v>326.666666666667</v>
      </c>
      <c r="O78">
        <f>Q78-M78</f>
        <v>93</v>
      </c>
      <c r="P78">
        <f>AVERAGE(U78:W78)</f>
        <v>1226.33333333333</v>
      </c>
      <c r="Q78">
        <f>AVERAGE(Z78:AA78)</f>
        <v>355.5</v>
      </c>
      <c r="R78">
        <v>17.12</v>
      </c>
      <c r="S78">
        <v>16.05</v>
      </c>
      <c r="T78">
        <v>360</v>
      </c>
      <c r="U78">
        <v>1219</v>
      </c>
      <c r="V78">
        <v>1230</v>
      </c>
      <c r="W78">
        <v>1230</v>
      </c>
      <c r="X78">
        <v>1575</v>
      </c>
      <c r="Y78">
        <v>1581</v>
      </c>
      <c r="Z78">
        <v>355</v>
      </c>
      <c r="AA78">
        <v>356</v>
      </c>
    </row>
    <row r="79" spans="1:27">
      <c r="A79">
        <v>44</v>
      </c>
      <c r="B79">
        <v>16.12</v>
      </c>
      <c r="C79">
        <v>15.02</v>
      </c>
      <c r="D79">
        <v>263</v>
      </c>
      <c r="E79">
        <v>930</v>
      </c>
      <c r="F79">
        <v>936</v>
      </c>
      <c r="G79">
        <v>934</v>
      </c>
      <c r="H79">
        <v>1435</v>
      </c>
      <c r="I79">
        <v>1436</v>
      </c>
      <c r="J79">
        <v>268</v>
      </c>
      <c r="K79">
        <v>262</v>
      </c>
      <c r="L79">
        <f t="shared" ref="L79:L107" si="6">AVERAGE(E79:G79)</f>
        <v>933.333333333333</v>
      </c>
      <c r="M79">
        <f t="shared" ref="M79:M107" si="7">AVERAGE(J79:K79)</f>
        <v>265</v>
      </c>
      <c r="N79">
        <f t="shared" ref="N79:N107" si="8">P79-L79</f>
        <v>267</v>
      </c>
      <c r="O79">
        <f t="shared" ref="O79:O107" si="9">Q79-M79</f>
        <v>52</v>
      </c>
      <c r="P79">
        <f t="shared" ref="P79:P107" si="10">AVERAGE(U79:W79)</f>
        <v>1200.33333333333</v>
      </c>
      <c r="Q79">
        <f t="shared" ref="Q79:Q107" si="11">AVERAGE(Z79:AA79)</f>
        <v>317</v>
      </c>
      <c r="R79">
        <v>17.38</v>
      </c>
      <c r="S79">
        <v>16.35</v>
      </c>
      <c r="T79">
        <v>320</v>
      </c>
      <c r="U79">
        <v>1200</v>
      </c>
      <c r="V79">
        <v>1200</v>
      </c>
      <c r="W79">
        <v>1201</v>
      </c>
      <c r="X79">
        <v>1472</v>
      </c>
      <c r="Y79">
        <v>1472</v>
      </c>
      <c r="Z79">
        <v>314</v>
      </c>
      <c r="AA79">
        <v>320</v>
      </c>
    </row>
    <row r="80" spans="1:27">
      <c r="A80">
        <v>43</v>
      </c>
      <c r="B80">
        <v>16.25</v>
      </c>
      <c r="C80">
        <v>15.21</v>
      </c>
      <c r="D80">
        <v>320</v>
      </c>
      <c r="E80">
        <v>1088</v>
      </c>
      <c r="F80">
        <v>1088</v>
      </c>
      <c r="G80">
        <v>1071</v>
      </c>
      <c r="H80">
        <v>1569</v>
      </c>
      <c r="I80">
        <v>1569</v>
      </c>
      <c r="J80">
        <v>320</v>
      </c>
      <c r="K80">
        <v>316</v>
      </c>
      <c r="L80">
        <f t="shared" si="6"/>
        <v>1082.33333333333</v>
      </c>
      <c r="M80">
        <f t="shared" si="7"/>
        <v>318</v>
      </c>
      <c r="N80">
        <f t="shared" si="8"/>
        <v>162.666666666667</v>
      </c>
      <c r="O80">
        <f t="shared" si="9"/>
        <v>-2</v>
      </c>
      <c r="P80">
        <f t="shared" si="10"/>
        <v>1245</v>
      </c>
      <c r="Q80">
        <f t="shared" si="11"/>
        <v>316</v>
      </c>
      <c r="R80">
        <v>17.62</v>
      </c>
      <c r="S80">
        <v>16.58</v>
      </c>
      <c r="T80">
        <v>313</v>
      </c>
      <c r="U80">
        <v>1243</v>
      </c>
      <c r="V80">
        <v>1249</v>
      </c>
      <c r="W80">
        <v>1243</v>
      </c>
      <c r="X80">
        <v>1472</v>
      </c>
      <c r="Y80">
        <v>1473</v>
      </c>
      <c r="Z80">
        <v>320</v>
      </c>
      <c r="AA80">
        <v>312</v>
      </c>
    </row>
    <row r="81" spans="1:27">
      <c r="A81">
        <v>42</v>
      </c>
      <c r="B81">
        <v>16.62</v>
      </c>
      <c r="C81">
        <v>15.43</v>
      </c>
      <c r="D81">
        <v>297</v>
      </c>
      <c r="E81">
        <v>1073</v>
      </c>
      <c r="F81">
        <v>1072</v>
      </c>
      <c r="G81">
        <v>1065</v>
      </c>
      <c r="H81">
        <v>1498</v>
      </c>
      <c r="I81">
        <v>1493</v>
      </c>
      <c r="J81">
        <v>294</v>
      </c>
      <c r="K81">
        <v>296</v>
      </c>
      <c r="L81">
        <f t="shared" si="6"/>
        <v>1070</v>
      </c>
      <c r="M81">
        <f t="shared" si="7"/>
        <v>295</v>
      </c>
      <c r="N81">
        <f t="shared" si="8"/>
        <v>306</v>
      </c>
      <c r="O81">
        <f t="shared" si="9"/>
        <v>67.5</v>
      </c>
      <c r="P81">
        <f t="shared" si="10"/>
        <v>1376</v>
      </c>
      <c r="Q81">
        <f t="shared" si="11"/>
        <v>362.5</v>
      </c>
      <c r="R81">
        <v>17.75</v>
      </c>
      <c r="S81">
        <v>16.74</v>
      </c>
      <c r="T81">
        <v>364</v>
      </c>
      <c r="U81">
        <v>1371</v>
      </c>
      <c r="V81">
        <v>1380</v>
      </c>
      <c r="W81">
        <v>1377</v>
      </c>
      <c r="X81">
        <v>1573</v>
      </c>
      <c r="Y81">
        <v>1580</v>
      </c>
      <c r="Z81">
        <v>363</v>
      </c>
      <c r="AA81">
        <v>362</v>
      </c>
    </row>
    <row r="82" spans="1:27">
      <c r="A82">
        <v>41</v>
      </c>
      <c r="B82">
        <v>16.88</v>
      </c>
      <c r="C82">
        <v>15.6</v>
      </c>
      <c r="D82">
        <v>341</v>
      </c>
      <c r="E82">
        <v>1188</v>
      </c>
      <c r="F82">
        <v>1181</v>
      </c>
      <c r="G82">
        <v>1181</v>
      </c>
      <c r="H82">
        <v>1600</v>
      </c>
      <c r="I82">
        <v>1600</v>
      </c>
      <c r="J82">
        <v>338</v>
      </c>
      <c r="K82">
        <v>337</v>
      </c>
      <c r="L82">
        <f t="shared" si="6"/>
        <v>1183.33333333333</v>
      </c>
      <c r="M82">
        <f t="shared" si="7"/>
        <v>337.5</v>
      </c>
      <c r="N82">
        <f t="shared" si="8"/>
        <v>256</v>
      </c>
      <c r="O82">
        <f t="shared" si="9"/>
        <v>24</v>
      </c>
      <c r="P82">
        <f t="shared" si="10"/>
        <v>1439.33333333333</v>
      </c>
      <c r="Q82">
        <f t="shared" si="11"/>
        <v>361.5</v>
      </c>
      <c r="R82">
        <v>18</v>
      </c>
      <c r="S82">
        <v>17.02</v>
      </c>
      <c r="T82">
        <v>359</v>
      </c>
      <c r="U82">
        <v>1438</v>
      </c>
      <c r="V82">
        <v>1440</v>
      </c>
      <c r="W82">
        <v>1440</v>
      </c>
      <c r="X82">
        <v>1579</v>
      </c>
      <c r="Y82">
        <v>1574</v>
      </c>
      <c r="Z82">
        <v>359</v>
      </c>
      <c r="AA82">
        <v>364</v>
      </c>
    </row>
    <row r="83" spans="1:27">
      <c r="A83">
        <v>40</v>
      </c>
      <c r="B83">
        <v>17.25</v>
      </c>
      <c r="C83">
        <v>15.9</v>
      </c>
      <c r="D83">
        <v>356</v>
      </c>
      <c r="E83">
        <v>1276</v>
      </c>
      <c r="F83">
        <v>1271</v>
      </c>
      <c r="G83">
        <v>1284</v>
      </c>
      <c r="H83">
        <v>1627</v>
      </c>
      <c r="I83">
        <v>1622</v>
      </c>
      <c r="J83">
        <v>357</v>
      </c>
      <c r="K83">
        <v>350</v>
      </c>
      <c r="L83">
        <f t="shared" si="6"/>
        <v>1277</v>
      </c>
      <c r="M83">
        <f t="shared" si="7"/>
        <v>353.5</v>
      </c>
      <c r="N83">
        <f t="shared" si="8"/>
        <v>175</v>
      </c>
      <c r="O83">
        <f t="shared" si="9"/>
        <v>-6</v>
      </c>
      <c r="P83">
        <f t="shared" si="10"/>
        <v>1452</v>
      </c>
      <c r="Q83">
        <f t="shared" si="11"/>
        <v>347.5</v>
      </c>
      <c r="R83">
        <v>18.25</v>
      </c>
      <c r="S83">
        <v>17.19</v>
      </c>
      <c r="T83">
        <v>349</v>
      </c>
      <c r="U83">
        <v>1450</v>
      </c>
      <c r="V83">
        <v>1453</v>
      </c>
      <c r="W83">
        <v>1453</v>
      </c>
      <c r="X83">
        <v>1534</v>
      </c>
      <c r="Y83">
        <v>1535</v>
      </c>
      <c r="Z83">
        <v>348</v>
      </c>
      <c r="AA83">
        <v>347</v>
      </c>
    </row>
    <row r="84" spans="1:27">
      <c r="A84">
        <v>39</v>
      </c>
      <c r="B84">
        <v>17.5</v>
      </c>
      <c r="C84">
        <v>16.07</v>
      </c>
      <c r="D84">
        <v>261</v>
      </c>
      <c r="E84">
        <v>1122</v>
      </c>
      <c r="F84">
        <v>1134</v>
      </c>
      <c r="G84">
        <v>1136</v>
      </c>
      <c r="H84">
        <v>1408</v>
      </c>
      <c r="I84">
        <v>1392</v>
      </c>
      <c r="J84">
        <v>260</v>
      </c>
      <c r="K84">
        <v>256</v>
      </c>
      <c r="L84">
        <f t="shared" si="6"/>
        <v>1130.66666666667</v>
      </c>
      <c r="M84">
        <f t="shared" si="7"/>
        <v>258</v>
      </c>
      <c r="N84">
        <f t="shared" si="8"/>
        <v>519.333333333333</v>
      </c>
      <c r="O84">
        <f t="shared" si="9"/>
        <v>148</v>
      </c>
      <c r="P84">
        <f t="shared" si="10"/>
        <v>1650</v>
      </c>
      <c r="Q84">
        <f t="shared" si="11"/>
        <v>406</v>
      </c>
      <c r="R84">
        <v>18.5</v>
      </c>
      <c r="S84">
        <v>17.45</v>
      </c>
      <c r="T84">
        <v>406</v>
      </c>
      <c r="U84">
        <v>1640</v>
      </c>
      <c r="V84">
        <v>1664</v>
      </c>
      <c r="W84">
        <v>1646</v>
      </c>
      <c r="X84">
        <v>1670</v>
      </c>
      <c r="Y84">
        <v>1672</v>
      </c>
      <c r="Z84">
        <v>408</v>
      </c>
      <c r="AA84">
        <v>404</v>
      </c>
    </row>
    <row r="85" spans="1:27">
      <c r="A85">
        <v>38</v>
      </c>
      <c r="B85">
        <v>17.62</v>
      </c>
      <c r="C85">
        <v>16.24</v>
      </c>
      <c r="D85">
        <v>311</v>
      </c>
      <c r="E85">
        <v>1280</v>
      </c>
      <c r="F85">
        <v>1281</v>
      </c>
      <c r="G85">
        <v>1280</v>
      </c>
      <c r="H85">
        <v>1523</v>
      </c>
      <c r="I85">
        <v>1518</v>
      </c>
      <c r="J85">
        <v>320</v>
      </c>
      <c r="K85">
        <v>311</v>
      </c>
      <c r="L85">
        <f t="shared" si="6"/>
        <v>1280.33333333333</v>
      </c>
      <c r="M85">
        <f t="shared" si="7"/>
        <v>315.5</v>
      </c>
      <c r="N85">
        <f t="shared" si="8"/>
        <v>334</v>
      </c>
      <c r="O85">
        <f t="shared" si="9"/>
        <v>52.5</v>
      </c>
      <c r="P85">
        <f t="shared" si="10"/>
        <v>1614.33333333333</v>
      </c>
      <c r="Q85">
        <f t="shared" si="11"/>
        <v>368</v>
      </c>
      <c r="R85">
        <v>18.75</v>
      </c>
      <c r="S85">
        <v>17.7</v>
      </c>
      <c r="T85">
        <v>370</v>
      </c>
      <c r="U85">
        <v>1611</v>
      </c>
      <c r="V85">
        <v>1616</v>
      </c>
      <c r="W85">
        <v>1616</v>
      </c>
      <c r="X85">
        <v>1570</v>
      </c>
      <c r="Y85">
        <v>1576</v>
      </c>
      <c r="Z85">
        <v>368</v>
      </c>
      <c r="AA85">
        <v>368</v>
      </c>
    </row>
    <row r="86" spans="1:27">
      <c r="A86">
        <v>37</v>
      </c>
      <c r="B86">
        <v>17.75</v>
      </c>
      <c r="C86">
        <v>16.48</v>
      </c>
      <c r="D86">
        <v>301</v>
      </c>
      <c r="E86">
        <v>1312</v>
      </c>
      <c r="F86">
        <v>1314</v>
      </c>
      <c r="G86">
        <v>1315</v>
      </c>
      <c r="H86">
        <v>1490</v>
      </c>
      <c r="I86">
        <v>1491</v>
      </c>
      <c r="J86">
        <v>294</v>
      </c>
      <c r="K86">
        <v>304</v>
      </c>
      <c r="L86">
        <f t="shared" si="6"/>
        <v>1313.66666666667</v>
      </c>
      <c r="M86">
        <f t="shared" si="7"/>
        <v>299</v>
      </c>
      <c r="N86">
        <f t="shared" si="8"/>
        <v>297</v>
      </c>
      <c r="O86">
        <f t="shared" si="9"/>
        <v>42</v>
      </c>
      <c r="P86">
        <f t="shared" si="10"/>
        <v>1610.66666666667</v>
      </c>
      <c r="Q86">
        <f t="shared" si="11"/>
        <v>341</v>
      </c>
      <c r="R86">
        <v>18.88</v>
      </c>
      <c r="S86">
        <v>17.91</v>
      </c>
      <c r="T86">
        <v>341</v>
      </c>
      <c r="U86">
        <v>1610</v>
      </c>
      <c r="V86">
        <v>1611</v>
      </c>
      <c r="W86">
        <v>1611</v>
      </c>
      <c r="X86">
        <v>1500</v>
      </c>
      <c r="Y86">
        <v>1498</v>
      </c>
      <c r="Z86">
        <v>343</v>
      </c>
      <c r="AA86">
        <v>339</v>
      </c>
    </row>
    <row r="87" spans="1:27">
      <c r="A87">
        <v>36</v>
      </c>
      <c r="B87">
        <v>18</v>
      </c>
      <c r="C87">
        <v>16.66</v>
      </c>
      <c r="D87">
        <v>314</v>
      </c>
      <c r="E87">
        <v>1386</v>
      </c>
      <c r="F87">
        <v>1383</v>
      </c>
      <c r="G87">
        <v>1376</v>
      </c>
      <c r="H87">
        <v>1522</v>
      </c>
      <c r="I87">
        <v>1516</v>
      </c>
      <c r="J87">
        <v>308</v>
      </c>
      <c r="K87">
        <v>321</v>
      </c>
      <c r="L87">
        <f t="shared" si="6"/>
        <v>1381.66666666667</v>
      </c>
      <c r="M87">
        <f t="shared" si="7"/>
        <v>314.5</v>
      </c>
      <c r="N87">
        <f t="shared" si="8"/>
        <v>318</v>
      </c>
      <c r="O87">
        <f t="shared" si="9"/>
        <v>39</v>
      </c>
      <c r="P87">
        <f t="shared" si="10"/>
        <v>1699.66666666667</v>
      </c>
      <c r="Q87">
        <f t="shared" si="11"/>
        <v>353.5</v>
      </c>
      <c r="R87">
        <v>19.12</v>
      </c>
      <c r="S87">
        <v>18.13</v>
      </c>
      <c r="T87">
        <v>355</v>
      </c>
      <c r="U87">
        <v>1699</v>
      </c>
      <c r="V87">
        <v>1694</v>
      </c>
      <c r="W87">
        <v>1706</v>
      </c>
      <c r="X87">
        <v>1535</v>
      </c>
      <c r="Y87">
        <v>1530</v>
      </c>
      <c r="Z87">
        <v>351</v>
      </c>
      <c r="AA87">
        <v>356</v>
      </c>
    </row>
    <row r="88" spans="1:27">
      <c r="A88">
        <v>35</v>
      </c>
      <c r="B88">
        <v>18.25</v>
      </c>
      <c r="C88">
        <v>16.87</v>
      </c>
      <c r="D88">
        <v>358</v>
      </c>
      <c r="E88">
        <v>1565</v>
      </c>
      <c r="F88">
        <v>1535</v>
      </c>
      <c r="G88">
        <v>1534</v>
      </c>
      <c r="H88">
        <v>1628</v>
      </c>
      <c r="I88">
        <v>1624</v>
      </c>
      <c r="J88">
        <v>353</v>
      </c>
      <c r="K88">
        <v>366</v>
      </c>
      <c r="L88">
        <f t="shared" si="6"/>
        <v>1544.66666666667</v>
      </c>
      <c r="M88">
        <f t="shared" si="7"/>
        <v>359.5</v>
      </c>
      <c r="N88">
        <f t="shared" si="8"/>
        <v>260.666666666667</v>
      </c>
      <c r="O88">
        <f t="shared" si="9"/>
        <v>10.5</v>
      </c>
      <c r="P88">
        <f t="shared" si="10"/>
        <v>1805.33333333333</v>
      </c>
      <c r="Q88">
        <f t="shared" si="11"/>
        <v>370</v>
      </c>
      <c r="R88">
        <v>19.25</v>
      </c>
      <c r="S88">
        <v>18.34</v>
      </c>
      <c r="T88">
        <v>368</v>
      </c>
      <c r="U88">
        <v>1809</v>
      </c>
      <c r="V88">
        <v>1804</v>
      </c>
      <c r="W88">
        <v>1803</v>
      </c>
      <c r="X88">
        <v>1572</v>
      </c>
      <c r="Y88">
        <v>1577</v>
      </c>
      <c r="Z88">
        <v>371</v>
      </c>
      <c r="AA88">
        <v>369</v>
      </c>
    </row>
    <row r="89" spans="1:27">
      <c r="A89">
        <v>34</v>
      </c>
      <c r="B89">
        <v>18.5</v>
      </c>
      <c r="C89">
        <v>17.11</v>
      </c>
      <c r="D89">
        <v>344</v>
      </c>
      <c r="E89">
        <v>1535</v>
      </c>
      <c r="F89">
        <v>1535</v>
      </c>
      <c r="G89">
        <v>1563</v>
      </c>
      <c r="H89">
        <v>1565</v>
      </c>
      <c r="I89">
        <v>1535</v>
      </c>
      <c r="J89">
        <v>328</v>
      </c>
      <c r="K89">
        <v>340</v>
      </c>
      <c r="L89">
        <f t="shared" si="6"/>
        <v>1544.33333333333</v>
      </c>
      <c r="M89">
        <f t="shared" si="7"/>
        <v>334</v>
      </c>
      <c r="N89">
        <f t="shared" si="8"/>
        <v>370.333333333333</v>
      </c>
      <c r="O89">
        <f t="shared" si="9"/>
        <v>51</v>
      </c>
      <c r="P89">
        <f t="shared" si="10"/>
        <v>1914.66666666667</v>
      </c>
      <c r="Q89">
        <f t="shared" si="11"/>
        <v>385</v>
      </c>
      <c r="R89">
        <v>19.5</v>
      </c>
      <c r="S89">
        <v>18.52</v>
      </c>
      <c r="T89">
        <v>384</v>
      </c>
      <c r="U89">
        <v>1920</v>
      </c>
      <c r="V89">
        <v>1920</v>
      </c>
      <c r="W89">
        <v>1904</v>
      </c>
      <c r="X89">
        <v>1604</v>
      </c>
      <c r="Y89">
        <v>1613</v>
      </c>
      <c r="Z89">
        <v>386</v>
      </c>
      <c r="AA89">
        <v>384</v>
      </c>
    </row>
    <row r="90" spans="1:27">
      <c r="A90">
        <v>33</v>
      </c>
      <c r="B90">
        <v>18.75</v>
      </c>
      <c r="C90">
        <v>17.31</v>
      </c>
      <c r="D90">
        <v>328</v>
      </c>
      <c r="E90">
        <v>1600</v>
      </c>
      <c r="F90">
        <v>1578</v>
      </c>
      <c r="G90">
        <v>1587</v>
      </c>
      <c r="H90">
        <v>1519</v>
      </c>
      <c r="I90">
        <v>1513</v>
      </c>
      <c r="J90">
        <v>322</v>
      </c>
      <c r="K90">
        <v>324</v>
      </c>
      <c r="L90">
        <f t="shared" si="6"/>
        <v>1588.33333333333</v>
      </c>
      <c r="M90">
        <f t="shared" si="7"/>
        <v>323</v>
      </c>
      <c r="N90">
        <f t="shared" si="8"/>
        <v>472.666666666667</v>
      </c>
      <c r="O90">
        <f t="shared" si="9"/>
        <v>94.5</v>
      </c>
      <c r="P90">
        <f t="shared" si="10"/>
        <v>2061</v>
      </c>
      <c r="Q90">
        <f t="shared" si="11"/>
        <v>417.5</v>
      </c>
      <c r="R90">
        <v>19.75</v>
      </c>
      <c r="S90">
        <v>18.71</v>
      </c>
      <c r="T90">
        <v>417</v>
      </c>
      <c r="U90">
        <v>2060</v>
      </c>
      <c r="V90">
        <v>2063</v>
      </c>
      <c r="W90">
        <v>2060</v>
      </c>
      <c r="X90">
        <v>1674</v>
      </c>
      <c r="Y90">
        <v>1666</v>
      </c>
      <c r="Z90">
        <v>422</v>
      </c>
      <c r="AA90">
        <v>413</v>
      </c>
    </row>
    <row r="91" spans="1:27">
      <c r="A91">
        <v>32</v>
      </c>
      <c r="B91">
        <v>18.88</v>
      </c>
      <c r="C91">
        <v>17.45</v>
      </c>
      <c r="D91">
        <v>343</v>
      </c>
      <c r="E91">
        <v>1708</v>
      </c>
      <c r="F91">
        <v>1707</v>
      </c>
      <c r="G91">
        <v>1696</v>
      </c>
      <c r="H91">
        <v>1600</v>
      </c>
      <c r="I91">
        <v>1600</v>
      </c>
      <c r="J91">
        <v>341</v>
      </c>
      <c r="K91">
        <v>354</v>
      </c>
      <c r="L91">
        <f t="shared" si="6"/>
        <v>1703.66666666667</v>
      </c>
      <c r="M91">
        <f t="shared" si="7"/>
        <v>347.5</v>
      </c>
      <c r="N91">
        <f t="shared" si="8"/>
        <v>416.666666666667</v>
      </c>
      <c r="O91">
        <f t="shared" si="9"/>
        <v>71</v>
      </c>
      <c r="P91">
        <f t="shared" si="10"/>
        <v>2120.33333333333</v>
      </c>
      <c r="Q91">
        <f t="shared" si="11"/>
        <v>418.5</v>
      </c>
      <c r="R91">
        <v>19.88</v>
      </c>
      <c r="S91">
        <v>18.91</v>
      </c>
      <c r="T91">
        <v>420</v>
      </c>
      <c r="U91">
        <v>2119</v>
      </c>
      <c r="V91">
        <v>2118</v>
      </c>
      <c r="W91">
        <v>2124</v>
      </c>
      <c r="X91">
        <v>1672</v>
      </c>
      <c r="Y91">
        <v>1668</v>
      </c>
      <c r="Z91">
        <v>414</v>
      </c>
      <c r="AA91">
        <v>423</v>
      </c>
    </row>
    <row r="92" spans="1:27">
      <c r="A92">
        <v>31</v>
      </c>
      <c r="B92">
        <v>19.25</v>
      </c>
      <c r="C92">
        <v>17.67</v>
      </c>
      <c r="D92">
        <v>339</v>
      </c>
      <c r="E92">
        <v>1737</v>
      </c>
      <c r="F92">
        <v>1742</v>
      </c>
      <c r="G92">
        <v>1751</v>
      </c>
      <c r="H92">
        <v>1535</v>
      </c>
      <c r="I92">
        <v>1535</v>
      </c>
      <c r="J92">
        <v>348</v>
      </c>
      <c r="K92">
        <v>339</v>
      </c>
      <c r="L92">
        <f t="shared" si="6"/>
        <v>1743.33333333333</v>
      </c>
      <c r="M92">
        <f t="shared" si="7"/>
        <v>343.5</v>
      </c>
      <c r="N92">
        <f t="shared" si="8"/>
        <v>196</v>
      </c>
      <c r="O92">
        <f t="shared" si="9"/>
        <v>-22.5</v>
      </c>
      <c r="P92">
        <f t="shared" si="10"/>
        <v>1939.33333333333</v>
      </c>
      <c r="Q92">
        <f t="shared" si="11"/>
        <v>321</v>
      </c>
      <c r="R92">
        <v>20.25</v>
      </c>
      <c r="S92">
        <v>19.17</v>
      </c>
      <c r="T92">
        <v>320</v>
      </c>
      <c r="U92">
        <v>1937</v>
      </c>
      <c r="V92">
        <v>1942</v>
      </c>
      <c r="W92">
        <v>1939</v>
      </c>
      <c r="X92">
        <v>1435</v>
      </c>
      <c r="Y92">
        <v>1435</v>
      </c>
      <c r="Z92">
        <v>322</v>
      </c>
      <c r="AA92">
        <v>320</v>
      </c>
    </row>
    <row r="93" spans="1:27">
      <c r="A93">
        <v>30</v>
      </c>
      <c r="B93">
        <v>19.38</v>
      </c>
      <c r="C93">
        <v>17.86</v>
      </c>
      <c r="D93">
        <v>367</v>
      </c>
      <c r="E93">
        <v>1872</v>
      </c>
      <c r="F93">
        <v>1884</v>
      </c>
      <c r="G93">
        <v>1882</v>
      </c>
      <c r="H93">
        <v>1618</v>
      </c>
      <c r="I93">
        <v>1616</v>
      </c>
      <c r="J93">
        <v>374</v>
      </c>
      <c r="K93">
        <v>366</v>
      </c>
      <c r="L93">
        <f t="shared" si="6"/>
        <v>1879.33333333333</v>
      </c>
      <c r="M93">
        <f t="shared" si="7"/>
        <v>370</v>
      </c>
      <c r="N93">
        <f t="shared" si="8"/>
        <v>220.333333333333</v>
      </c>
      <c r="O93">
        <f t="shared" si="9"/>
        <v>-18</v>
      </c>
      <c r="P93">
        <f t="shared" si="10"/>
        <v>2099.66666666667</v>
      </c>
      <c r="Q93">
        <f t="shared" si="11"/>
        <v>352</v>
      </c>
      <c r="R93">
        <v>20.38</v>
      </c>
      <c r="S93">
        <v>19.33</v>
      </c>
      <c r="T93">
        <v>353</v>
      </c>
      <c r="U93">
        <v>2096</v>
      </c>
      <c r="V93">
        <v>2091</v>
      </c>
      <c r="W93">
        <v>2112</v>
      </c>
      <c r="X93">
        <v>1501</v>
      </c>
      <c r="Y93">
        <v>1498</v>
      </c>
      <c r="Z93">
        <v>353</v>
      </c>
      <c r="AA93">
        <v>351</v>
      </c>
    </row>
    <row r="94" spans="1:27">
      <c r="A94">
        <v>29</v>
      </c>
      <c r="B94">
        <v>19.62</v>
      </c>
      <c r="C94">
        <v>18.12</v>
      </c>
      <c r="D94">
        <v>303</v>
      </c>
      <c r="E94">
        <v>1792</v>
      </c>
      <c r="F94">
        <v>1792</v>
      </c>
      <c r="G94">
        <v>1792</v>
      </c>
      <c r="H94">
        <v>1453</v>
      </c>
      <c r="I94">
        <v>1458</v>
      </c>
      <c r="J94">
        <v>302</v>
      </c>
      <c r="K94">
        <v>304</v>
      </c>
      <c r="L94">
        <f t="shared" si="6"/>
        <v>1792</v>
      </c>
      <c r="M94">
        <f t="shared" si="7"/>
        <v>303</v>
      </c>
      <c r="N94">
        <f t="shared" si="8"/>
        <v>276.666666666667</v>
      </c>
      <c r="O94">
        <f t="shared" si="9"/>
        <v>21.5</v>
      </c>
      <c r="P94">
        <f t="shared" si="10"/>
        <v>2068.66666666667</v>
      </c>
      <c r="Q94">
        <f t="shared" si="11"/>
        <v>324.5</v>
      </c>
      <c r="R94">
        <v>20.5</v>
      </c>
      <c r="S94">
        <v>19.48</v>
      </c>
      <c r="T94">
        <v>324</v>
      </c>
      <c r="U94">
        <v>2065</v>
      </c>
      <c r="V94">
        <v>2061</v>
      </c>
      <c r="W94">
        <v>2080</v>
      </c>
      <c r="X94">
        <v>1440</v>
      </c>
      <c r="Y94">
        <v>1440</v>
      </c>
      <c r="Z94">
        <v>325</v>
      </c>
      <c r="AA94">
        <v>324</v>
      </c>
    </row>
    <row r="95" spans="1:27">
      <c r="A95">
        <v>28</v>
      </c>
      <c r="B95">
        <v>19.88</v>
      </c>
      <c r="C95">
        <v>18.28</v>
      </c>
      <c r="D95">
        <v>321</v>
      </c>
      <c r="E95">
        <v>1888</v>
      </c>
      <c r="F95">
        <v>1900</v>
      </c>
      <c r="G95">
        <v>1897</v>
      </c>
      <c r="H95">
        <v>1486</v>
      </c>
      <c r="I95">
        <v>1483</v>
      </c>
      <c r="J95">
        <v>323</v>
      </c>
      <c r="K95">
        <v>320</v>
      </c>
      <c r="L95">
        <f t="shared" si="6"/>
        <v>1895</v>
      </c>
      <c r="M95">
        <f t="shared" si="7"/>
        <v>321.5</v>
      </c>
      <c r="N95">
        <f t="shared" si="8"/>
        <v>432</v>
      </c>
      <c r="O95">
        <f t="shared" si="9"/>
        <v>57.5</v>
      </c>
      <c r="P95">
        <f t="shared" si="10"/>
        <v>2327</v>
      </c>
      <c r="Q95">
        <f t="shared" si="11"/>
        <v>379</v>
      </c>
      <c r="R95">
        <v>20.75</v>
      </c>
      <c r="S95">
        <v>19.71</v>
      </c>
      <c r="T95">
        <v>375</v>
      </c>
      <c r="U95">
        <v>2325</v>
      </c>
      <c r="V95">
        <v>2328</v>
      </c>
      <c r="W95">
        <v>2328</v>
      </c>
      <c r="X95">
        <v>1580</v>
      </c>
      <c r="Y95">
        <v>1571</v>
      </c>
      <c r="Z95">
        <v>374</v>
      </c>
      <c r="AA95">
        <v>384</v>
      </c>
    </row>
    <row r="96" spans="1:27">
      <c r="A96">
        <v>27</v>
      </c>
      <c r="B96">
        <v>20</v>
      </c>
      <c r="C96">
        <v>18.45</v>
      </c>
      <c r="D96">
        <v>333</v>
      </c>
      <c r="E96">
        <v>1992</v>
      </c>
      <c r="F96">
        <v>2006</v>
      </c>
      <c r="G96">
        <v>2004</v>
      </c>
      <c r="H96">
        <v>1513</v>
      </c>
      <c r="I96">
        <v>1517</v>
      </c>
      <c r="J96">
        <v>337</v>
      </c>
      <c r="K96">
        <v>328</v>
      </c>
      <c r="L96">
        <f t="shared" si="6"/>
        <v>2000.66666666667</v>
      </c>
      <c r="M96">
        <f t="shared" si="7"/>
        <v>332.5</v>
      </c>
      <c r="N96">
        <f t="shared" si="8"/>
        <v>304</v>
      </c>
      <c r="O96">
        <f t="shared" si="9"/>
        <v>21.5</v>
      </c>
      <c r="P96">
        <f t="shared" si="10"/>
        <v>2304.66666666667</v>
      </c>
      <c r="Q96">
        <f t="shared" si="11"/>
        <v>354</v>
      </c>
      <c r="R96">
        <v>20.88</v>
      </c>
      <c r="S96">
        <v>19.85</v>
      </c>
      <c r="T96">
        <v>353</v>
      </c>
      <c r="U96">
        <v>2304</v>
      </c>
      <c r="V96">
        <v>2306</v>
      </c>
      <c r="W96">
        <v>2304</v>
      </c>
      <c r="X96">
        <v>1497</v>
      </c>
      <c r="Y96">
        <v>1497</v>
      </c>
      <c r="Z96">
        <v>355</v>
      </c>
      <c r="AA96">
        <v>353</v>
      </c>
    </row>
    <row r="97" spans="1:27">
      <c r="A97">
        <v>26</v>
      </c>
      <c r="B97">
        <v>20.25</v>
      </c>
      <c r="C97">
        <v>18.69</v>
      </c>
      <c r="D97">
        <v>373</v>
      </c>
      <c r="E97">
        <v>2223</v>
      </c>
      <c r="F97">
        <v>2220</v>
      </c>
      <c r="G97">
        <v>2201</v>
      </c>
      <c r="H97">
        <v>1625</v>
      </c>
      <c r="I97">
        <v>1620</v>
      </c>
      <c r="J97">
        <v>368</v>
      </c>
      <c r="K97">
        <v>377</v>
      </c>
      <c r="L97">
        <f t="shared" si="6"/>
        <v>2214.66666666667</v>
      </c>
      <c r="M97">
        <f t="shared" si="7"/>
        <v>372.5</v>
      </c>
      <c r="N97">
        <f t="shared" si="8"/>
        <v>146</v>
      </c>
      <c r="O97">
        <f t="shared" si="9"/>
        <v>-32</v>
      </c>
      <c r="P97">
        <f t="shared" si="10"/>
        <v>2360.66666666667</v>
      </c>
      <c r="Q97">
        <f t="shared" si="11"/>
        <v>340.5</v>
      </c>
      <c r="R97">
        <v>21.12</v>
      </c>
      <c r="S97">
        <v>20.06</v>
      </c>
      <c r="T97">
        <v>339</v>
      </c>
      <c r="U97">
        <v>2346</v>
      </c>
      <c r="V97">
        <v>2368</v>
      </c>
      <c r="W97">
        <v>2368</v>
      </c>
      <c r="X97">
        <v>1472</v>
      </c>
      <c r="Y97">
        <v>1472</v>
      </c>
      <c r="Z97">
        <v>346</v>
      </c>
      <c r="AA97">
        <v>335</v>
      </c>
    </row>
    <row r="98" spans="1:27">
      <c r="A98">
        <v>25</v>
      </c>
      <c r="B98">
        <v>20.38</v>
      </c>
      <c r="C98">
        <v>18.82</v>
      </c>
      <c r="D98">
        <v>369</v>
      </c>
      <c r="E98">
        <v>2250</v>
      </c>
      <c r="F98">
        <v>2240</v>
      </c>
      <c r="G98">
        <v>2241</v>
      </c>
      <c r="H98">
        <v>1600</v>
      </c>
      <c r="I98">
        <v>1600</v>
      </c>
      <c r="J98">
        <v>357</v>
      </c>
      <c r="K98">
        <v>374</v>
      </c>
      <c r="L98">
        <f t="shared" si="6"/>
        <v>2243.66666666667</v>
      </c>
      <c r="M98">
        <f t="shared" si="7"/>
        <v>365.5</v>
      </c>
      <c r="N98">
        <f t="shared" si="8"/>
        <v>315.333333333333</v>
      </c>
      <c r="O98">
        <f t="shared" si="9"/>
        <v>18.5</v>
      </c>
      <c r="P98">
        <f t="shared" si="10"/>
        <v>2559</v>
      </c>
      <c r="Q98">
        <f t="shared" si="11"/>
        <v>384</v>
      </c>
      <c r="R98">
        <v>21.12</v>
      </c>
      <c r="S98">
        <v>20.25</v>
      </c>
      <c r="T98">
        <v>379</v>
      </c>
      <c r="U98">
        <v>2559</v>
      </c>
      <c r="V98">
        <v>2559</v>
      </c>
      <c r="W98">
        <v>2559</v>
      </c>
      <c r="X98">
        <v>1570</v>
      </c>
      <c r="Y98">
        <v>1570</v>
      </c>
      <c r="Z98">
        <v>384</v>
      </c>
      <c r="AA98">
        <v>384</v>
      </c>
    </row>
    <row r="99" spans="1:27">
      <c r="A99">
        <v>24</v>
      </c>
      <c r="B99">
        <v>20.62</v>
      </c>
      <c r="C99">
        <v>19.04</v>
      </c>
      <c r="D99">
        <v>388</v>
      </c>
      <c r="E99">
        <v>2384</v>
      </c>
      <c r="F99">
        <v>2382</v>
      </c>
      <c r="G99">
        <v>2368</v>
      </c>
      <c r="H99">
        <v>1621</v>
      </c>
      <c r="I99">
        <v>1618</v>
      </c>
      <c r="J99">
        <v>374</v>
      </c>
      <c r="K99">
        <v>390</v>
      </c>
      <c r="L99">
        <f t="shared" si="6"/>
        <v>2378</v>
      </c>
      <c r="M99">
        <f t="shared" si="7"/>
        <v>382</v>
      </c>
      <c r="N99">
        <f t="shared" si="8"/>
        <v>343.333333333333</v>
      </c>
      <c r="O99">
        <f t="shared" si="9"/>
        <v>16.5</v>
      </c>
      <c r="P99">
        <f t="shared" si="10"/>
        <v>2721.33333333333</v>
      </c>
      <c r="Q99">
        <f t="shared" si="11"/>
        <v>398.5</v>
      </c>
      <c r="R99">
        <v>21.38</v>
      </c>
      <c r="S99">
        <v>20.42</v>
      </c>
      <c r="T99">
        <v>401</v>
      </c>
      <c r="U99">
        <v>2720</v>
      </c>
      <c r="V99">
        <v>2720</v>
      </c>
      <c r="W99">
        <v>2724</v>
      </c>
      <c r="X99">
        <v>1603</v>
      </c>
      <c r="Y99">
        <v>1600</v>
      </c>
      <c r="Z99">
        <v>394</v>
      </c>
      <c r="AA99">
        <v>403</v>
      </c>
    </row>
    <row r="100" spans="1:27">
      <c r="A100">
        <v>23</v>
      </c>
      <c r="B100">
        <v>20.75</v>
      </c>
      <c r="C100">
        <v>19.22</v>
      </c>
      <c r="D100">
        <v>339</v>
      </c>
      <c r="E100">
        <v>2312</v>
      </c>
      <c r="F100">
        <v>2304</v>
      </c>
      <c r="G100">
        <v>2308</v>
      </c>
      <c r="H100">
        <v>1490</v>
      </c>
      <c r="I100">
        <v>1480</v>
      </c>
      <c r="J100">
        <v>331</v>
      </c>
      <c r="K100">
        <v>331</v>
      </c>
      <c r="L100">
        <f t="shared" si="6"/>
        <v>2308</v>
      </c>
      <c r="M100">
        <f t="shared" si="7"/>
        <v>331</v>
      </c>
      <c r="N100">
        <f t="shared" si="8"/>
        <v>317.333333333333</v>
      </c>
      <c r="O100">
        <f t="shared" si="9"/>
        <v>23.5</v>
      </c>
      <c r="P100">
        <f t="shared" si="10"/>
        <v>2625.33333333333</v>
      </c>
      <c r="Q100">
        <f t="shared" si="11"/>
        <v>354.5</v>
      </c>
      <c r="R100">
        <v>21.5</v>
      </c>
      <c r="S100">
        <v>20.55</v>
      </c>
      <c r="T100">
        <v>357</v>
      </c>
      <c r="U100">
        <v>2624</v>
      </c>
      <c r="V100">
        <v>2624</v>
      </c>
      <c r="W100">
        <v>2628</v>
      </c>
      <c r="X100">
        <v>1493</v>
      </c>
      <c r="Y100">
        <v>1493</v>
      </c>
      <c r="Z100">
        <v>354</v>
      </c>
      <c r="AA100">
        <v>355</v>
      </c>
    </row>
    <row r="101" spans="1:27">
      <c r="A101">
        <v>22</v>
      </c>
      <c r="B101">
        <v>21</v>
      </c>
      <c r="C101">
        <v>19.4</v>
      </c>
      <c r="D101">
        <v>348</v>
      </c>
      <c r="E101">
        <v>2446</v>
      </c>
      <c r="F101">
        <v>2442</v>
      </c>
      <c r="G101">
        <v>2444</v>
      </c>
      <c r="H101">
        <v>1516</v>
      </c>
      <c r="I101">
        <v>1513</v>
      </c>
      <c r="J101">
        <v>354</v>
      </c>
      <c r="K101">
        <v>349</v>
      </c>
      <c r="L101">
        <f t="shared" si="6"/>
        <v>2444</v>
      </c>
      <c r="M101">
        <f t="shared" si="7"/>
        <v>351.5</v>
      </c>
      <c r="N101">
        <f t="shared" si="8"/>
        <v>173.333333333333</v>
      </c>
      <c r="O101">
        <f t="shared" si="9"/>
        <v>-24</v>
      </c>
      <c r="P101">
        <f t="shared" si="10"/>
        <v>2617.33333333333</v>
      </c>
      <c r="Q101">
        <f t="shared" si="11"/>
        <v>327.5</v>
      </c>
      <c r="R101">
        <v>21.62</v>
      </c>
      <c r="S101">
        <v>20.71</v>
      </c>
      <c r="T101">
        <v>327</v>
      </c>
      <c r="U101">
        <v>2604</v>
      </c>
      <c r="V101">
        <v>2624</v>
      </c>
      <c r="W101">
        <v>2624</v>
      </c>
      <c r="X101">
        <v>1427</v>
      </c>
      <c r="Y101">
        <v>1425</v>
      </c>
      <c r="Z101">
        <v>330</v>
      </c>
      <c r="AA101">
        <v>325</v>
      </c>
    </row>
    <row r="102" spans="1:27">
      <c r="A102">
        <v>21</v>
      </c>
      <c r="B102">
        <v>21.25</v>
      </c>
      <c r="C102">
        <v>19.59</v>
      </c>
      <c r="D102">
        <v>371</v>
      </c>
      <c r="E102">
        <v>2635</v>
      </c>
      <c r="F102">
        <v>2624</v>
      </c>
      <c r="G102">
        <v>2624</v>
      </c>
      <c r="H102">
        <v>1600</v>
      </c>
      <c r="I102">
        <v>1588</v>
      </c>
      <c r="J102">
        <v>371</v>
      </c>
      <c r="K102">
        <v>387</v>
      </c>
      <c r="L102">
        <f t="shared" si="6"/>
        <v>2627.66666666667</v>
      </c>
      <c r="M102">
        <f t="shared" si="7"/>
        <v>379</v>
      </c>
      <c r="N102">
        <f t="shared" si="8"/>
        <v>316.333333333333</v>
      </c>
      <c r="O102">
        <f t="shared" si="9"/>
        <v>19</v>
      </c>
      <c r="P102">
        <f t="shared" si="10"/>
        <v>2944</v>
      </c>
      <c r="Q102">
        <f t="shared" si="11"/>
        <v>398</v>
      </c>
      <c r="R102">
        <v>21.75</v>
      </c>
      <c r="S102">
        <v>20.86</v>
      </c>
      <c r="T102">
        <v>400</v>
      </c>
      <c r="U102">
        <v>2944</v>
      </c>
      <c r="V102">
        <v>2944</v>
      </c>
      <c r="W102">
        <v>2944</v>
      </c>
      <c r="X102">
        <v>1600</v>
      </c>
      <c r="Y102">
        <v>1600</v>
      </c>
      <c r="Z102">
        <v>400</v>
      </c>
      <c r="AA102">
        <v>396</v>
      </c>
    </row>
    <row r="103" spans="1:27">
      <c r="A103">
        <v>20</v>
      </c>
      <c r="B103">
        <v>21.5</v>
      </c>
      <c r="C103">
        <v>19.75</v>
      </c>
      <c r="D103">
        <v>384</v>
      </c>
      <c r="E103">
        <v>2733</v>
      </c>
      <c r="F103">
        <v>2731</v>
      </c>
      <c r="G103">
        <v>2728</v>
      </c>
      <c r="H103">
        <v>1579</v>
      </c>
      <c r="I103">
        <v>1600</v>
      </c>
      <c r="J103">
        <v>386</v>
      </c>
      <c r="K103">
        <v>376</v>
      </c>
      <c r="L103">
        <f t="shared" si="6"/>
        <v>2730.66666666667</v>
      </c>
      <c r="M103">
        <f t="shared" si="7"/>
        <v>381</v>
      </c>
      <c r="N103">
        <f t="shared" si="8"/>
        <v>161.333333333333</v>
      </c>
      <c r="O103">
        <f t="shared" si="9"/>
        <v>-28</v>
      </c>
      <c r="P103">
        <f t="shared" si="10"/>
        <v>2892</v>
      </c>
      <c r="Q103">
        <f t="shared" si="11"/>
        <v>353</v>
      </c>
      <c r="R103">
        <v>22.12</v>
      </c>
      <c r="S103">
        <v>21.04</v>
      </c>
      <c r="T103">
        <v>352</v>
      </c>
      <c r="U103">
        <v>2885</v>
      </c>
      <c r="V103">
        <v>2901</v>
      </c>
      <c r="W103">
        <v>2890</v>
      </c>
      <c r="X103">
        <v>1482</v>
      </c>
      <c r="Y103">
        <v>1492</v>
      </c>
      <c r="Z103">
        <v>352</v>
      </c>
      <c r="AA103">
        <v>354</v>
      </c>
    </row>
    <row r="104" spans="1:27">
      <c r="A104">
        <v>19</v>
      </c>
      <c r="B104">
        <v>21.5</v>
      </c>
      <c r="C104">
        <v>19.9</v>
      </c>
      <c r="D104">
        <v>358</v>
      </c>
      <c r="E104">
        <v>2704</v>
      </c>
      <c r="F104">
        <v>2708</v>
      </c>
      <c r="G104">
        <v>2705</v>
      </c>
      <c r="H104">
        <v>1516</v>
      </c>
      <c r="I104">
        <v>1521</v>
      </c>
      <c r="J104">
        <v>362</v>
      </c>
      <c r="K104">
        <v>359</v>
      </c>
      <c r="L104">
        <f t="shared" si="6"/>
        <v>2705.66666666667</v>
      </c>
      <c r="M104">
        <f t="shared" si="7"/>
        <v>360.5</v>
      </c>
      <c r="N104">
        <f t="shared" si="8"/>
        <v>305</v>
      </c>
      <c r="O104">
        <f t="shared" si="9"/>
        <v>10</v>
      </c>
      <c r="P104">
        <f t="shared" si="10"/>
        <v>3010.66666666667</v>
      </c>
      <c r="Q104">
        <f t="shared" si="11"/>
        <v>370.5</v>
      </c>
      <c r="R104">
        <v>22.25</v>
      </c>
      <c r="S104">
        <v>21.18</v>
      </c>
      <c r="T104">
        <v>370</v>
      </c>
      <c r="U104">
        <v>3008</v>
      </c>
      <c r="V104">
        <v>3016</v>
      </c>
      <c r="W104">
        <v>3008</v>
      </c>
      <c r="X104">
        <v>1518</v>
      </c>
      <c r="Y104">
        <v>1517</v>
      </c>
      <c r="Z104">
        <v>373</v>
      </c>
      <c r="AA104">
        <v>368</v>
      </c>
    </row>
    <row r="105" spans="1:27">
      <c r="A105">
        <v>18</v>
      </c>
      <c r="B105">
        <v>21.75</v>
      </c>
      <c r="C105">
        <v>20.04</v>
      </c>
      <c r="D105">
        <v>310</v>
      </c>
      <c r="E105">
        <v>2559</v>
      </c>
      <c r="F105">
        <v>2559</v>
      </c>
      <c r="G105">
        <v>2559</v>
      </c>
      <c r="H105">
        <v>1393</v>
      </c>
      <c r="I105">
        <v>1388</v>
      </c>
      <c r="J105">
        <v>305</v>
      </c>
      <c r="K105">
        <v>306</v>
      </c>
      <c r="L105">
        <f t="shared" si="6"/>
        <v>2559</v>
      </c>
      <c r="M105">
        <f t="shared" si="7"/>
        <v>305.5</v>
      </c>
      <c r="N105">
        <f t="shared" si="8"/>
        <v>262.333333333333</v>
      </c>
      <c r="O105">
        <f t="shared" si="9"/>
        <v>19.5</v>
      </c>
      <c r="P105">
        <f t="shared" si="10"/>
        <v>2821.33333333333</v>
      </c>
      <c r="Q105">
        <f t="shared" si="11"/>
        <v>325</v>
      </c>
      <c r="R105">
        <v>22.12</v>
      </c>
      <c r="S105">
        <v>21.11</v>
      </c>
      <c r="T105">
        <v>326</v>
      </c>
      <c r="U105">
        <v>2828</v>
      </c>
      <c r="V105">
        <v>2818</v>
      </c>
      <c r="W105">
        <v>2818</v>
      </c>
      <c r="X105">
        <v>1428</v>
      </c>
      <c r="Y105">
        <v>1419</v>
      </c>
      <c r="Z105">
        <v>320</v>
      </c>
      <c r="AA105">
        <v>330</v>
      </c>
    </row>
    <row r="106" spans="1:27">
      <c r="A106">
        <v>17</v>
      </c>
      <c r="B106">
        <v>22</v>
      </c>
      <c r="C106">
        <v>20.18</v>
      </c>
      <c r="D106">
        <v>360</v>
      </c>
      <c r="E106">
        <v>2880</v>
      </c>
      <c r="F106">
        <v>2880</v>
      </c>
      <c r="G106">
        <v>2880</v>
      </c>
      <c r="H106">
        <v>1518</v>
      </c>
      <c r="I106">
        <v>1524</v>
      </c>
      <c r="J106">
        <v>358</v>
      </c>
      <c r="K106">
        <v>362</v>
      </c>
      <c r="L106">
        <f t="shared" si="6"/>
        <v>2880</v>
      </c>
      <c r="M106">
        <f t="shared" si="7"/>
        <v>360</v>
      </c>
      <c r="N106">
        <f t="shared" si="8"/>
        <v>183</v>
      </c>
      <c r="O106">
        <f t="shared" si="9"/>
        <v>9</v>
      </c>
      <c r="P106">
        <f t="shared" si="10"/>
        <v>3063</v>
      </c>
      <c r="Q106">
        <f t="shared" si="11"/>
        <v>369</v>
      </c>
      <c r="R106">
        <v>22.38</v>
      </c>
      <c r="S106">
        <v>21.25</v>
      </c>
      <c r="T106">
        <v>364</v>
      </c>
      <c r="U106">
        <v>3074</v>
      </c>
      <c r="V106">
        <v>3058</v>
      </c>
      <c r="W106">
        <v>3057</v>
      </c>
      <c r="X106">
        <v>1514</v>
      </c>
      <c r="Y106">
        <v>1509</v>
      </c>
      <c r="Z106">
        <v>368</v>
      </c>
      <c r="AA106">
        <v>370</v>
      </c>
    </row>
    <row r="107" spans="1:27">
      <c r="A107">
        <v>16</v>
      </c>
      <c r="B107">
        <v>22.12</v>
      </c>
      <c r="C107">
        <v>20.4</v>
      </c>
      <c r="D107">
        <v>416</v>
      </c>
      <c r="E107">
        <v>3168</v>
      </c>
      <c r="F107">
        <v>3160</v>
      </c>
      <c r="G107">
        <v>3173</v>
      </c>
      <c r="H107">
        <v>1627</v>
      </c>
      <c r="I107">
        <v>1621</v>
      </c>
      <c r="J107">
        <v>408</v>
      </c>
      <c r="K107">
        <v>416</v>
      </c>
      <c r="L107">
        <f t="shared" si="6"/>
        <v>3167</v>
      </c>
      <c r="M107">
        <f t="shared" si="7"/>
        <v>412</v>
      </c>
      <c r="N107">
        <f t="shared" si="8"/>
        <v>-92.3333333333335</v>
      </c>
      <c r="O107">
        <f t="shared" si="9"/>
        <v>-57.5</v>
      </c>
      <c r="P107">
        <f t="shared" si="10"/>
        <v>3074.66666666667</v>
      </c>
      <c r="Q107">
        <f t="shared" si="11"/>
        <v>354.5</v>
      </c>
      <c r="R107">
        <v>22.38</v>
      </c>
      <c r="S107">
        <v>21.32</v>
      </c>
      <c r="T107">
        <v>357</v>
      </c>
      <c r="U107">
        <v>3072</v>
      </c>
      <c r="V107">
        <v>3072</v>
      </c>
      <c r="W107">
        <v>3080</v>
      </c>
      <c r="X107">
        <v>1475</v>
      </c>
      <c r="Y107">
        <v>1473</v>
      </c>
      <c r="Z107">
        <v>355</v>
      </c>
      <c r="AA107">
        <v>354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6"/>
  <sheetViews>
    <sheetView workbookViewId="0">
      <selection activeCell="A3" sqref="A1:Z106"/>
    </sheetView>
  </sheetViews>
  <sheetFormatPr defaultColWidth="9" defaultRowHeight="13.5"/>
  <cols>
    <col min="4" max="13" width="9" customWidth="1"/>
    <col min="14" max="21" width="9" hidden="1" customWidth="1"/>
    <col min="22" max="22" width="9.125" hidden="1" customWidth="1"/>
    <col min="23" max="23" width="9" hidden="1" customWidth="1"/>
    <col min="24" max="24" width="13.75" hidden="1" customWidth="1"/>
  </cols>
  <sheetData>
    <row r="1" spans="1:2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32</v>
      </c>
      <c r="M1" s="1" t="s">
        <v>31</v>
      </c>
      <c r="N1" s="1" t="s">
        <v>21</v>
      </c>
      <c r="O1" s="1"/>
      <c r="P1" s="1"/>
      <c r="Q1" s="1" t="s">
        <v>22</v>
      </c>
      <c r="R1" s="1"/>
      <c r="S1" s="1" t="s">
        <v>35</v>
      </c>
      <c r="T1" s="1" t="s">
        <v>36</v>
      </c>
      <c r="U1" s="1" t="s">
        <v>37</v>
      </c>
      <c r="V1" t="s">
        <v>24</v>
      </c>
      <c r="W1" t="s">
        <v>25</v>
      </c>
      <c r="X1" t="s">
        <v>26</v>
      </c>
      <c r="Y1" t="s">
        <v>27</v>
      </c>
      <c r="Z1" t="s">
        <v>38</v>
      </c>
    </row>
    <row r="2" spans="1:26">
      <c r="A2">
        <v>120</v>
      </c>
      <c r="B2">
        <v>-6.25</v>
      </c>
      <c r="C2">
        <v>-2.08</v>
      </c>
      <c r="D2">
        <v>332</v>
      </c>
      <c r="E2">
        <v>369</v>
      </c>
      <c r="F2">
        <v>372</v>
      </c>
      <c r="G2">
        <v>369</v>
      </c>
      <c r="H2">
        <v>1600</v>
      </c>
      <c r="I2">
        <v>1600</v>
      </c>
      <c r="J2">
        <v>334</v>
      </c>
      <c r="K2">
        <v>332</v>
      </c>
      <c r="L2">
        <v>0</v>
      </c>
      <c r="M2">
        <v>0</v>
      </c>
      <c r="N2">
        <f t="shared" ref="N2:N65" si="0">E2+L2</f>
        <v>369</v>
      </c>
      <c r="O2">
        <f t="shared" ref="O2:O65" si="1">F2+L2</f>
        <v>372</v>
      </c>
      <c r="P2">
        <f t="shared" ref="P2:P65" si="2">G2+L2</f>
        <v>369</v>
      </c>
      <c r="Q2">
        <f t="shared" ref="Q2:Q65" si="3">J2+M2</f>
        <v>334</v>
      </c>
      <c r="R2">
        <f t="shared" ref="R2:R65" si="4">K2+M2</f>
        <v>332</v>
      </c>
      <c r="S2">
        <f t="shared" ref="S2:S65" si="5">AVERAGE(N2:P2)</f>
        <v>370</v>
      </c>
      <c r="T2">
        <f t="shared" ref="T2:T65" si="6">AVERAGE(Q2:R2)</f>
        <v>333</v>
      </c>
      <c r="U2">
        <f t="shared" ref="U2:U65" si="7">AVERAGE(H2:I2)</f>
        <v>1600</v>
      </c>
      <c r="V2">
        <f t="shared" ref="V2:V65" si="8">S2-T2</f>
        <v>37</v>
      </c>
      <c r="W2">
        <f t="shared" ref="W2:W65" si="9">U2-T2</f>
        <v>1267</v>
      </c>
      <c r="X2">
        <f t="shared" ref="X2:X65" si="10">V2/W2</f>
        <v>0.0292028413575375</v>
      </c>
      <c r="Y2">
        <f t="shared" ref="Y2:Y65" si="11">10*LOG10(X2)+Z2</f>
        <v>1.15425109183554</v>
      </c>
      <c r="Z2">
        <v>16.5</v>
      </c>
    </row>
    <row r="3" spans="1:26">
      <c r="A3">
        <v>119</v>
      </c>
      <c r="B3">
        <v>-6.38</v>
      </c>
      <c r="C3">
        <v>-1.73</v>
      </c>
      <c r="D3">
        <v>290</v>
      </c>
      <c r="E3">
        <v>328</v>
      </c>
      <c r="F3">
        <v>329</v>
      </c>
      <c r="G3">
        <v>328</v>
      </c>
      <c r="H3">
        <v>1493</v>
      </c>
      <c r="I3">
        <v>1492</v>
      </c>
      <c r="J3">
        <v>292</v>
      </c>
      <c r="K3">
        <v>291</v>
      </c>
      <c r="L3">
        <f>L2</f>
        <v>0</v>
      </c>
      <c r="M3">
        <f t="shared" ref="M3:M66" si="12">M2</f>
        <v>0</v>
      </c>
      <c r="N3">
        <f t="shared" si="0"/>
        <v>328</v>
      </c>
      <c r="O3">
        <f t="shared" si="1"/>
        <v>329</v>
      </c>
      <c r="P3">
        <f t="shared" si="2"/>
        <v>328</v>
      </c>
      <c r="Q3">
        <f t="shared" si="3"/>
        <v>292</v>
      </c>
      <c r="R3">
        <f t="shared" si="4"/>
        <v>291</v>
      </c>
      <c r="S3">
        <f t="shared" si="5"/>
        <v>328.333333333333</v>
      </c>
      <c r="T3">
        <f t="shared" si="6"/>
        <v>291.5</v>
      </c>
      <c r="U3">
        <f t="shared" si="7"/>
        <v>1492.5</v>
      </c>
      <c r="V3">
        <f t="shared" si="8"/>
        <v>36.8333333333333</v>
      </c>
      <c r="W3">
        <f t="shared" si="9"/>
        <v>1201</v>
      </c>
      <c r="X3">
        <f t="shared" si="10"/>
        <v>0.0306688870385789</v>
      </c>
      <c r="Y3">
        <f t="shared" si="11"/>
        <v>1.36698015898561</v>
      </c>
      <c r="Z3">
        <f t="shared" ref="Z3:Z66" si="13">Z2</f>
        <v>16.5</v>
      </c>
    </row>
    <row r="4" spans="1:26">
      <c r="A4">
        <v>118</v>
      </c>
      <c r="B4">
        <v>-6.25</v>
      </c>
      <c r="C4">
        <v>-1.62</v>
      </c>
      <c r="D4">
        <v>344</v>
      </c>
      <c r="E4">
        <v>388</v>
      </c>
      <c r="F4">
        <v>386</v>
      </c>
      <c r="G4">
        <v>385</v>
      </c>
      <c r="H4">
        <v>1632</v>
      </c>
      <c r="I4">
        <v>1632</v>
      </c>
      <c r="J4">
        <v>348</v>
      </c>
      <c r="K4">
        <v>348</v>
      </c>
      <c r="L4">
        <f t="shared" ref="L3:L66" si="14">L3</f>
        <v>0</v>
      </c>
      <c r="M4">
        <f t="shared" si="12"/>
        <v>0</v>
      </c>
      <c r="N4">
        <f t="shared" si="0"/>
        <v>388</v>
      </c>
      <c r="O4">
        <f t="shared" si="1"/>
        <v>386</v>
      </c>
      <c r="P4">
        <f t="shared" si="2"/>
        <v>385</v>
      </c>
      <c r="Q4">
        <f t="shared" si="3"/>
        <v>348</v>
      </c>
      <c r="R4">
        <f t="shared" si="4"/>
        <v>348</v>
      </c>
      <c r="S4">
        <f t="shared" si="5"/>
        <v>386.333333333333</v>
      </c>
      <c r="T4">
        <f t="shared" si="6"/>
        <v>348</v>
      </c>
      <c r="U4">
        <f t="shared" si="7"/>
        <v>1632</v>
      </c>
      <c r="V4">
        <f t="shared" si="8"/>
        <v>38.3333333333333</v>
      </c>
      <c r="W4">
        <f t="shared" si="9"/>
        <v>1284</v>
      </c>
      <c r="X4">
        <f t="shared" si="10"/>
        <v>0.0298546209761163</v>
      </c>
      <c r="Y4">
        <f t="shared" si="11"/>
        <v>1.25011561901115</v>
      </c>
      <c r="Z4">
        <f t="shared" si="13"/>
        <v>16.5</v>
      </c>
    </row>
    <row r="5" spans="1:26">
      <c r="A5">
        <v>117</v>
      </c>
      <c r="B5">
        <v>-6.25</v>
      </c>
      <c r="C5">
        <v>-1.27</v>
      </c>
      <c r="D5">
        <v>364</v>
      </c>
      <c r="E5">
        <v>404</v>
      </c>
      <c r="F5">
        <v>401</v>
      </c>
      <c r="G5">
        <v>400</v>
      </c>
      <c r="H5">
        <v>1666</v>
      </c>
      <c r="I5">
        <v>1664</v>
      </c>
      <c r="J5">
        <v>361</v>
      </c>
      <c r="K5">
        <v>358</v>
      </c>
      <c r="L5">
        <f t="shared" si="14"/>
        <v>0</v>
      </c>
      <c r="M5">
        <f t="shared" si="12"/>
        <v>0</v>
      </c>
      <c r="N5">
        <f t="shared" si="0"/>
        <v>404</v>
      </c>
      <c r="O5">
        <f t="shared" si="1"/>
        <v>401</v>
      </c>
      <c r="P5">
        <f t="shared" si="2"/>
        <v>400</v>
      </c>
      <c r="Q5">
        <f t="shared" si="3"/>
        <v>361</v>
      </c>
      <c r="R5">
        <f t="shared" si="4"/>
        <v>358</v>
      </c>
      <c r="S5">
        <f t="shared" si="5"/>
        <v>401.666666666667</v>
      </c>
      <c r="T5">
        <f t="shared" si="6"/>
        <v>359.5</v>
      </c>
      <c r="U5">
        <f t="shared" si="7"/>
        <v>1665</v>
      </c>
      <c r="V5">
        <f t="shared" si="8"/>
        <v>42.1666666666667</v>
      </c>
      <c r="W5">
        <f t="shared" si="9"/>
        <v>1305.5</v>
      </c>
      <c r="X5">
        <f t="shared" si="10"/>
        <v>0.0322992467764586</v>
      </c>
      <c r="Y5">
        <f t="shared" si="11"/>
        <v>1.59192394633211</v>
      </c>
      <c r="Z5">
        <f t="shared" si="13"/>
        <v>16.5</v>
      </c>
    </row>
    <row r="6" spans="1:26">
      <c r="A6">
        <v>116</v>
      </c>
      <c r="B6">
        <v>-6.38</v>
      </c>
      <c r="C6">
        <v>-1.27</v>
      </c>
      <c r="D6">
        <v>362</v>
      </c>
      <c r="E6">
        <v>400</v>
      </c>
      <c r="F6">
        <v>406</v>
      </c>
      <c r="G6">
        <v>401</v>
      </c>
      <c r="H6">
        <v>1664</v>
      </c>
      <c r="I6">
        <v>1667</v>
      </c>
      <c r="J6">
        <v>360</v>
      </c>
      <c r="K6">
        <v>361</v>
      </c>
      <c r="L6">
        <f t="shared" si="14"/>
        <v>0</v>
      </c>
      <c r="M6">
        <f t="shared" si="12"/>
        <v>0</v>
      </c>
      <c r="N6">
        <f t="shared" si="0"/>
        <v>400</v>
      </c>
      <c r="O6">
        <f t="shared" si="1"/>
        <v>406</v>
      </c>
      <c r="P6">
        <f t="shared" si="2"/>
        <v>401</v>
      </c>
      <c r="Q6">
        <f t="shared" si="3"/>
        <v>360</v>
      </c>
      <c r="R6">
        <f t="shared" si="4"/>
        <v>361</v>
      </c>
      <c r="S6">
        <f t="shared" si="5"/>
        <v>402.333333333333</v>
      </c>
      <c r="T6">
        <f t="shared" si="6"/>
        <v>360.5</v>
      </c>
      <c r="U6">
        <f t="shared" si="7"/>
        <v>1665.5</v>
      </c>
      <c r="V6">
        <f t="shared" si="8"/>
        <v>41.8333333333333</v>
      </c>
      <c r="W6">
        <f t="shared" si="9"/>
        <v>1305</v>
      </c>
      <c r="X6">
        <f t="shared" si="10"/>
        <v>0.0320561941251596</v>
      </c>
      <c r="Y6">
        <f t="shared" si="11"/>
        <v>1.55911959423095</v>
      </c>
      <c r="Z6">
        <f t="shared" si="13"/>
        <v>16.5</v>
      </c>
    </row>
    <row r="7" spans="1:26">
      <c r="A7">
        <v>115</v>
      </c>
      <c r="B7">
        <v>-6.25</v>
      </c>
      <c r="C7">
        <v>-0.76</v>
      </c>
      <c r="D7">
        <v>290</v>
      </c>
      <c r="E7">
        <v>332</v>
      </c>
      <c r="F7">
        <v>332</v>
      </c>
      <c r="G7">
        <v>334</v>
      </c>
      <c r="H7">
        <v>1493</v>
      </c>
      <c r="I7">
        <v>1494</v>
      </c>
      <c r="J7">
        <v>291</v>
      </c>
      <c r="K7">
        <v>292</v>
      </c>
      <c r="L7">
        <f t="shared" si="14"/>
        <v>0</v>
      </c>
      <c r="M7">
        <f t="shared" si="12"/>
        <v>0</v>
      </c>
      <c r="N7">
        <f t="shared" si="0"/>
        <v>332</v>
      </c>
      <c r="O7">
        <f t="shared" si="1"/>
        <v>332</v>
      </c>
      <c r="P7">
        <f t="shared" si="2"/>
        <v>334</v>
      </c>
      <c r="Q7">
        <f t="shared" si="3"/>
        <v>291</v>
      </c>
      <c r="R7">
        <f t="shared" si="4"/>
        <v>292</v>
      </c>
      <c r="S7">
        <f t="shared" si="5"/>
        <v>332.666666666667</v>
      </c>
      <c r="T7">
        <f t="shared" si="6"/>
        <v>291.5</v>
      </c>
      <c r="U7">
        <f t="shared" si="7"/>
        <v>1493.5</v>
      </c>
      <c r="V7">
        <f t="shared" si="8"/>
        <v>41.1666666666667</v>
      </c>
      <c r="W7">
        <f t="shared" si="9"/>
        <v>1202</v>
      </c>
      <c r="X7">
        <f t="shared" si="10"/>
        <v>0.0342484747642818</v>
      </c>
      <c r="Y7">
        <f t="shared" si="11"/>
        <v>1.84641235209302</v>
      </c>
      <c r="Z7">
        <f t="shared" si="13"/>
        <v>16.5</v>
      </c>
    </row>
    <row r="8" spans="1:26">
      <c r="A8">
        <v>114</v>
      </c>
      <c r="B8">
        <v>-6.38</v>
      </c>
      <c r="C8">
        <v>-0.8</v>
      </c>
      <c r="D8">
        <v>376</v>
      </c>
      <c r="E8">
        <v>418</v>
      </c>
      <c r="F8">
        <v>421</v>
      </c>
      <c r="G8">
        <v>418</v>
      </c>
      <c r="H8">
        <v>1698</v>
      </c>
      <c r="I8">
        <v>1699</v>
      </c>
      <c r="J8">
        <v>375</v>
      </c>
      <c r="K8">
        <v>377</v>
      </c>
      <c r="L8">
        <f t="shared" si="14"/>
        <v>0</v>
      </c>
      <c r="M8">
        <f t="shared" si="12"/>
        <v>0</v>
      </c>
      <c r="N8">
        <f t="shared" si="0"/>
        <v>418</v>
      </c>
      <c r="O8">
        <f t="shared" si="1"/>
        <v>421</v>
      </c>
      <c r="P8">
        <f t="shared" si="2"/>
        <v>418</v>
      </c>
      <c r="Q8">
        <f t="shared" si="3"/>
        <v>375</v>
      </c>
      <c r="R8">
        <f t="shared" si="4"/>
        <v>377</v>
      </c>
      <c r="S8">
        <f t="shared" si="5"/>
        <v>419</v>
      </c>
      <c r="T8">
        <f t="shared" si="6"/>
        <v>376</v>
      </c>
      <c r="U8">
        <f t="shared" si="7"/>
        <v>1698.5</v>
      </c>
      <c r="V8">
        <f t="shared" si="8"/>
        <v>43</v>
      </c>
      <c r="W8">
        <f t="shared" si="9"/>
        <v>1322.5</v>
      </c>
      <c r="X8">
        <f t="shared" si="10"/>
        <v>0.0325141776937618</v>
      </c>
      <c r="Y8">
        <f t="shared" si="11"/>
        <v>1.62072774872363</v>
      </c>
      <c r="Z8">
        <f t="shared" si="13"/>
        <v>16.5</v>
      </c>
    </row>
    <row r="9" spans="1:26">
      <c r="A9">
        <v>113</v>
      </c>
      <c r="B9">
        <v>-6.25</v>
      </c>
      <c r="C9">
        <v>-0.61</v>
      </c>
      <c r="D9">
        <v>278</v>
      </c>
      <c r="E9">
        <v>320</v>
      </c>
      <c r="F9">
        <v>320</v>
      </c>
      <c r="G9">
        <v>320</v>
      </c>
      <c r="H9">
        <v>1459</v>
      </c>
      <c r="I9">
        <v>1460</v>
      </c>
      <c r="J9">
        <v>275</v>
      </c>
      <c r="K9">
        <v>276</v>
      </c>
      <c r="L9">
        <f t="shared" si="14"/>
        <v>0</v>
      </c>
      <c r="M9">
        <f t="shared" si="12"/>
        <v>0</v>
      </c>
      <c r="N9">
        <f t="shared" si="0"/>
        <v>320</v>
      </c>
      <c r="O9">
        <f t="shared" si="1"/>
        <v>320</v>
      </c>
      <c r="P9">
        <f t="shared" si="2"/>
        <v>320</v>
      </c>
      <c r="Q9">
        <f t="shared" si="3"/>
        <v>275</v>
      </c>
      <c r="R9">
        <f t="shared" si="4"/>
        <v>276</v>
      </c>
      <c r="S9">
        <f t="shared" si="5"/>
        <v>320</v>
      </c>
      <c r="T9">
        <f t="shared" si="6"/>
        <v>275.5</v>
      </c>
      <c r="U9">
        <f t="shared" si="7"/>
        <v>1459.5</v>
      </c>
      <c r="V9">
        <f t="shared" si="8"/>
        <v>44.5</v>
      </c>
      <c r="W9">
        <f t="shared" si="9"/>
        <v>1184</v>
      </c>
      <c r="X9">
        <f t="shared" si="10"/>
        <v>0.0375844594594595</v>
      </c>
      <c r="Y9">
        <f t="shared" si="11"/>
        <v>2.25008308594031</v>
      </c>
      <c r="Z9">
        <f t="shared" si="13"/>
        <v>16.5</v>
      </c>
    </row>
    <row r="10" spans="1:26">
      <c r="A10">
        <v>112</v>
      </c>
      <c r="B10">
        <v>-6.38</v>
      </c>
      <c r="C10">
        <v>-0.27</v>
      </c>
      <c r="D10">
        <v>335</v>
      </c>
      <c r="E10">
        <v>379</v>
      </c>
      <c r="F10">
        <v>380</v>
      </c>
      <c r="G10">
        <v>378</v>
      </c>
      <c r="H10">
        <v>1600</v>
      </c>
      <c r="I10">
        <v>1600</v>
      </c>
      <c r="J10">
        <v>332</v>
      </c>
      <c r="K10">
        <v>337</v>
      </c>
      <c r="L10">
        <f t="shared" si="14"/>
        <v>0</v>
      </c>
      <c r="M10">
        <f t="shared" si="12"/>
        <v>0</v>
      </c>
      <c r="N10">
        <f t="shared" si="0"/>
        <v>379</v>
      </c>
      <c r="O10">
        <f t="shared" si="1"/>
        <v>380</v>
      </c>
      <c r="P10">
        <f t="shared" si="2"/>
        <v>378</v>
      </c>
      <c r="Q10">
        <f t="shared" si="3"/>
        <v>332</v>
      </c>
      <c r="R10">
        <f t="shared" si="4"/>
        <v>337</v>
      </c>
      <c r="S10">
        <f t="shared" si="5"/>
        <v>379</v>
      </c>
      <c r="T10">
        <f t="shared" si="6"/>
        <v>334.5</v>
      </c>
      <c r="U10">
        <f t="shared" si="7"/>
        <v>1600</v>
      </c>
      <c r="V10">
        <f t="shared" si="8"/>
        <v>44.5</v>
      </c>
      <c r="W10">
        <f t="shared" si="9"/>
        <v>1265.5</v>
      </c>
      <c r="X10">
        <f t="shared" si="10"/>
        <v>0.0351639668115369</v>
      </c>
      <c r="Y10">
        <f t="shared" si="11"/>
        <v>1.96097861486659</v>
      </c>
      <c r="Z10">
        <f t="shared" si="13"/>
        <v>16.5</v>
      </c>
    </row>
    <row r="11" spans="1:26">
      <c r="A11">
        <v>111</v>
      </c>
      <c r="B11">
        <v>-6.38</v>
      </c>
      <c r="C11">
        <v>-0.07</v>
      </c>
      <c r="D11">
        <v>331</v>
      </c>
      <c r="E11">
        <v>384</v>
      </c>
      <c r="F11">
        <v>384</v>
      </c>
      <c r="G11">
        <v>384</v>
      </c>
      <c r="H11">
        <v>1600</v>
      </c>
      <c r="I11">
        <v>1600</v>
      </c>
      <c r="J11">
        <v>333</v>
      </c>
      <c r="K11">
        <v>332</v>
      </c>
      <c r="L11">
        <f t="shared" si="14"/>
        <v>0</v>
      </c>
      <c r="M11">
        <f t="shared" si="12"/>
        <v>0</v>
      </c>
      <c r="N11">
        <f t="shared" si="0"/>
        <v>384</v>
      </c>
      <c r="O11">
        <f t="shared" si="1"/>
        <v>384</v>
      </c>
      <c r="P11">
        <f t="shared" si="2"/>
        <v>384</v>
      </c>
      <c r="Q11">
        <f t="shared" si="3"/>
        <v>333</v>
      </c>
      <c r="R11">
        <f t="shared" si="4"/>
        <v>332</v>
      </c>
      <c r="S11">
        <f t="shared" si="5"/>
        <v>384</v>
      </c>
      <c r="T11">
        <f t="shared" si="6"/>
        <v>332.5</v>
      </c>
      <c r="U11">
        <f t="shared" si="7"/>
        <v>1600</v>
      </c>
      <c r="V11">
        <f t="shared" si="8"/>
        <v>51.5</v>
      </c>
      <c r="W11">
        <f t="shared" si="9"/>
        <v>1267.5</v>
      </c>
      <c r="X11">
        <f t="shared" si="10"/>
        <v>0.0406311637080868</v>
      </c>
      <c r="Y11">
        <f t="shared" si="11"/>
        <v>2.58859261035817</v>
      </c>
      <c r="Z11">
        <f t="shared" si="13"/>
        <v>16.5</v>
      </c>
    </row>
    <row r="12" spans="1:26">
      <c r="A12">
        <v>110</v>
      </c>
      <c r="B12">
        <v>-6.25</v>
      </c>
      <c r="C12">
        <v>0.18</v>
      </c>
      <c r="D12">
        <v>349</v>
      </c>
      <c r="E12">
        <v>394</v>
      </c>
      <c r="F12">
        <v>396</v>
      </c>
      <c r="G12">
        <v>392</v>
      </c>
      <c r="H12">
        <v>1629</v>
      </c>
      <c r="I12">
        <v>1630</v>
      </c>
      <c r="J12">
        <v>350</v>
      </c>
      <c r="K12">
        <v>347</v>
      </c>
      <c r="L12">
        <f t="shared" si="14"/>
        <v>0</v>
      </c>
      <c r="M12">
        <f t="shared" si="12"/>
        <v>0</v>
      </c>
      <c r="N12">
        <f t="shared" si="0"/>
        <v>394</v>
      </c>
      <c r="O12">
        <f t="shared" si="1"/>
        <v>396</v>
      </c>
      <c r="P12">
        <f t="shared" si="2"/>
        <v>392</v>
      </c>
      <c r="Q12">
        <f t="shared" si="3"/>
        <v>350</v>
      </c>
      <c r="R12">
        <f t="shared" si="4"/>
        <v>347</v>
      </c>
      <c r="S12">
        <f t="shared" si="5"/>
        <v>394</v>
      </c>
      <c r="T12">
        <f t="shared" si="6"/>
        <v>348.5</v>
      </c>
      <c r="U12">
        <f t="shared" si="7"/>
        <v>1629.5</v>
      </c>
      <c r="V12">
        <f t="shared" si="8"/>
        <v>45.5</v>
      </c>
      <c r="W12">
        <f t="shared" si="9"/>
        <v>1281</v>
      </c>
      <c r="X12">
        <f t="shared" si="10"/>
        <v>0.0355191256830601</v>
      </c>
      <c r="Y12">
        <f t="shared" si="11"/>
        <v>2.00462266912426</v>
      </c>
      <c r="Z12">
        <f t="shared" si="13"/>
        <v>16.5</v>
      </c>
    </row>
    <row r="13" spans="1:26">
      <c r="A13">
        <v>109</v>
      </c>
      <c r="B13">
        <v>-6.38</v>
      </c>
      <c r="C13">
        <v>0.38</v>
      </c>
      <c r="D13">
        <v>305</v>
      </c>
      <c r="E13">
        <v>349</v>
      </c>
      <c r="F13">
        <v>354</v>
      </c>
      <c r="G13">
        <v>353</v>
      </c>
      <c r="H13">
        <v>1524</v>
      </c>
      <c r="I13">
        <v>1524</v>
      </c>
      <c r="J13">
        <v>305</v>
      </c>
      <c r="K13">
        <v>305</v>
      </c>
      <c r="L13">
        <f t="shared" si="14"/>
        <v>0</v>
      </c>
      <c r="M13">
        <f t="shared" si="12"/>
        <v>0</v>
      </c>
      <c r="N13">
        <f t="shared" si="0"/>
        <v>349</v>
      </c>
      <c r="O13">
        <f t="shared" si="1"/>
        <v>354</v>
      </c>
      <c r="P13">
        <f t="shared" si="2"/>
        <v>353</v>
      </c>
      <c r="Q13">
        <f t="shared" si="3"/>
        <v>305</v>
      </c>
      <c r="R13">
        <f t="shared" si="4"/>
        <v>305</v>
      </c>
      <c r="S13">
        <f t="shared" si="5"/>
        <v>352</v>
      </c>
      <c r="T13">
        <f t="shared" si="6"/>
        <v>305</v>
      </c>
      <c r="U13">
        <f t="shared" si="7"/>
        <v>1524</v>
      </c>
      <c r="V13">
        <f t="shared" si="8"/>
        <v>47</v>
      </c>
      <c r="W13">
        <f t="shared" si="9"/>
        <v>1219</v>
      </c>
      <c r="X13">
        <f t="shared" si="10"/>
        <v>0.0385561936013126</v>
      </c>
      <c r="Y13">
        <f t="shared" si="11"/>
        <v>2.36094152317336</v>
      </c>
      <c r="Z13">
        <f t="shared" si="13"/>
        <v>16.5</v>
      </c>
    </row>
    <row r="14" spans="1:26">
      <c r="A14">
        <v>108</v>
      </c>
      <c r="B14">
        <v>-6.38</v>
      </c>
      <c r="C14">
        <v>0.43</v>
      </c>
      <c r="D14">
        <v>361</v>
      </c>
      <c r="E14">
        <v>412</v>
      </c>
      <c r="F14">
        <v>409</v>
      </c>
      <c r="G14">
        <v>413</v>
      </c>
      <c r="H14">
        <v>1665</v>
      </c>
      <c r="I14">
        <v>1664</v>
      </c>
      <c r="J14">
        <v>361</v>
      </c>
      <c r="K14">
        <v>362</v>
      </c>
      <c r="L14">
        <f t="shared" si="14"/>
        <v>0</v>
      </c>
      <c r="M14">
        <f t="shared" si="12"/>
        <v>0</v>
      </c>
      <c r="N14">
        <f t="shared" si="0"/>
        <v>412</v>
      </c>
      <c r="O14">
        <f t="shared" si="1"/>
        <v>409</v>
      </c>
      <c r="P14">
        <f t="shared" si="2"/>
        <v>413</v>
      </c>
      <c r="Q14">
        <f t="shared" si="3"/>
        <v>361</v>
      </c>
      <c r="R14">
        <f t="shared" si="4"/>
        <v>362</v>
      </c>
      <c r="S14">
        <f t="shared" si="5"/>
        <v>411.333333333333</v>
      </c>
      <c r="T14">
        <f t="shared" si="6"/>
        <v>361.5</v>
      </c>
      <c r="U14">
        <f t="shared" si="7"/>
        <v>1664.5</v>
      </c>
      <c r="V14">
        <f t="shared" si="8"/>
        <v>49.8333333333333</v>
      </c>
      <c r="W14">
        <f t="shared" si="9"/>
        <v>1303</v>
      </c>
      <c r="X14">
        <f t="shared" si="10"/>
        <v>0.0382450754668713</v>
      </c>
      <c r="Y14">
        <f t="shared" si="11"/>
        <v>2.32575522228201</v>
      </c>
      <c r="Z14">
        <f t="shared" si="13"/>
        <v>16.5</v>
      </c>
    </row>
    <row r="15" spans="1:26">
      <c r="A15">
        <v>107</v>
      </c>
      <c r="B15">
        <v>-6.38</v>
      </c>
      <c r="C15">
        <v>0.81</v>
      </c>
      <c r="D15">
        <v>331</v>
      </c>
      <c r="E15">
        <v>385</v>
      </c>
      <c r="F15">
        <v>389</v>
      </c>
      <c r="G15">
        <v>387</v>
      </c>
      <c r="H15">
        <v>1600</v>
      </c>
      <c r="I15">
        <v>1600</v>
      </c>
      <c r="J15">
        <v>334</v>
      </c>
      <c r="K15">
        <v>336</v>
      </c>
      <c r="L15">
        <f t="shared" si="14"/>
        <v>0</v>
      </c>
      <c r="M15">
        <f t="shared" si="12"/>
        <v>0</v>
      </c>
      <c r="N15">
        <f t="shared" si="0"/>
        <v>385</v>
      </c>
      <c r="O15">
        <f t="shared" si="1"/>
        <v>389</v>
      </c>
      <c r="P15">
        <f t="shared" si="2"/>
        <v>387</v>
      </c>
      <c r="Q15">
        <f t="shared" si="3"/>
        <v>334</v>
      </c>
      <c r="R15">
        <f t="shared" si="4"/>
        <v>336</v>
      </c>
      <c r="S15">
        <f t="shared" si="5"/>
        <v>387</v>
      </c>
      <c r="T15">
        <f t="shared" si="6"/>
        <v>335</v>
      </c>
      <c r="U15">
        <f t="shared" si="7"/>
        <v>1600</v>
      </c>
      <c r="V15">
        <f t="shared" si="8"/>
        <v>52</v>
      </c>
      <c r="W15">
        <f t="shared" si="9"/>
        <v>1265</v>
      </c>
      <c r="X15">
        <f t="shared" si="10"/>
        <v>0.0411067193675889</v>
      </c>
      <c r="Y15">
        <f t="shared" si="11"/>
        <v>2.63912818122962</v>
      </c>
      <c r="Z15">
        <f t="shared" si="13"/>
        <v>16.5</v>
      </c>
    </row>
    <row r="16" spans="1:26">
      <c r="A16">
        <v>106</v>
      </c>
      <c r="B16">
        <v>-6.38</v>
      </c>
      <c r="C16">
        <v>1.06</v>
      </c>
      <c r="D16">
        <v>292</v>
      </c>
      <c r="E16">
        <v>344</v>
      </c>
      <c r="F16">
        <v>344</v>
      </c>
      <c r="G16">
        <v>340</v>
      </c>
      <c r="H16">
        <v>1489</v>
      </c>
      <c r="I16">
        <v>1490</v>
      </c>
      <c r="J16">
        <v>291</v>
      </c>
      <c r="K16">
        <v>293</v>
      </c>
      <c r="L16">
        <f t="shared" si="14"/>
        <v>0</v>
      </c>
      <c r="M16">
        <f t="shared" si="12"/>
        <v>0</v>
      </c>
      <c r="N16">
        <f t="shared" si="0"/>
        <v>344</v>
      </c>
      <c r="O16">
        <f t="shared" si="1"/>
        <v>344</v>
      </c>
      <c r="P16">
        <f t="shared" si="2"/>
        <v>340</v>
      </c>
      <c r="Q16">
        <f t="shared" si="3"/>
        <v>291</v>
      </c>
      <c r="R16">
        <f t="shared" si="4"/>
        <v>293</v>
      </c>
      <c r="S16">
        <f t="shared" si="5"/>
        <v>342.666666666667</v>
      </c>
      <c r="T16">
        <f t="shared" si="6"/>
        <v>292</v>
      </c>
      <c r="U16">
        <f t="shared" si="7"/>
        <v>1489.5</v>
      </c>
      <c r="V16">
        <f t="shared" si="8"/>
        <v>50.6666666666667</v>
      </c>
      <c r="W16">
        <f t="shared" si="9"/>
        <v>1197.5</v>
      </c>
      <c r="X16">
        <f t="shared" si="10"/>
        <v>0.0423103688239388</v>
      </c>
      <c r="Y16">
        <f t="shared" si="11"/>
        <v>2.7644681113851</v>
      </c>
      <c r="Z16">
        <f t="shared" si="13"/>
        <v>16.5</v>
      </c>
    </row>
    <row r="17" spans="1:26">
      <c r="A17">
        <v>105</v>
      </c>
      <c r="B17">
        <v>-6.25</v>
      </c>
      <c r="C17">
        <v>1.26</v>
      </c>
      <c r="D17">
        <v>335</v>
      </c>
      <c r="E17">
        <v>391</v>
      </c>
      <c r="F17">
        <v>385</v>
      </c>
      <c r="G17">
        <v>389</v>
      </c>
      <c r="H17">
        <v>1600</v>
      </c>
      <c r="I17">
        <v>1600</v>
      </c>
      <c r="J17">
        <v>336</v>
      </c>
      <c r="K17">
        <v>334</v>
      </c>
      <c r="L17">
        <f t="shared" si="14"/>
        <v>0</v>
      </c>
      <c r="M17">
        <f t="shared" si="12"/>
        <v>0</v>
      </c>
      <c r="N17">
        <f t="shared" si="0"/>
        <v>391</v>
      </c>
      <c r="O17">
        <f t="shared" si="1"/>
        <v>385</v>
      </c>
      <c r="P17">
        <f t="shared" si="2"/>
        <v>389</v>
      </c>
      <c r="Q17">
        <f t="shared" si="3"/>
        <v>336</v>
      </c>
      <c r="R17">
        <f t="shared" si="4"/>
        <v>334</v>
      </c>
      <c r="S17">
        <f t="shared" si="5"/>
        <v>388.333333333333</v>
      </c>
      <c r="T17">
        <f t="shared" si="6"/>
        <v>335</v>
      </c>
      <c r="U17">
        <f t="shared" si="7"/>
        <v>1600</v>
      </c>
      <c r="V17">
        <f t="shared" si="8"/>
        <v>53.3333333333333</v>
      </c>
      <c r="W17">
        <f t="shared" si="9"/>
        <v>1265</v>
      </c>
      <c r="X17">
        <f t="shared" si="10"/>
        <v>0.0421607378129117</v>
      </c>
      <c r="Y17">
        <f t="shared" si="11"/>
        <v>2.74908202424425</v>
      </c>
      <c r="Z17">
        <f t="shared" si="13"/>
        <v>16.5</v>
      </c>
    </row>
    <row r="18" spans="1:26">
      <c r="A18">
        <v>104</v>
      </c>
      <c r="B18">
        <v>-6.38</v>
      </c>
      <c r="C18">
        <v>1.53</v>
      </c>
      <c r="D18">
        <v>322</v>
      </c>
      <c r="E18">
        <v>384</v>
      </c>
      <c r="F18">
        <v>373</v>
      </c>
      <c r="G18">
        <v>374</v>
      </c>
      <c r="H18">
        <v>1566</v>
      </c>
      <c r="I18">
        <v>1569</v>
      </c>
      <c r="J18">
        <v>320</v>
      </c>
      <c r="K18">
        <v>321</v>
      </c>
      <c r="L18">
        <f t="shared" si="14"/>
        <v>0</v>
      </c>
      <c r="M18">
        <f t="shared" si="12"/>
        <v>0</v>
      </c>
      <c r="N18">
        <f t="shared" si="0"/>
        <v>384</v>
      </c>
      <c r="O18">
        <f t="shared" si="1"/>
        <v>373</v>
      </c>
      <c r="P18">
        <f t="shared" si="2"/>
        <v>374</v>
      </c>
      <c r="Q18">
        <f t="shared" si="3"/>
        <v>320</v>
      </c>
      <c r="R18">
        <f t="shared" si="4"/>
        <v>321</v>
      </c>
      <c r="S18">
        <f t="shared" si="5"/>
        <v>377</v>
      </c>
      <c r="T18">
        <f t="shared" si="6"/>
        <v>320.5</v>
      </c>
      <c r="U18">
        <f t="shared" si="7"/>
        <v>1567.5</v>
      </c>
      <c r="V18">
        <f t="shared" si="8"/>
        <v>56.5</v>
      </c>
      <c r="W18">
        <f t="shared" si="9"/>
        <v>1247</v>
      </c>
      <c r="X18">
        <f t="shared" si="10"/>
        <v>0.045308740978348</v>
      </c>
      <c r="Y18">
        <f t="shared" si="11"/>
        <v>3.06181994340896</v>
      </c>
      <c r="Z18">
        <f t="shared" si="13"/>
        <v>16.5</v>
      </c>
    </row>
    <row r="19" spans="1:26">
      <c r="A19">
        <v>103</v>
      </c>
      <c r="B19">
        <v>-6.25</v>
      </c>
      <c r="C19">
        <v>1.68</v>
      </c>
      <c r="D19">
        <v>305</v>
      </c>
      <c r="E19">
        <v>360</v>
      </c>
      <c r="F19">
        <v>364</v>
      </c>
      <c r="G19">
        <v>360</v>
      </c>
      <c r="H19">
        <v>1520</v>
      </c>
      <c r="I19">
        <v>1524</v>
      </c>
      <c r="J19">
        <v>304</v>
      </c>
      <c r="K19">
        <v>307</v>
      </c>
      <c r="L19">
        <f t="shared" si="14"/>
        <v>0</v>
      </c>
      <c r="M19">
        <f t="shared" si="12"/>
        <v>0</v>
      </c>
      <c r="N19">
        <f t="shared" si="0"/>
        <v>360</v>
      </c>
      <c r="O19">
        <f t="shared" si="1"/>
        <v>364</v>
      </c>
      <c r="P19">
        <f t="shared" si="2"/>
        <v>360</v>
      </c>
      <c r="Q19">
        <f t="shared" si="3"/>
        <v>304</v>
      </c>
      <c r="R19">
        <f t="shared" si="4"/>
        <v>307</v>
      </c>
      <c r="S19">
        <f t="shared" si="5"/>
        <v>361.333333333333</v>
      </c>
      <c r="T19">
        <f t="shared" si="6"/>
        <v>305.5</v>
      </c>
      <c r="U19">
        <f t="shared" si="7"/>
        <v>1522</v>
      </c>
      <c r="V19">
        <f t="shared" si="8"/>
        <v>55.8333333333333</v>
      </c>
      <c r="W19">
        <f t="shared" si="9"/>
        <v>1216.5</v>
      </c>
      <c r="X19">
        <f t="shared" si="10"/>
        <v>0.0458966981778326</v>
      </c>
      <c r="Y19">
        <f t="shared" si="11"/>
        <v>3.11781443386364</v>
      </c>
      <c r="Z19">
        <f t="shared" si="13"/>
        <v>16.5</v>
      </c>
    </row>
    <row r="20" spans="1:26">
      <c r="A20">
        <v>102</v>
      </c>
      <c r="B20">
        <v>-6.25</v>
      </c>
      <c r="C20">
        <v>1.92</v>
      </c>
      <c r="D20">
        <v>359</v>
      </c>
      <c r="E20">
        <v>425</v>
      </c>
      <c r="F20">
        <v>426</v>
      </c>
      <c r="G20">
        <v>423</v>
      </c>
      <c r="H20">
        <v>1664</v>
      </c>
      <c r="I20">
        <v>1664</v>
      </c>
      <c r="J20">
        <v>362</v>
      </c>
      <c r="K20">
        <v>361</v>
      </c>
      <c r="L20">
        <f t="shared" si="14"/>
        <v>0</v>
      </c>
      <c r="M20">
        <f t="shared" si="12"/>
        <v>0</v>
      </c>
      <c r="N20">
        <f t="shared" si="0"/>
        <v>425</v>
      </c>
      <c r="O20">
        <f t="shared" si="1"/>
        <v>426</v>
      </c>
      <c r="P20">
        <f t="shared" si="2"/>
        <v>423</v>
      </c>
      <c r="Q20">
        <f t="shared" si="3"/>
        <v>362</v>
      </c>
      <c r="R20">
        <f t="shared" si="4"/>
        <v>361</v>
      </c>
      <c r="S20">
        <f t="shared" si="5"/>
        <v>424.666666666667</v>
      </c>
      <c r="T20">
        <f t="shared" si="6"/>
        <v>361.5</v>
      </c>
      <c r="U20">
        <f t="shared" si="7"/>
        <v>1664</v>
      </c>
      <c r="V20">
        <f t="shared" si="8"/>
        <v>63.1666666666667</v>
      </c>
      <c r="W20">
        <f t="shared" si="9"/>
        <v>1302.5</v>
      </c>
      <c r="X20">
        <f t="shared" si="10"/>
        <v>0.0484964811260397</v>
      </c>
      <c r="Y20">
        <f t="shared" si="11"/>
        <v>3.35710227612867</v>
      </c>
      <c r="Z20">
        <f t="shared" si="13"/>
        <v>16.5</v>
      </c>
    </row>
    <row r="21" spans="1:26">
      <c r="A21">
        <v>101</v>
      </c>
      <c r="B21">
        <v>-6.38</v>
      </c>
      <c r="C21">
        <v>2.17</v>
      </c>
      <c r="D21">
        <v>364</v>
      </c>
      <c r="E21">
        <v>426</v>
      </c>
      <c r="F21">
        <v>425</v>
      </c>
      <c r="G21">
        <v>425</v>
      </c>
      <c r="H21">
        <v>1665</v>
      </c>
      <c r="I21">
        <v>1664</v>
      </c>
      <c r="J21">
        <v>364</v>
      </c>
      <c r="K21">
        <v>364</v>
      </c>
      <c r="L21">
        <f t="shared" si="14"/>
        <v>0</v>
      </c>
      <c r="M21">
        <f t="shared" si="12"/>
        <v>0</v>
      </c>
      <c r="N21">
        <f t="shared" si="0"/>
        <v>426</v>
      </c>
      <c r="O21">
        <f t="shared" si="1"/>
        <v>425</v>
      </c>
      <c r="P21">
        <f t="shared" si="2"/>
        <v>425</v>
      </c>
      <c r="Q21">
        <f t="shared" si="3"/>
        <v>364</v>
      </c>
      <c r="R21">
        <f t="shared" si="4"/>
        <v>364</v>
      </c>
      <c r="S21">
        <f t="shared" si="5"/>
        <v>425.333333333333</v>
      </c>
      <c r="T21">
        <f t="shared" si="6"/>
        <v>364</v>
      </c>
      <c r="U21">
        <f t="shared" si="7"/>
        <v>1664.5</v>
      </c>
      <c r="V21">
        <f t="shared" si="8"/>
        <v>61.3333333333333</v>
      </c>
      <c r="W21">
        <f t="shared" si="9"/>
        <v>1300.5</v>
      </c>
      <c r="X21">
        <f t="shared" si="10"/>
        <v>0.0471613481994105</v>
      </c>
      <c r="Y21">
        <f t="shared" si="11"/>
        <v>3.23586211757982</v>
      </c>
      <c r="Z21">
        <f t="shared" si="13"/>
        <v>16.5</v>
      </c>
    </row>
    <row r="22" spans="1:26">
      <c r="A22">
        <v>100</v>
      </c>
      <c r="B22">
        <v>-6.25</v>
      </c>
      <c r="C22">
        <v>2.51</v>
      </c>
      <c r="D22">
        <v>321</v>
      </c>
      <c r="E22">
        <v>384</v>
      </c>
      <c r="F22">
        <v>384</v>
      </c>
      <c r="G22">
        <v>384</v>
      </c>
      <c r="H22">
        <v>1564</v>
      </c>
      <c r="I22">
        <v>1566</v>
      </c>
      <c r="J22">
        <v>322</v>
      </c>
      <c r="K22">
        <v>321</v>
      </c>
      <c r="L22">
        <f t="shared" si="14"/>
        <v>0</v>
      </c>
      <c r="M22">
        <f t="shared" si="12"/>
        <v>0</v>
      </c>
      <c r="N22">
        <f t="shared" si="0"/>
        <v>384</v>
      </c>
      <c r="O22">
        <f t="shared" si="1"/>
        <v>384</v>
      </c>
      <c r="P22">
        <f t="shared" si="2"/>
        <v>384</v>
      </c>
      <c r="Q22">
        <f t="shared" si="3"/>
        <v>322</v>
      </c>
      <c r="R22">
        <f t="shared" si="4"/>
        <v>321</v>
      </c>
      <c r="S22">
        <f t="shared" si="5"/>
        <v>384</v>
      </c>
      <c r="T22">
        <f t="shared" si="6"/>
        <v>321.5</v>
      </c>
      <c r="U22">
        <f t="shared" si="7"/>
        <v>1565</v>
      </c>
      <c r="V22">
        <f t="shared" si="8"/>
        <v>62.5</v>
      </c>
      <c r="W22">
        <f t="shared" si="9"/>
        <v>1243.5</v>
      </c>
      <c r="X22">
        <f t="shared" si="10"/>
        <v>0.0502613590671492</v>
      </c>
      <c r="Y22">
        <f t="shared" si="11"/>
        <v>3.5123422773812</v>
      </c>
      <c r="Z22">
        <f t="shared" si="13"/>
        <v>16.5</v>
      </c>
    </row>
    <row r="23" spans="1:26">
      <c r="A23">
        <v>99</v>
      </c>
      <c r="B23">
        <v>-6.38</v>
      </c>
      <c r="C23">
        <v>2.68</v>
      </c>
      <c r="D23">
        <v>279</v>
      </c>
      <c r="E23">
        <v>338</v>
      </c>
      <c r="F23">
        <v>343</v>
      </c>
      <c r="G23">
        <v>340</v>
      </c>
      <c r="H23">
        <v>1455</v>
      </c>
      <c r="I23">
        <v>1458</v>
      </c>
      <c r="J23">
        <v>277</v>
      </c>
      <c r="K23">
        <v>279</v>
      </c>
      <c r="L23">
        <f t="shared" si="14"/>
        <v>0</v>
      </c>
      <c r="M23">
        <f t="shared" si="12"/>
        <v>0</v>
      </c>
      <c r="N23">
        <f t="shared" si="0"/>
        <v>338</v>
      </c>
      <c r="O23">
        <f t="shared" si="1"/>
        <v>343</v>
      </c>
      <c r="P23">
        <f t="shared" si="2"/>
        <v>340</v>
      </c>
      <c r="Q23">
        <f t="shared" si="3"/>
        <v>277</v>
      </c>
      <c r="R23">
        <f t="shared" si="4"/>
        <v>279</v>
      </c>
      <c r="S23">
        <f t="shared" si="5"/>
        <v>340.333333333333</v>
      </c>
      <c r="T23">
        <f t="shared" si="6"/>
        <v>278</v>
      </c>
      <c r="U23">
        <f t="shared" si="7"/>
        <v>1456.5</v>
      </c>
      <c r="V23">
        <f t="shared" si="8"/>
        <v>62.3333333333333</v>
      </c>
      <c r="W23">
        <f t="shared" si="9"/>
        <v>1178.5</v>
      </c>
      <c r="X23">
        <f t="shared" si="10"/>
        <v>0.0528920944703719</v>
      </c>
      <c r="Y23">
        <f t="shared" si="11"/>
        <v>3.73390764956494</v>
      </c>
      <c r="Z23">
        <f t="shared" si="13"/>
        <v>16.5</v>
      </c>
    </row>
    <row r="24" spans="1:26">
      <c r="A24">
        <v>98</v>
      </c>
      <c r="B24">
        <v>-6.38</v>
      </c>
      <c r="C24">
        <v>2.91</v>
      </c>
      <c r="D24">
        <v>293</v>
      </c>
      <c r="E24">
        <v>356</v>
      </c>
      <c r="F24">
        <v>361</v>
      </c>
      <c r="G24">
        <v>356</v>
      </c>
      <c r="H24">
        <v>1490</v>
      </c>
      <c r="I24">
        <v>1491</v>
      </c>
      <c r="J24">
        <v>291</v>
      </c>
      <c r="K24">
        <v>293</v>
      </c>
      <c r="L24">
        <f t="shared" si="14"/>
        <v>0</v>
      </c>
      <c r="M24">
        <f t="shared" si="12"/>
        <v>0</v>
      </c>
      <c r="N24">
        <f t="shared" si="0"/>
        <v>356</v>
      </c>
      <c r="O24">
        <f t="shared" si="1"/>
        <v>361</v>
      </c>
      <c r="P24">
        <f t="shared" si="2"/>
        <v>356</v>
      </c>
      <c r="Q24">
        <f t="shared" si="3"/>
        <v>291</v>
      </c>
      <c r="R24">
        <f t="shared" si="4"/>
        <v>293</v>
      </c>
      <c r="S24">
        <f t="shared" si="5"/>
        <v>357.666666666667</v>
      </c>
      <c r="T24">
        <f t="shared" si="6"/>
        <v>292</v>
      </c>
      <c r="U24">
        <f t="shared" si="7"/>
        <v>1490.5</v>
      </c>
      <c r="V24">
        <f t="shared" si="8"/>
        <v>65.6666666666667</v>
      </c>
      <c r="W24">
        <f t="shared" si="9"/>
        <v>1198.5</v>
      </c>
      <c r="X24">
        <f t="shared" si="10"/>
        <v>0.0547907106104853</v>
      </c>
      <c r="Y24">
        <f t="shared" si="11"/>
        <v>3.88706933072258</v>
      </c>
      <c r="Z24">
        <f t="shared" si="13"/>
        <v>16.5</v>
      </c>
    </row>
    <row r="25" spans="1:26">
      <c r="A25">
        <v>97</v>
      </c>
      <c r="B25">
        <v>-6.25</v>
      </c>
      <c r="C25">
        <v>3.06</v>
      </c>
      <c r="D25">
        <v>363</v>
      </c>
      <c r="E25">
        <v>432</v>
      </c>
      <c r="F25">
        <v>437</v>
      </c>
      <c r="G25">
        <v>436</v>
      </c>
      <c r="H25">
        <v>1664</v>
      </c>
      <c r="I25">
        <v>1664</v>
      </c>
      <c r="J25">
        <v>364</v>
      </c>
      <c r="K25">
        <v>363</v>
      </c>
      <c r="L25">
        <f t="shared" si="14"/>
        <v>0</v>
      </c>
      <c r="M25">
        <f t="shared" si="12"/>
        <v>0</v>
      </c>
      <c r="N25">
        <f t="shared" si="0"/>
        <v>432</v>
      </c>
      <c r="O25">
        <f t="shared" si="1"/>
        <v>437</v>
      </c>
      <c r="P25">
        <f t="shared" si="2"/>
        <v>436</v>
      </c>
      <c r="Q25">
        <f t="shared" si="3"/>
        <v>364</v>
      </c>
      <c r="R25">
        <f t="shared" si="4"/>
        <v>363</v>
      </c>
      <c r="S25">
        <f t="shared" si="5"/>
        <v>435</v>
      </c>
      <c r="T25">
        <f t="shared" si="6"/>
        <v>363.5</v>
      </c>
      <c r="U25">
        <f t="shared" si="7"/>
        <v>1664</v>
      </c>
      <c r="V25">
        <f t="shared" si="8"/>
        <v>71.5</v>
      </c>
      <c r="W25">
        <f t="shared" si="9"/>
        <v>1300.5</v>
      </c>
      <c r="X25">
        <f t="shared" si="10"/>
        <v>0.0549788542868128</v>
      </c>
      <c r="Y25">
        <f t="shared" si="11"/>
        <v>3.90195685269189</v>
      </c>
      <c r="Z25">
        <f t="shared" si="13"/>
        <v>16.5</v>
      </c>
    </row>
    <row r="26" spans="1:26">
      <c r="A26">
        <v>96</v>
      </c>
      <c r="B26">
        <v>-6.25</v>
      </c>
      <c r="C26">
        <v>3.32</v>
      </c>
      <c r="D26">
        <v>348</v>
      </c>
      <c r="E26">
        <v>424</v>
      </c>
      <c r="F26">
        <v>421</v>
      </c>
      <c r="G26">
        <v>423</v>
      </c>
      <c r="H26">
        <v>1626</v>
      </c>
      <c r="I26">
        <v>1629</v>
      </c>
      <c r="J26">
        <v>352</v>
      </c>
      <c r="K26">
        <v>347</v>
      </c>
      <c r="L26">
        <f t="shared" si="14"/>
        <v>0</v>
      </c>
      <c r="M26">
        <f t="shared" si="12"/>
        <v>0</v>
      </c>
      <c r="N26">
        <f t="shared" si="0"/>
        <v>424</v>
      </c>
      <c r="O26">
        <f t="shared" si="1"/>
        <v>421</v>
      </c>
      <c r="P26">
        <f t="shared" si="2"/>
        <v>423</v>
      </c>
      <c r="Q26">
        <f t="shared" si="3"/>
        <v>352</v>
      </c>
      <c r="R26">
        <f t="shared" si="4"/>
        <v>347</v>
      </c>
      <c r="S26">
        <f t="shared" si="5"/>
        <v>422.666666666667</v>
      </c>
      <c r="T26">
        <f t="shared" si="6"/>
        <v>349.5</v>
      </c>
      <c r="U26">
        <f t="shared" si="7"/>
        <v>1627.5</v>
      </c>
      <c r="V26">
        <f t="shared" si="8"/>
        <v>73.1666666666667</v>
      </c>
      <c r="W26">
        <f t="shared" si="9"/>
        <v>1278</v>
      </c>
      <c r="X26">
        <f t="shared" si="10"/>
        <v>0.0572509128847157</v>
      </c>
      <c r="Y26">
        <f t="shared" si="11"/>
        <v>4.07782416036097</v>
      </c>
      <c r="Z26">
        <f t="shared" si="13"/>
        <v>16.5</v>
      </c>
    </row>
    <row r="27" spans="1:26">
      <c r="A27">
        <v>95</v>
      </c>
      <c r="B27">
        <v>-6.25</v>
      </c>
      <c r="C27">
        <v>3.62</v>
      </c>
      <c r="D27">
        <v>374</v>
      </c>
      <c r="E27">
        <v>453</v>
      </c>
      <c r="F27">
        <v>456</v>
      </c>
      <c r="G27">
        <v>451</v>
      </c>
      <c r="H27">
        <v>1696</v>
      </c>
      <c r="I27">
        <v>1693</v>
      </c>
      <c r="J27">
        <v>375</v>
      </c>
      <c r="K27">
        <v>378</v>
      </c>
      <c r="L27">
        <f t="shared" si="14"/>
        <v>0</v>
      </c>
      <c r="M27">
        <f t="shared" si="12"/>
        <v>0</v>
      </c>
      <c r="N27">
        <f t="shared" si="0"/>
        <v>453</v>
      </c>
      <c r="O27">
        <f t="shared" si="1"/>
        <v>456</v>
      </c>
      <c r="P27">
        <f t="shared" si="2"/>
        <v>451</v>
      </c>
      <c r="Q27">
        <f t="shared" si="3"/>
        <v>375</v>
      </c>
      <c r="R27">
        <f t="shared" si="4"/>
        <v>378</v>
      </c>
      <c r="S27">
        <f t="shared" si="5"/>
        <v>453.333333333333</v>
      </c>
      <c r="T27">
        <f t="shared" si="6"/>
        <v>376.5</v>
      </c>
      <c r="U27">
        <f t="shared" si="7"/>
        <v>1694.5</v>
      </c>
      <c r="V27">
        <f t="shared" si="8"/>
        <v>76.8333333333333</v>
      </c>
      <c r="W27">
        <f t="shared" si="9"/>
        <v>1318</v>
      </c>
      <c r="X27">
        <f t="shared" si="10"/>
        <v>0.058295397066262</v>
      </c>
      <c r="Y27">
        <f t="shared" si="11"/>
        <v>4.15634264748013</v>
      </c>
      <c r="Z27">
        <f t="shared" si="13"/>
        <v>16.5</v>
      </c>
    </row>
    <row r="28" spans="1:26">
      <c r="A28">
        <v>94</v>
      </c>
      <c r="B28">
        <v>-6.38</v>
      </c>
      <c r="C28">
        <v>3.83</v>
      </c>
      <c r="D28">
        <v>277</v>
      </c>
      <c r="E28">
        <v>352</v>
      </c>
      <c r="F28">
        <v>353</v>
      </c>
      <c r="G28">
        <v>352</v>
      </c>
      <c r="H28">
        <v>1456</v>
      </c>
      <c r="I28">
        <v>1457</v>
      </c>
      <c r="J28">
        <v>277</v>
      </c>
      <c r="K28">
        <v>278</v>
      </c>
      <c r="L28">
        <f t="shared" si="14"/>
        <v>0</v>
      </c>
      <c r="M28">
        <f t="shared" si="12"/>
        <v>0</v>
      </c>
      <c r="N28">
        <f t="shared" si="0"/>
        <v>352</v>
      </c>
      <c r="O28">
        <f t="shared" si="1"/>
        <v>353</v>
      </c>
      <c r="P28">
        <f t="shared" si="2"/>
        <v>352</v>
      </c>
      <c r="Q28">
        <f t="shared" si="3"/>
        <v>277</v>
      </c>
      <c r="R28">
        <f t="shared" si="4"/>
        <v>278</v>
      </c>
      <c r="S28">
        <f t="shared" si="5"/>
        <v>352.333333333333</v>
      </c>
      <c r="T28">
        <f t="shared" si="6"/>
        <v>277.5</v>
      </c>
      <c r="U28">
        <f t="shared" si="7"/>
        <v>1456.5</v>
      </c>
      <c r="V28">
        <f t="shared" si="8"/>
        <v>74.8333333333333</v>
      </c>
      <c r="W28">
        <f t="shared" si="9"/>
        <v>1179</v>
      </c>
      <c r="X28">
        <f t="shared" si="10"/>
        <v>0.0634718688153802</v>
      </c>
      <c r="Y28">
        <f t="shared" si="11"/>
        <v>4.5258128552459</v>
      </c>
      <c r="Z28">
        <f t="shared" si="13"/>
        <v>16.5</v>
      </c>
    </row>
    <row r="29" spans="1:26">
      <c r="A29">
        <v>93</v>
      </c>
      <c r="B29">
        <v>-6.25</v>
      </c>
      <c r="C29">
        <v>4.04</v>
      </c>
      <c r="D29">
        <v>350</v>
      </c>
      <c r="E29">
        <v>430</v>
      </c>
      <c r="F29">
        <v>431</v>
      </c>
      <c r="G29">
        <v>433</v>
      </c>
      <c r="H29">
        <v>1628</v>
      </c>
      <c r="I29">
        <v>1628</v>
      </c>
      <c r="J29">
        <v>349</v>
      </c>
      <c r="K29">
        <v>352</v>
      </c>
      <c r="L29">
        <f t="shared" si="14"/>
        <v>0</v>
      </c>
      <c r="M29">
        <f t="shared" si="12"/>
        <v>0</v>
      </c>
      <c r="N29">
        <f t="shared" si="0"/>
        <v>430</v>
      </c>
      <c r="O29">
        <f t="shared" si="1"/>
        <v>431</v>
      </c>
      <c r="P29">
        <f t="shared" si="2"/>
        <v>433</v>
      </c>
      <c r="Q29">
        <f t="shared" si="3"/>
        <v>349</v>
      </c>
      <c r="R29">
        <f t="shared" si="4"/>
        <v>352</v>
      </c>
      <c r="S29">
        <f t="shared" si="5"/>
        <v>431.333333333333</v>
      </c>
      <c r="T29">
        <f t="shared" si="6"/>
        <v>350.5</v>
      </c>
      <c r="U29">
        <f t="shared" si="7"/>
        <v>1628</v>
      </c>
      <c r="V29">
        <f t="shared" si="8"/>
        <v>80.8333333333333</v>
      </c>
      <c r="W29">
        <f t="shared" si="9"/>
        <v>1277.5</v>
      </c>
      <c r="X29">
        <f t="shared" si="10"/>
        <v>0.0632746249184605</v>
      </c>
      <c r="Y29">
        <f t="shared" si="11"/>
        <v>4.5122957941187</v>
      </c>
      <c r="Z29">
        <f t="shared" si="13"/>
        <v>16.5</v>
      </c>
    </row>
    <row r="30" spans="1:26">
      <c r="A30">
        <v>92</v>
      </c>
      <c r="B30">
        <v>-6.25</v>
      </c>
      <c r="C30">
        <v>4.28</v>
      </c>
      <c r="D30">
        <v>321</v>
      </c>
      <c r="E30">
        <v>404</v>
      </c>
      <c r="F30">
        <v>408</v>
      </c>
      <c r="G30">
        <v>404</v>
      </c>
      <c r="H30">
        <v>1559</v>
      </c>
      <c r="I30">
        <v>1563</v>
      </c>
      <c r="J30">
        <v>321</v>
      </c>
      <c r="K30">
        <v>321</v>
      </c>
      <c r="L30">
        <f t="shared" si="14"/>
        <v>0</v>
      </c>
      <c r="M30">
        <f t="shared" si="12"/>
        <v>0</v>
      </c>
      <c r="N30">
        <f t="shared" si="0"/>
        <v>404</v>
      </c>
      <c r="O30">
        <f t="shared" si="1"/>
        <v>408</v>
      </c>
      <c r="P30">
        <f t="shared" si="2"/>
        <v>404</v>
      </c>
      <c r="Q30">
        <f t="shared" si="3"/>
        <v>321</v>
      </c>
      <c r="R30">
        <f t="shared" si="4"/>
        <v>321</v>
      </c>
      <c r="S30">
        <f t="shared" si="5"/>
        <v>405.333333333333</v>
      </c>
      <c r="T30">
        <f t="shared" si="6"/>
        <v>321</v>
      </c>
      <c r="U30">
        <f t="shared" si="7"/>
        <v>1561</v>
      </c>
      <c r="V30">
        <f t="shared" si="8"/>
        <v>84.3333333333333</v>
      </c>
      <c r="W30">
        <f t="shared" si="9"/>
        <v>1240</v>
      </c>
      <c r="X30">
        <f t="shared" si="10"/>
        <v>0.068010752688172</v>
      </c>
      <c r="Y30">
        <f t="shared" si="11"/>
        <v>4.8257758129392</v>
      </c>
      <c r="Z30">
        <f t="shared" si="13"/>
        <v>16.5</v>
      </c>
    </row>
    <row r="31" spans="1:26">
      <c r="A31">
        <v>91</v>
      </c>
      <c r="B31">
        <v>-6.25</v>
      </c>
      <c r="C31">
        <v>4.54</v>
      </c>
      <c r="D31">
        <v>293</v>
      </c>
      <c r="E31">
        <v>384</v>
      </c>
      <c r="F31">
        <v>376</v>
      </c>
      <c r="G31">
        <v>384</v>
      </c>
      <c r="H31">
        <v>1485</v>
      </c>
      <c r="I31">
        <v>1485</v>
      </c>
      <c r="J31">
        <v>293</v>
      </c>
      <c r="K31">
        <v>294</v>
      </c>
      <c r="L31">
        <f t="shared" si="14"/>
        <v>0</v>
      </c>
      <c r="M31">
        <f t="shared" si="12"/>
        <v>0</v>
      </c>
      <c r="N31">
        <f t="shared" si="0"/>
        <v>384</v>
      </c>
      <c r="O31">
        <f t="shared" si="1"/>
        <v>376</v>
      </c>
      <c r="P31">
        <f t="shared" si="2"/>
        <v>384</v>
      </c>
      <c r="Q31">
        <f t="shared" si="3"/>
        <v>293</v>
      </c>
      <c r="R31">
        <f t="shared" si="4"/>
        <v>294</v>
      </c>
      <c r="S31">
        <f t="shared" si="5"/>
        <v>381.333333333333</v>
      </c>
      <c r="T31">
        <f t="shared" si="6"/>
        <v>293.5</v>
      </c>
      <c r="U31">
        <f t="shared" si="7"/>
        <v>1485</v>
      </c>
      <c r="V31">
        <f t="shared" si="8"/>
        <v>87.8333333333333</v>
      </c>
      <c r="W31">
        <f t="shared" si="9"/>
        <v>1191.5</v>
      </c>
      <c r="X31">
        <f t="shared" si="10"/>
        <v>0.0737166037208001</v>
      </c>
      <c r="Y31">
        <f t="shared" si="11"/>
        <v>5.17565318146428</v>
      </c>
      <c r="Z31">
        <f t="shared" si="13"/>
        <v>16.5</v>
      </c>
    </row>
    <row r="32" spans="1:26">
      <c r="A32">
        <v>90</v>
      </c>
      <c r="B32">
        <v>-6.25</v>
      </c>
      <c r="C32">
        <v>4.72</v>
      </c>
      <c r="D32">
        <v>350</v>
      </c>
      <c r="E32">
        <v>448</v>
      </c>
      <c r="F32">
        <v>448</v>
      </c>
      <c r="G32">
        <v>448</v>
      </c>
      <c r="H32">
        <v>1627</v>
      </c>
      <c r="I32">
        <v>1626</v>
      </c>
      <c r="J32">
        <v>352</v>
      </c>
      <c r="K32">
        <v>348</v>
      </c>
      <c r="L32">
        <f t="shared" si="14"/>
        <v>0</v>
      </c>
      <c r="M32">
        <f t="shared" si="12"/>
        <v>0</v>
      </c>
      <c r="N32">
        <f t="shared" si="0"/>
        <v>448</v>
      </c>
      <c r="O32">
        <f t="shared" si="1"/>
        <v>448</v>
      </c>
      <c r="P32">
        <f t="shared" si="2"/>
        <v>448</v>
      </c>
      <c r="Q32">
        <f t="shared" si="3"/>
        <v>352</v>
      </c>
      <c r="R32">
        <f t="shared" si="4"/>
        <v>348</v>
      </c>
      <c r="S32">
        <f t="shared" si="5"/>
        <v>448</v>
      </c>
      <c r="T32">
        <f t="shared" si="6"/>
        <v>350</v>
      </c>
      <c r="U32">
        <f t="shared" si="7"/>
        <v>1626.5</v>
      </c>
      <c r="V32">
        <f t="shared" si="8"/>
        <v>98</v>
      </c>
      <c r="W32">
        <f t="shared" si="9"/>
        <v>1276.5</v>
      </c>
      <c r="X32">
        <f t="shared" si="10"/>
        <v>0.0767724245985116</v>
      </c>
      <c r="Y32">
        <f t="shared" si="11"/>
        <v>5.35205256552226</v>
      </c>
      <c r="Z32">
        <f t="shared" si="13"/>
        <v>16.5</v>
      </c>
    </row>
    <row r="33" spans="1:26">
      <c r="A33">
        <v>89</v>
      </c>
      <c r="B33">
        <v>-6.38</v>
      </c>
      <c r="C33">
        <v>4.88</v>
      </c>
      <c r="D33">
        <v>276</v>
      </c>
      <c r="E33">
        <v>372</v>
      </c>
      <c r="F33">
        <v>368</v>
      </c>
      <c r="G33">
        <v>373</v>
      </c>
      <c r="H33">
        <v>1452</v>
      </c>
      <c r="I33">
        <v>1452</v>
      </c>
      <c r="J33">
        <v>279</v>
      </c>
      <c r="K33">
        <v>278</v>
      </c>
      <c r="L33">
        <f t="shared" si="14"/>
        <v>0</v>
      </c>
      <c r="M33">
        <f t="shared" si="12"/>
        <v>0</v>
      </c>
      <c r="N33">
        <f t="shared" si="0"/>
        <v>372</v>
      </c>
      <c r="O33">
        <f t="shared" si="1"/>
        <v>368</v>
      </c>
      <c r="P33">
        <f t="shared" si="2"/>
        <v>373</v>
      </c>
      <c r="Q33">
        <f t="shared" si="3"/>
        <v>279</v>
      </c>
      <c r="R33">
        <f t="shared" si="4"/>
        <v>278</v>
      </c>
      <c r="S33">
        <f t="shared" si="5"/>
        <v>371</v>
      </c>
      <c r="T33">
        <f t="shared" si="6"/>
        <v>278.5</v>
      </c>
      <c r="U33">
        <f t="shared" si="7"/>
        <v>1452</v>
      </c>
      <c r="V33">
        <f t="shared" si="8"/>
        <v>92.5</v>
      </c>
      <c r="W33">
        <f t="shared" si="9"/>
        <v>1173.5</v>
      </c>
      <c r="X33">
        <f t="shared" si="10"/>
        <v>0.0788240306774606</v>
      </c>
      <c r="Y33">
        <f t="shared" si="11"/>
        <v>5.46658638804421</v>
      </c>
      <c r="Z33">
        <f t="shared" si="13"/>
        <v>16.5</v>
      </c>
    </row>
    <row r="34" spans="1:26">
      <c r="A34">
        <v>88</v>
      </c>
      <c r="B34">
        <v>-6.12</v>
      </c>
      <c r="C34">
        <v>5.21</v>
      </c>
      <c r="D34">
        <v>292</v>
      </c>
      <c r="E34">
        <v>392</v>
      </c>
      <c r="F34">
        <v>387</v>
      </c>
      <c r="G34">
        <v>390</v>
      </c>
      <c r="H34">
        <v>1486</v>
      </c>
      <c r="I34">
        <v>1486</v>
      </c>
      <c r="J34">
        <v>295</v>
      </c>
      <c r="K34">
        <v>293</v>
      </c>
      <c r="L34">
        <f t="shared" si="14"/>
        <v>0</v>
      </c>
      <c r="M34">
        <f t="shared" si="12"/>
        <v>0</v>
      </c>
      <c r="N34">
        <f t="shared" si="0"/>
        <v>392</v>
      </c>
      <c r="O34">
        <f t="shared" si="1"/>
        <v>387</v>
      </c>
      <c r="P34">
        <f t="shared" si="2"/>
        <v>390</v>
      </c>
      <c r="Q34">
        <f t="shared" si="3"/>
        <v>295</v>
      </c>
      <c r="R34">
        <f t="shared" si="4"/>
        <v>293</v>
      </c>
      <c r="S34">
        <f t="shared" si="5"/>
        <v>389.666666666667</v>
      </c>
      <c r="T34">
        <f t="shared" si="6"/>
        <v>294</v>
      </c>
      <c r="U34">
        <f t="shared" si="7"/>
        <v>1486</v>
      </c>
      <c r="V34">
        <f t="shared" si="8"/>
        <v>95.6666666666667</v>
      </c>
      <c r="W34">
        <f t="shared" si="9"/>
        <v>1192</v>
      </c>
      <c r="X34">
        <f t="shared" si="10"/>
        <v>0.0802572706935123</v>
      </c>
      <c r="Y34">
        <f t="shared" si="11"/>
        <v>5.54484386610113</v>
      </c>
      <c r="Z34">
        <f t="shared" si="13"/>
        <v>16.5</v>
      </c>
    </row>
    <row r="35" spans="1:26">
      <c r="A35">
        <v>87</v>
      </c>
      <c r="B35">
        <v>-6.25</v>
      </c>
      <c r="C35">
        <v>5.41</v>
      </c>
      <c r="D35">
        <v>306</v>
      </c>
      <c r="E35">
        <v>412</v>
      </c>
      <c r="F35">
        <v>412</v>
      </c>
      <c r="G35">
        <v>410</v>
      </c>
      <c r="H35">
        <v>1524</v>
      </c>
      <c r="I35">
        <v>1517</v>
      </c>
      <c r="J35">
        <v>308</v>
      </c>
      <c r="K35">
        <v>307</v>
      </c>
      <c r="L35">
        <f t="shared" si="14"/>
        <v>0</v>
      </c>
      <c r="M35">
        <f t="shared" si="12"/>
        <v>0</v>
      </c>
      <c r="N35">
        <f t="shared" si="0"/>
        <v>412</v>
      </c>
      <c r="O35">
        <f t="shared" si="1"/>
        <v>412</v>
      </c>
      <c r="P35">
        <f t="shared" si="2"/>
        <v>410</v>
      </c>
      <c r="Q35">
        <f t="shared" si="3"/>
        <v>308</v>
      </c>
      <c r="R35">
        <f t="shared" si="4"/>
        <v>307</v>
      </c>
      <c r="S35">
        <f t="shared" si="5"/>
        <v>411.333333333333</v>
      </c>
      <c r="T35">
        <f t="shared" si="6"/>
        <v>307.5</v>
      </c>
      <c r="U35">
        <f t="shared" si="7"/>
        <v>1520.5</v>
      </c>
      <c r="V35">
        <f t="shared" si="8"/>
        <v>103.833333333333</v>
      </c>
      <c r="W35">
        <f t="shared" si="9"/>
        <v>1213</v>
      </c>
      <c r="X35">
        <f t="shared" si="10"/>
        <v>0.0856004396812311</v>
      </c>
      <c r="Y35">
        <f t="shared" si="11"/>
        <v>5.82475995408953</v>
      </c>
      <c r="Z35">
        <f t="shared" si="13"/>
        <v>16.5</v>
      </c>
    </row>
    <row r="36" spans="1:26">
      <c r="A36">
        <v>86</v>
      </c>
      <c r="B36">
        <v>-6.25</v>
      </c>
      <c r="C36">
        <v>5.61</v>
      </c>
      <c r="D36">
        <v>306</v>
      </c>
      <c r="E36">
        <v>417</v>
      </c>
      <c r="F36">
        <v>414</v>
      </c>
      <c r="G36">
        <v>413</v>
      </c>
      <c r="H36">
        <v>1521</v>
      </c>
      <c r="I36">
        <v>1520</v>
      </c>
      <c r="J36">
        <v>310</v>
      </c>
      <c r="K36">
        <v>306</v>
      </c>
      <c r="L36">
        <f t="shared" si="14"/>
        <v>0</v>
      </c>
      <c r="M36">
        <f t="shared" si="12"/>
        <v>0</v>
      </c>
      <c r="N36">
        <f t="shared" si="0"/>
        <v>417</v>
      </c>
      <c r="O36">
        <f t="shared" si="1"/>
        <v>414</v>
      </c>
      <c r="P36">
        <f t="shared" si="2"/>
        <v>413</v>
      </c>
      <c r="Q36">
        <f t="shared" si="3"/>
        <v>310</v>
      </c>
      <c r="R36">
        <f t="shared" si="4"/>
        <v>306</v>
      </c>
      <c r="S36">
        <f t="shared" si="5"/>
        <v>414.666666666667</v>
      </c>
      <c r="T36">
        <f t="shared" si="6"/>
        <v>308</v>
      </c>
      <c r="U36">
        <f t="shared" si="7"/>
        <v>1520.5</v>
      </c>
      <c r="V36">
        <f t="shared" si="8"/>
        <v>106.666666666667</v>
      </c>
      <c r="W36">
        <f t="shared" si="9"/>
        <v>1212.5</v>
      </c>
      <c r="X36">
        <f t="shared" si="10"/>
        <v>0.0879725085910653</v>
      </c>
      <c r="Y36">
        <f t="shared" si="11"/>
        <v>5.94346976325942</v>
      </c>
      <c r="Z36">
        <f t="shared" si="13"/>
        <v>16.5</v>
      </c>
    </row>
    <row r="37" spans="1:26">
      <c r="A37">
        <v>85</v>
      </c>
      <c r="B37">
        <v>-6.25</v>
      </c>
      <c r="C37">
        <v>5.83</v>
      </c>
      <c r="D37">
        <v>354</v>
      </c>
      <c r="E37">
        <v>464</v>
      </c>
      <c r="F37">
        <v>468</v>
      </c>
      <c r="G37">
        <v>466</v>
      </c>
      <c r="H37">
        <v>1626</v>
      </c>
      <c r="I37">
        <v>1627</v>
      </c>
      <c r="J37">
        <v>353</v>
      </c>
      <c r="K37">
        <v>349</v>
      </c>
      <c r="L37">
        <f t="shared" si="14"/>
        <v>0</v>
      </c>
      <c r="M37">
        <f t="shared" si="12"/>
        <v>0</v>
      </c>
      <c r="N37">
        <f t="shared" si="0"/>
        <v>464</v>
      </c>
      <c r="O37">
        <f t="shared" si="1"/>
        <v>468</v>
      </c>
      <c r="P37">
        <f t="shared" si="2"/>
        <v>466</v>
      </c>
      <c r="Q37">
        <f t="shared" si="3"/>
        <v>353</v>
      </c>
      <c r="R37">
        <f t="shared" si="4"/>
        <v>349</v>
      </c>
      <c r="S37">
        <f t="shared" si="5"/>
        <v>466</v>
      </c>
      <c r="T37">
        <f t="shared" si="6"/>
        <v>351</v>
      </c>
      <c r="U37">
        <f t="shared" si="7"/>
        <v>1626.5</v>
      </c>
      <c r="V37">
        <f t="shared" si="8"/>
        <v>115</v>
      </c>
      <c r="W37">
        <f t="shared" si="9"/>
        <v>1275.5</v>
      </c>
      <c r="X37">
        <f t="shared" si="10"/>
        <v>0.0901607212857703</v>
      </c>
      <c r="Y37">
        <f t="shared" si="11"/>
        <v>6.05017377407803</v>
      </c>
      <c r="Z37">
        <f t="shared" si="13"/>
        <v>16.5</v>
      </c>
    </row>
    <row r="38" spans="1:26">
      <c r="A38">
        <v>84</v>
      </c>
      <c r="B38">
        <v>-6.25</v>
      </c>
      <c r="C38">
        <v>5.99</v>
      </c>
      <c r="D38">
        <v>366</v>
      </c>
      <c r="E38">
        <v>486</v>
      </c>
      <c r="F38">
        <v>486</v>
      </c>
      <c r="G38">
        <v>487</v>
      </c>
      <c r="H38">
        <v>1664</v>
      </c>
      <c r="I38">
        <v>1664</v>
      </c>
      <c r="J38">
        <v>368</v>
      </c>
      <c r="K38">
        <v>364</v>
      </c>
      <c r="L38">
        <f t="shared" si="14"/>
        <v>0</v>
      </c>
      <c r="M38">
        <f t="shared" si="12"/>
        <v>0</v>
      </c>
      <c r="N38">
        <f t="shared" si="0"/>
        <v>486</v>
      </c>
      <c r="O38">
        <f t="shared" si="1"/>
        <v>486</v>
      </c>
      <c r="P38">
        <f t="shared" si="2"/>
        <v>487</v>
      </c>
      <c r="Q38">
        <f t="shared" si="3"/>
        <v>368</v>
      </c>
      <c r="R38">
        <f t="shared" si="4"/>
        <v>364</v>
      </c>
      <c r="S38">
        <f t="shared" si="5"/>
        <v>486.333333333333</v>
      </c>
      <c r="T38">
        <f t="shared" si="6"/>
        <v>366</v>
      </c>
      <c r="U38">
        <f t="shared" si="7"/>
        <v>1664</v>
      </c>
      <c r="V38">
        <f t="shared" si="8"/>
        <v>120.333333333333</v>
      </c>
      <c r="W38">
        <f t="shared" si="9"/>
        <v>1298</v>
      </c>
      <c r="X38">
        <f t="shared" si="10"/>
        <v>0.0927067282999486</v>
      </c>
      <c r="Y38">
        <f t="shared" si="11"/>
        <v>6.17111254721645</v>
      </c>
      <c r="Z38">
        <f t="shared" si="13"/>
        <v>16.5</v>
      </c>
    </row>
    <row r="39" spans="1:26">
      <c r="A39">
        <v>83</v>
      </c>
      <c r="B39">
        <v>-5.62</v>
      </c>
      <c r="C39">
        <v>6.22</v>
      </c>
      <c r="D39">
        <v>320</v>
      </c>
      <c r="E39">
        <v>448</v>
      </c>
      <c r="F39">
        <v>448</v>
      </c>
      <c r="G39">
        <v>448</v>
      </c>
      <c r="H39">
        <v>1559</v>
      </c>
      <c r="I39">
        <v>1560</v>
      </c>
      <c r="J39">
        <v>322</v>
      </c>
      <c r="K39">
        <v>321</v>
      </c>
      <c r="L39">
        <f t="shared" si="14"/>
        <v>0</v>
      </c>
      <c r="M39">
        <f t="shared" si="12"/>
        <v>0</v>
      </c>
      <c r="N39">
        <f t="shared" si="0"/>
        <v>448</v>
      </c>
      <c r="O39">
        <f t="shared" si="1"/>
        <v>448</v>
      </c>
      <c r="P39">
        <f t="shared" si="2"/>
        <v>448</v>
      </c>
      <c r="Q39">
        <f t="shared" si="3"/>
        <v>322</v>
      </c>
      <c r="R39">
        <f t="shared" si="4"/>
        <v>321</v>
      </c>
      <c r="S39">
        <f t="shared" si="5"/>
        <v>448</v>
      </c>
      <c r="T39">
        <f t="shared" si="6"/>
        <v>321.5</v>
      </c>
      <c r="U39">
        <f t="shared" si="7"/>
        <v>1559.5</v>
      </c>
      <c r="V39">
        <f t="shared" si="8"/>
        <v>126.5</v>
      </c>
      <c r="W39">
        <f t="shared" si="9"/>
        <v>1238</v>
      </c>
      <c r="X39">
        <f t="shared" si="10"/>
        <v>0.102180936995153</v>
      </c>
      <c r="Y39">
        <f t="shared" si="11"/>
        <v>6.59369880827738</v>
      </c>
      <c r="Z39">
        <f t="shared" si="13"/>
        <v>16.5</v>
      </c>
    </row>
    <row r="40" spans="1:26">
      <c r="A40">
        <v>82</v>
      </c>
      <c r="B40">
        <v>-2.62</v>
      </c>
      <c r="C40">
        <v>6.51</v>
      </c>
      <c r="D40">
        <v>347</v>
      </c>
      <c r="E40">
        <v>482</v>
      </c>
      <c r="F40">
        <v>486</v>
      </c>
      <c r="G40">
        <v>484</v>
      </c>
      <c r="H40">
        <v>1623</v>
      </c>
      <c r="I40">
        <v>1623</v>
      </c>
      <c r="J40">
        <v>353</v>
      </c>
      <c r="K40">
        <v>350</v>
      </c>
      <c r="L40">
        <f t="shared" si="14"/>
        <v>0</v>
      </c>
      <c r="M40">
        <f t="shared" si="12"/>
        <v>0</v>
      </c>
      <c r="N40">
        <f t="shared" si="0"/>
        <v>482</v>
      </c>
      <c r="O40">
        <f t="shared" si="1"/>
        <v>486</v>
      </c>
      <c r="P40">
        <f t="shared" si="2"/>
        <v>484</v>
      </c>
      <c r="Q40">
        <f t="shared" si="3"/>
        <v>353</v>
      </c>
      <c r="R40">
        <f t="shared" si="4"/>
        <v>350</v>
      </c>
      <c r="S40">
        <f t="shared" si="5"/>
        <v>484</v>
      </c>
      <c r="T40">
        <f t="shared" si="6"/>
        <v>351.5</v>
      </c>
      <c r="U40">
        <f t="shared" si="7"/>
        <v>1623</v>
      </c>
      <c r="V40">
        <f t="shared" si="8"/>
        <v>132.5</v>
      </c>
      <c r="W40">
        <f t="shared" si="9"/>
        <v>1271.5</v>
      </c>
      <c r="X40">
        <f t="shared" si="10"/>
        <v>0.1042076287849</v>
      </c>
      <c r="Y40">
        <f t="shared" si="11"/>
        <v>6.67899513761099</v>
      </c>
      <c r="Z40">
        <f t="shared" si="13"/>
        <v>16.5</v>
      </c>
    </row>
    <row r="41" spans="1:26">
      <c r="A41">
        <v>81</v>
      </c>
      <c r="B41">
        <v>-0.88</v>
      </c>
      <c r="C41">
        <v>6.73</v>
      </c>
      <c r="D41">
        <v>332</v>
      </c>
      <c r="E41">
        <v>476</v>
      </c>
      <c r="F41">
        <v>473</v>
      </c>
      <c r="G41">
        <v>471</v>
      </c>
      <c r="H41">
        <v>1600</v>
      </c>
      <c r="I41">
        <v>1600</v>
      </c>
      <c r="J41">
        <v>340</v>
      </c>
      <c r="K41">
        <v>335</v>
      </c>
      <c r="L41">
        <f t="shared" si="14"/>
        <v>0</v>
      </c>
      <c r="M41">
        <f t="shared" si="12"/>
        <v>0</v>
      </c>
      <c r="N41">
        <f t="shared" si="0"/>
        <v>476</v>
      </c>
      <c r="O41">
        <f t="shared" si="1"/>
        <v>473</v>
      </c>
      <c r="P41">
        <f t="shared" si="2"/>
        <v>471</v>
      </c>
      <c r="Q41">
        <f t="shared" si="3"/>
        <v>340</v>
      </c>
      <c r="R41">
        <f t="shared" si="4"/>
        <v>335</v>
      </c>
      <c r="S41">
        <f t="shared" si="5"/>
        <v>473.333333333333</v>
      </c>
      <c r="T41">
        <f t="shared" si="6"/>
        <v>337.5</v>
      </c>
      <c r="U41">
        <f t="shared" si="7"/>
        <v>1600</v>
      </c>
      <c r="V41">
        <f t="shared" si="8"/>
        <v>135.833333333333</v>
      </c>
      <c r="W41">
        <f t="shared" si="9"/>
        <v>1262.5</v>
      </c>
      <c r="X41">
        <f t="shared" si="10"/>
        <v>0.107590759075908</v>
      </c>
      <c r="Y41">
        <f t="shared" si="11"/>
        <v>6.81774971565634</v>
      </c>
      <c r="Z41">
        <f t="shared" si="13"/>
        <v>16.5</v>
      </c>
    </row>
    <row r="42" spans="1:26">
      <c r="A42">
        <v>80</v>
      </c>
      <c r="B42">
        <v>0.38</v>
      </c>
      <c r="C42">
        <v>6.9</v>
      </c>
      <c r="D42">
        <v>365</v>
      </c>
      <c r="E42">
        <v>510</v>
      </c>
      <c r="F42">
        <v>507</v>
      </c>
      <c r="G42">
        <v>511</v>
      </c>
      <c r="H42">
        <v>1664</v>
      </c>
      <c r="I42">
        <v>1664</v>
      </c>
      <c r="J42">
        <v>364</v>
      </c>
      <c r="K42">
        <v>368</v>
      </c>
      <c r="L42">
        <f t="shared" si="14"/>
        <v>0</v>
      </c>
      <c r="M42">
        <f t="shared" si="12"/>
        <v>0</v>
      </c>
      <c r="N42">
        <f t="shared" si="0"/>
        <v>510</v>
      </c>
      <c r="O42">
        <f t="shared" si="1"/>
        <v>507</v>
      </c>
      <c r="P42">
        <f t="shared" si="2"/>
        <v>511</v>
      </c>
      <c r="Q42">
        <f t="shared" si="3"/>
        <v>364</v>
      </c>
      <c r="R42">
        <f t="shared" si="4"/>
        <v>368</v>
      </c>
      <c r="S42">
        <f t="shared" si="5"/>
        <v>509.333333333333</v>
      </c>
      <c r="T42">
        <f t="shared" si="6"/>
        <v>366</v>
      </c>
      <c r="U42">
        <f t="shared" si="7"/>
        <v>1664</v>
      </c>
      <c r="V42">
        <f t="shared" si="8"/>
        <v>143.333333333333</v>
      </c>
      <c r="W42">
        <f t="shared" si="9"/>
        <v>1298</v>
      </c>
      <c r="X42">
        <f t="shared" si="10"/>
        <v>0.110426296866975</v>
      </c>
      <c r="Y42">
        <f t="shared" si="11"/>
        <v>6.93072508395574</v>
      </c>
      <c r="Z42">
        <f t="shared" si="13"/>
        <v>16.5</v>
      </c>
    </row>
    <row r="43" spans="1:26">
      <c r="A43">
        <v>79</v>
      </c>
      <c r="B43">
        <v>1.62</v>
      </c>
      <c r="C43">
        <v>7.12</v>
      </c>
      <c r="D43">
        <v>322</v>
      </c>
      <c r="E43">
        <v>472</v>
      </c>
      <c r="F43">
        <v>470</v>
      </c>
      <c r="G43">
        <v>472</v>
      </c>
      <c r="H43">
        <v>1535</v>
      </c>
      <c r="I43">
        <v>1535</v>
      </c>
      <c r="J43">
        <v>324</v>
      </c>
      <c r="K43">
        <v>322</v>
      </c>
      <c r="L43">
        <f t="shared" si="14"/>
        <v>0</v>
      </c>
      <c r="M43">
        <f t="shared" si="12"/>
        <v>0</v>
      </c>
      <c r="N43">
        <f t="shared" si="0"/>
        <v>472</v>
      </c>
      <c r="O43">
        <f t="shared" si="1"/>
        <v>470</v>
      </c>
      <c r="P43">
        <f t="shared" si="2"/>
        <v>472</v>
      </c>
      <c r="Q43">
        <f t="shared" si="3"/>
        <v>324</v>
      </c>
      <c r="R43">
        <f t="shared" si="4"/>
        <v>322</v>
      </c>
      <c r="S43">
        <f t="shared" si="5"/>
        <v>471.333333333333</v>
      </c>
      <c r="T43">
        <f t="shared" si="6"/>
        <v>323</v>
      </c>
      <c r="U43">
        <f t="shared" si="7"/>
        <v>1535</v>
      </c>
      <c r="V43">
        <f t="shared" si="8"/>
        <v>148.333333333333</v>
      </c>
      <c r="W43">
        <f t="shared" si="9"/>
        <v>1212</v>
      </c>
      <c r="X43">
        <f t="shared" si="10"/>
        <v>0.122387238723872</v>
      </c>
      <c r="Y43">
        <f t="shared" si="11"/>
        <v>7.37736136431002</v>
      </c>
      <c r="Z43">
        <f t="shared" si="13"/>
        <v>16.5</v>
      </c>
    </row>
    <row r="44" spans="1:26">
      <c r="A44">
        <v>78</v>
      </c>
      <c r="B44">
        <v>2.75</v>
      </c>
      <c r="C44">
        <v>7.36</v>
      </c>
      <c r="D44">
        <v>336</v>
      </c>
      <c r="E44">
        <v>493</v>
      </c>
      <c r="F44">
        <v>492</v>
      </c>
      <c r="G44">
        <v>496</v>
      </c>
      <c r="H44">
        <v>1600</v>
      </c>
      <c r="I44">
        <v>1600</v>
      </c>
      <c r="J44">
        <v>334</v>
      </c>
      <c r="K44">
        <v>339</v>
      </c>
      <c r="L44">
        <f t="shared" si="14"/>
        <v>0</v>
      </c>
      <c r="M44">
        <f t="shared" si="12"/>
        <v>0</v>
      </c>
      <c r="N44">
        <f t="shared" si="0"/>
        <v>493</v>
      </c>
      <c r="O44">
        <f t="shared" si="1"/>
        <v>492</v>
      </c>
      <c r="P44">
        <f t="shared" si="2"/>
        <v>496</v>
      </c>
      <c r="Q44">
        <f t="shared" si="3"/>
        <v>334</v>
      </c>
      <c r="R44">
        <f t="shared" si="4"/>
        <v>339</v>
      </c>
      <c r="S44">
        <f t="shared" si="5"/>
        <v>493.666666666667</v>
      </c>
      <c r="T44">
        <f t="shared" si="6"/>
        <v>336.5</v>
      </c>
      <c r="U44">
        <f t="shared" si="7"/>
        <v>1600</v>
      </c>
      <c r="V44">
        <f t="shared" si="8"/>
        <v>157.166666666667</v>
      </c>
      <c r="W44">
        <f t="shared" si="9"/>
        <v>1263.5</v>
      </c>
      <c r="X44">
        <f t="shared" si="10"/>
        <v>0.124389922173856</v>
      </c>
      <c r="Y44">
        <f t="shared" si="11"/>
        <v>7.44785196097751</v>
      </c>
      <c r="Z44">
        <f t="shared" si="13"/>
        <v>16.5</v>
      </c>
    </row>
    <row r="45" spans="1:26">
      <c r="A45">
        <v>77</v>
      </c>
      <c r="B45">
        <v>4.12</v>
      </c>
      <c r="C45">
        <v>7.71</v>
      </c>
      <c r="D45">
        <v>350</v>
      </c>
      <c r="E45">
        <v>511</v>
      </c>
      <c r="F45">
        <v>511</v>
      </c>
      <c r="G45">
        <v>511</v>
      </c>
      <c r="H45">
        <v>1617</v>
      </c>
      <c r="I45">
        <v>1619</v>
      </c>
      <c r="J45">
        <v>354</v>
      </c>
      <c r="K45">
        <v>350</v>
      </c>
      <c r="L45">
        <f t="shared" si="14"/>
        <v>0</v>
      </c>
      <c r="M45">
        <f t="shared" si="12"/>
        <v>0</v>
      </c>
      <c r="N45">
        <f t="shared" si="0"/>
        <v>511</v>
      </c>
      <c r="O45">
        <f t="shared" si="1"/>
        <v>511</v>
      </c>
      <c r="P45">
        <f t="shared" si="2"/>
        <v>511</v>
      </c>
      <c r="Q45">
        <f t="shared" si="3"/>
        <v>354</v>
      </c>
      <c r="R45">
        <f t="shared" si="4"/>
        <v>350</v>
      </c>
      <c r="S45">
        <f t="shared" si="5"/>
        <v>511</v>
      </c>
      <c r="T45">
        <f t="shared" si="6"/>
        <v>352</v>
      </c>
      <c r="U45">
        <f t="shared" si="7"/>
        <v>1618</v>
      </c>
      <c r="V45">
        <f t="shared" si="8"/>
        <v>159</v>
      </c>
      <c r="W45">
        <f t="shared" si="9"/>
        <v>1266</v>
      </c>
      <c r="X45">
        <f t="shared" si="10"/>
        <v>0.125592417061611</v>
      </c>
      <c r="Y45">
        <f t="shared" si="11"/>
        <v>7.48963418639115</v>
      </c>
      <c r="Z45">
        <f t="shared" si="13"/>
        <v>16.5</v>
      </c>
    </row>
    <row r="46" spans="1:26">
      <c r="A46">
        <v>76</v>
      </c>
      <c r="B46">
        <v>4.25</v>
      </c>
      <c r="C46">
        <v>7.84</v>
      </c>
      <c r="D46">
        <v>298</v>
      </c>
      <c r="E46">
        <v>461</v>
      </c>
      <c r="F46">
        <v>458</v>
      </c>
      <c r="G46">
        <v>465</v>
      </c>
      <c r="H46">
        <v>1483</v>
      </c>
      <c r="I46">
        <v>1480</v>
      </c>
      <c r="J46">
        <v>294</v>
      </c>
      <c r="K46">
        <v>298</v>
      </c>
      <c r="L46">
        <f t="shared" si="14"/>
        <v>0</v>
      </c>
      <c r="M46">
        <f t="shared" si="12"/>
        <v>0</v>
      </c>
      <c r="N46">
        <f t="shared" si="0"/>
        <v>461</v>
      </c>
      <c r="O46">
        <f t="shared" si="1"/>
        <v>458</v>
      </c>
      <c r="P46">
        <f t="shared" si="2"/>
        <v>465</v>
      </c>
      <c r="Q46">
        <f t="shared" si="3"/>
        <v>294</v>
      </c>
      <c r="R46">
        <f t="shared" si="4"/>
        <v>298</v>
      </c>
      <c r="S46">
        <f t="shared" si="5"/>
        <v>461.333333333333</v>
      </c>
      <c r="T46">
        <f t="shared" si="6"/>
        <v>296</v>
      </c>
      <c r="U46">
        <f t="shared" si="7"/>
        <v>1481.5</v>
      </c>
      <c r="V46">
        <f t="shared" si="8"/>
        <v>165.333333333333</v>
      </c>
      <c r="W46">
        <f t="shared" si="9"/>
        <v>1185.5</v>
      </c>
      <c r="X46">
        <f t="shared" si="10"/>
        <v>0.139462955152538</v>
      </c>
      <c r="Y46">
        <f t="shared" si="11"/>
        <v>7.94458863456328</v>
      </c>
      <c r="Z46">
        <f t="shared" si="13"/>
        <v>16.5</v>
      </c>
    </row>
    <row r="47" spans="1:26">
      <c r="A47">
        <v>75</v>
      </c>
      <c r="B47">
        <v>5.12</v>
      </c>
      <c r="C47">
        <v>8.1</v>
      </c>
      <c r="D47">
        <v>384</v>
      </c>
      <c r="E47">
        <v>576</v>
      </c>
      <c r="F47">
        <v>576</v>
      </c>
      <c r="G47">
        <v>576</v>
      </c>
      <c r="H47">
        <v>1683</v>
      </c>
      <c r="I47">
        <v>1690</v>
      </c>
      <c r="J47">
        <v>378</v>
      </c>
      <c r="K47">
        <v>377</v>
      </c>
      <c r="L47">
        <f t="shared" si="14"/>
        <v>0</v>
      </c>
      <c r="M47">
        <f t="shared" si="12"/>
        <v>0</v>
      </c>
      <c r="N47">
        <f t="shared" si="0"/>
        <v>576</v>
      </c>
      <c r="O47">
        <f t="shared" si="1"/>
        <v>576</v>
      </c>
      <c r="P47">
        <f t="shared" si="2"/>
        <v>576</v>
      </c>
      <c r="Q47">
        <f t="shared" si="3"/>
        <v>378</v>
      </c>
      <c r="R47">
        <f t="shared" si="4"/>
        <v>377</v>
      </c>
      <c r="S47">
        <f t="shared" si="5"/>
        <v>576</v>
      </c>
      <c r="T47">
        <f t="shared" si="6"/>
        <v>377.5</v>
      </c>
      <c r="U47">
        <f t="shared" si="7"/>
        <v>1686.5</v>
      </c>
      <c r="V47">
        <f t="shared" si="8"/>
        <v>198.5</v>
      </c>
      <c r="W47">
        <f t="shared" si="9"/>
        <v>1309</v>
      </c>
      <c r="X47">
        <f t="shared" si="10"/>
        <v>0.151642475171887</v>
      </c>
      <c r="Y47">
        <f t="shared" si="11"/>
        <v>8.30820864548378</v>
      </c>
      <c r="Z47">
        <f t="shared" si="13"/>
        <v>16.5</v>
      </c>
    </row>
    <row r="48" spans="1:26">
      <c r="A48">
        <v>74</v>
      </c>
      <c r="B48">
        <v>5.62</v>
      </c>
      <c r="C48">
        <v>8.32</v>
      </c>
      <c r="D48">
        <v>284</v>
      </c>
      <c r="E48">
        <v>456</v>
      </c>
      <c r="F48">
        <v>461</v>
      </c>
      <c r="G48">
        <v>462</v>
      </c>
      <c r="H48">
        <v>1452</v>
      </c>
      <c r="I48">
        <v>1448</v>
      </c>
      <c r="J48">
        <v>282</v>
      </c>
      <c r="K48">
        <v>282</v>
      </c>
      <c r="L48">
        <f t="shared" si="14"/>
        <v>0</v>
      </c>
      <c r="M48">
        <f t="shared" si="12"/>
        <v>0</v>
      </c>
      <c r="N48">
        <f t="shared" si="0"/>
        <v>456</v>
      </c>
      <c r="O48">
        <f t="shared" si="1"/>
        <v>461</v>
      </c>
      <c r="P48">
        <f t="shared" si="2"/>
        <v>462</v>
      </c>
      <c r="Q48">
        <f t="shared" si="3"/>
        <v>282</v>
      </c>
      <c r="R48">
        <f t="shared" si="4"/>
        <v>282</v>
      </c>
      <c r="S48">
        <f t="shared" si="5"/>
        <v>459.666666666667</v>
      </c>
      <c r="T48">
        <f t="shared" si="6"/>
        <v>282</v>
      </c>
      <c r="U48">
        <f t="shared" si="7"/>
        <v>1450</v>
      </c>
      <c r="V48">
        <f t="shared" si="8"/>
        <v>177.666666666667</v>
      </c>
      <c r="W48">
        <f t="shared" si="9"/>
        <v>1168</v>
      </c>
      <c r="X48">
        <f t="shared" si="10"/>
        <v>0.152111872146119</v>
      </c>
      <c r="Y48">
        <f t="shared" si="11"/>
        <v>8.32163111530529</v>
      </c>
      <c r="Z48">
        <f t="shared" si="13"/>
        <v>16.5</v>
      </c>
    </row>
    <row r="49" spans="1:26">
      <c r="A49">
        <v>73</v>
      </c>
      <c r="B49">
        <v>6.25</v>
      </c>
      <c r="C49">
        <v>8.51</v>
      </c>
      <c r="D49">
        <v>384</v>
      </c>
      <c r="E49">
        <v>597</v>
      </c>
      <c r="F49">
        <v>594</v>
      </c>
      <c r="G49">
        <v>598</v>
      </c>
      <c r="H49">
        <v>1686</v>
      </c>
      <c r="I49">
        <v>1686</v>
      </c>
      <c r="J49">
        <v>384</v>
      </c>
      <c r="K49">
        <v>384</v>
      </c>
      <c r="L49">
        <f t="shared" si="14"/>
        <v>0</v>
      </c>
      <c r="M49">
        <f t="shared" si="12"/>
        <v>0</v>
      </c>
      <c r="N49">
        <f t="shared" si="0"/>
        <v>597</v>
      </c>
      <c r="O49">
        <f t="shared" si="1"/>
        <v>594</v>
      </c>
      <c r="P49">
        <f t="shared" si="2"/>
        <v>598</v>
      </c>
      <c r="Q49">
        <f t="shared" si="3"/>
        <v>384</v>
      </c>
      <c r="R49">
        <f t="shared" si="4"/>
        <v>384</v>
      </c>
      <c r="S49">
        <f t="shared" si="5"/>
        <v>596.333333333333</v>
      </c>
      <c r="T49">
        <f t="shared" si="6"/>
        <v>384</v>
      </c>
      <c r="U49">
        <f t="shared" si="7"/>
        <v>1686</v>
      </c>
      <c r="V49">
        <f t="shared" si="8"/>
        <v>212.333333333333</v>
      </c>
      <c r="W49">
        <f t="shared" si="9"/>
        <v>1302</v>
      </c>
      <c r="X49">
        <f t="shared" si="10"/>
        <v>0.163082437275986</v>
      </c>
      <c r="Y49">
        <f t="shared" si="11"/>
        <v>8.62407193383515</v>
      </c>
      <c r="Z49">
        <f t="shared" si="13"/>
        <v>16.5</v>
      </c>
    </row>
    <row r="50" spans="1:26">
      <c r="A50">
        <v>72</v>
      </c>
      <c r="B50">
        <v>6.75</v>
      </c>
      <c r="C50">
        <v>8.79</v>
      </c>
      <c r="D50">
        <v>368</v>
      </c>
      <c r="E50">
        <v>593</v>
      </c>
      <c r="F50">
        <v>592</v>
      </c>
      <c r="G50">
        <v>593</v>
      </c>
      <c r="H50">
        <v>1664</v>
      </c>
      <c r="I50">
        <v>1652</v>
      </c>
      <c r="J50">
        <v>368</v>
      </c>
      <c r="K50">
        <v>368</v>
      </c>
      <c r="L50">
        <f t="shared" si="14"/>
        <v>0</v>
      </c>
      <c r="M50">
        <f t="shared" si="12"/>
        <v>0</v>
      </c>
      <c r="N50">
        <f t="shared" si="0"/>
        <v>593</v>
      </c>
      <c r="O50">
        <f t="shared" si="1"/>
        <v>592</v>
      </c>
      <c r="P50">
        <f t="shared" si="2"/>
        <v>593</v>
      </c>
      <c r="Q50">
        <f t="shared" si="3"/>
        <v>368</v>
      </c>
      <c r="R50">
        <f t="shared" si="4"/>
        <v>368</v>
      </c>
      <c r="S50">
        <f t="shared" si="5"/>
        <v>592.666666666667</v>
      </c>
      <c r="T50">
        <f t="shared" si="6"/>
        <v>368</v>
      </c>
      <c r="U50">
        <f t="shared" si="7"/>
        <v>1658</v>
      </c>
      <c r="V50">
        <f t="shared" si="8"/>
        <v>224.666666666667</v>
      </c>
      <c r="W50">
        <f t="shared" si="9"/>
        <v>1290</v>
      </c>
      <c r="X50">
        <f t="shared" si="10"/>
        <v>0.174160206718346</v>
      </c>
      <c r="Y50">
        <f t="shared" si="11"/>
        <v>8.90948931516408</v>
      </c>
      <c r="Z50">
        <f t="shared" si="13"/>
        <v>16.5</v>
      </c>
    </row>
    <row r="51" spans="1:26">
      <c r="A51">
        <v>71</v>
      </c>
      <c r="B51">
        <v>7.12</v>
      </c>
      <c r="C51">
        <v>8.99</v>
      </c>
      <c r="D51">
        <v>310</v>
      </c>
      <c r="E51">
        <v>533</v>
      </c>
      <c r="F51">
        <v>537</v>
      </c>
      <c r="G51">
        <v>534</v>
      </c>
      <c r="H51">
        <v>1517</v>
      </c>
      <c r="I51">
        <v>1510</v>
      </c>
      <c r="J51">
        <v>314</v>
      </c>
      <c r="K51">
        <v>311</v>
      </c>
      <c r="L51">
        <f t="shared" si="14"/>
        <v>0</v>
      </c>
      <c r="M51">
        <f t="shared" si="12"/>
        <v>0</v>
      </c>
      <c r="N51">
        <f t="shared" si="0"/>
        <v>533</v>
      </c>
      <c r="O51">
        <f t="shared" si="1"/>
        <v>537</v>
      </c>
      <c r="P51">
        <f t="shared" si="2"/>
        <v>534</v>
      </c>
      <c r="Q51">
        <f t="shared" si="3"/>
        <v>314</v>
      </c>
      <c r="R51">
        <f t="shared" si="4"/>
        <v>311</v>
      </c>
      <c r="S51">
        <f t="shared" si="5"/>
        <v>534.666666666667</v>
      </c>
      <c r="T51">
        <f t="shared" si="6"/>
        <v>312.5</v>
      </c>
      <c r="U51">
        <f t="shared" si="7"/>
        <v>1513.5</v>
      </c>
      <c r="V51">
        <f t="shared" si="8"/>
        <v>222.166666666667</v>
      </c>
      <c r="W51">
        <f t="shared" si="9"/>
        <v>1201</v>
      </c>
      <c r="X51">
        <f t="shared" si="10"/>
        <v>0.184984734943103</v>
      </c>
      <c r="Y51">
        <f t="shared" si="11"/>
        <v>9.17135891627309</v>
      </c>
      <c r="Z51">
        <f t="shared" si="13"/>
        <v>16.5</v>
      </c>
    </row>
    <row r="52" spans="1:26">
      <c r="A52">
        <v>70</v>
      </c>
      <c r="B52">
        <v>7.75</v>
      </c>
      <c r="C52">
        <v>9.22</v>
      </c>
      <c r="D52">
        <v>372</v>
      </c>
      <c r="E52">
        <v>616</v>
      </c>
      <c r="F52">
        <v>611</v>
      </c>
      <c r="G52">
        <v>620</v>
      </c>
      <c r="H52">
        <v>1664</v>
      </c>
      <c r="I52">
        <v>1664</v>
      </c>
      <c r="J52">
        <v>368</v>
      </c>
      <c r="K52">
        <v>367</v>
      </c>
      <c r="L52">
        <f t="shared" si="14"/>
        <v>0</v>
      </c>
      <c r="M52">
        <f t="shared" si="12"/>
        <v>0</v>
      </c>
      <c r="N52">
        <f t="shared" si="0"/>
        <v>616</v>
      </c>
      <c r="O52">
        <f t="shared" si="1"/>
        <v>611</v>
      </c>
      <c r="P52">
        <f t="shared" si="2"/>
        <v>620</v>
      </c>
      <c r="Q52">
        <f t="shared" si="3"/>
        <v>368</v>
      </c>
      <c r="R52">
        <f t="shared" si="4"/>
        <v>367</v>
      </c>
      <c r="S52">
        <f t="shared" si="5"/>
        <v>615.666666666667</v>
      </c>
      <c r="T52">
        <f t="shared" si="6"/>
        <v>367.5</v>
      </c>
      <c r="U52">
        <f t="shared" si="7"/>
        <v>1664</v>
      </c>
      <c r="V52">
        <f t="shared" si="8"/>
        <v>248.166666666667</v>
      </c>
      <c r="W52">
        <f t="shared" si="9"/>
        <v>1296.5</v>
      </c>
      <c r="X52">
        <f t="shared" si="10"/>
        <v>0.19141277799203</v>
      </c>
      <c r="Y52">
        <f t="shared" si="11"/>
        <v>9.31970926263162</v>
      </c>
      <c r="Z52">
        <f t="shared" si="13"/>
        <v>16.5</v>
      </c>
    </row>
    <row r="53" spans="1:26">
      <c r="A53">
        <v>69</v>
      </c>
      <c r="B53">
        <v>8.12</v>
      </c>
      <c r="C53">
        <v>9.46</v>
      </c>
      <c r="D53">
        <v>281</v>
      </c>
      <c r="E53">
        <v>511</v>
      </c>
      <c r="F53">
        <v>511</v>
      </c>
      <c r="G53">
        <v>511</v>
      </c>
      <c r="H53">
        <v>1452</v>
      </c>
      <c r="I53">
        <v>1452</v>
      </c>
      <c r="J53">
        <v>282</v>
      </c>
      <c r="K53">
        <v>288</v>
      </c>
      <c r="L53">
        <f t="shared" si="14"/>
        <v>0</v>
      </c>
      <c r="M53">
        <f t="shared" si="12"/>
        <v>0</v>
      </c>
      <c r="N53">
        <f t="shared" si="0"/>
        <v>511</v>
      </c>
      <c r="O53">
        <f t="shared" si="1"/>
        <v>511</v>
      </c>
      <c r="P53">
        <f t="shared" si="2"/>
        <v>511</v>
      </c>
      <c r="Q53">
        <f t="shared" si="3"/>
        <v>282</v>
      </c>
      <c r="R53">
        <f t="shared" si="4"/>
        <v>288</v>
      </c>
      <c r="S53">
        <f t="shared" si="5"/>
        <v>511</v>
      </c>
      <c r="T53">
        <f t="shared" si="6"/>
        <v>285</v>
      </c>
      <c r="U53">
        <f t="shared" si="7"/>
        <v>1452</v>
      </c>
      <c r="V53">
        <f t="shared" si="8"/>
        <v>226</v>
      </c>
      <c r="W53">
        <f t="shared" si="9"/>
        <v>1167</v>
      </c>
      <c r="X53">
        <f t="shared" si="10"/>
        <v>0.193658954584404</v>
      </c>
      <c r="Y53">
        <f t="shared" si="11"/>
        <v>9.37037583102031</v>
      </c>
      <c r="Z53">
        <f t="shared" si="13"/>
        <v>16.5</v>
      </c>
    </row>
    <row r="54" spans="1:26">
      <c r="A54">
        <v>68</v>
      </c>
      <c r="B54">
        <v>8.62</v>
      </c>
      <c r="C54">
        <v>9.66</v>
      </c>
      <c r="D54">
        <v>356</v>
      </c>
      <c r="E54">
        <v>630</v>
      </c>
      <c r="F54">
        <v>627</v>
      </c>
      <c r="G54">
        <v>626</v>
      </c>
      <c r="H54">
        <v>1618</v>
      </c>
      <c r="I54">
        <v>1618</v>
      </c>
      <c r="J54">
        <v>351</v>
      </c>
      <c r="K54">
        <v>354</v>
      </c>
      <c r="L54">
        <f t="shared" si="14"/>
        <v>0</v>
      </c>
      <c r="M54">
        <f t="shared" si="12"/>
        <v>0</v>
      </c>
      <c r="N54">
        <f t="shared" si="0"/>
        <v>630</v>
      </c>
      <c r="O54">
        <f t="shared" si="1"/>
        <v>627</v>
      </c>
      <c r="P54">
        <f t="shared" si="2"/>
        <v>626</v>
      </c>
      <c r="Q54">
        <f t="shared" si="3"/>
        <v>351</v>
      </c>
      <c r="R54">
        <f t="shared" si="4"/>
        <v>354</v>
      </c>
      <c r="S54">
        <f t="shared" si="5"/>
        <v>627.666666666667</v>
      </c>
      <c r="T54">
        <f t="shared" si="6"/>
        <v>352.5</v>
      </c>
      <c r="U54">
        <f t="shared" si="7"/>
        <v>1618</v>
      </c>
      <c r="V54">
        <f t="shared" si="8"/>
        <v>275.166666666667</v>
      </c>
      <c r="W54">
        <f t="shared" si="9"/>
        <v>1265.5</v>
      </c>
      <c r="X54">
        <f t="shared" si="10"/>
        <v>0.217437113130515</v>
      </c>
      <c r="Y54">
        <f t="shared" si="11"/>
        <v>9.87333673384877</v>
      </c>
      <c r="Z54">
        <f t="shared" si="13"/>
        <v>16.5</v>
      </c>
    </row>
    <row r="55" spans="1:26">
      <c r="A55">
        <v>67</v>
      </c>
      <c r="B55">
        <v>9</v>
      </c>
      <c r="C55">
        <v>9.92</v>
      </c>
      <c r="D55">
        <v>300</v>
      </c>
      <c r="E55">
        <v>576</v>
      </c>
      <c r="F55">
        <v>576</v>
      </c>
      <c r="G55">
        <v>576</v>
      </c>
      <c r="H55">
        <v>1476</v>
      </c>
      <c r="I55">
        <v>1481</v>
      </c>
      <c r="J55">
        <v>298</v>
      </c>
      <c r="K55">
        <v>295</v>
      </c>
      <c r="L55">
        <f t="shared" si="14"/>
        <v>0</v>
      </c>
      <c r="M55">
        <f t="shared" si="12"/>
        <v>0</v>
      </c>
      <c r="N55">
        <f t="shared" si="0"/>
        <v>576</v>
      </c>
      <c r="O55">
        <f t="shared" si="1"/>
        <v>576</v>
      </c>
      <c r="P55">
        <f t="shared" si="2"/>
        <v>576</v>
      </c>
      <c r="Q55">
        <f t="shared" si="3"/>
        <v>298</v>
      </c>
      <c r="R55">
        <f t="shared" si="4"/>
        <v>295</v>
      </c>
      <c r="S55">
        <f t="shared" si="5"/>
        <v>576</v>
      </c>
      <c r="T55">
        <f t="shared" si="6"/>
        <v>296.5</v>
      </c>
      <c r="U55">
        <f t="shared" si="7"/>
        <v>1478.5</v>
      </c>
      <c r="V55">
        <f t="shared" si="8"/>
        <v>279.5</v>
      </c>
      <c r="W55">
        <f t="shared" si="9"/>
        <v>1182</v>
      </c>
      <c r="X55">
        <f t="shared" si="10"/>
        <v>0.236463620981387</v>
      </c>
      <c r="Y55">
        <f t="shared" si="11"/>
        <v>10.2376433567721</v>
      </c>
      <c r="Z55">
        <f t="shared" si="13"/>
        <v>16.5</v>
      </c>
    </row>
    <row r="56" spans="1:26">
      <c r="A56">
        <v>66</v>
      </c>
      <c r="B56">
        <v>9.38</v>
      </c>
      <c r="C56">
        <v>10.12</v>
      </c>
      <c r="D56">
        <v>289</v>
      </c>
      <c r="E56">
        <v>560</v>
      </c>
      <c r="F56">
        <v>563</v>
      </c>
      <c r="G56">
        <v>562</v>
      </c>
      <c r="H56">
        <v>1448</v>
      </c>
      <c r="I56">
        <v>1448</v>
      </c>
      <c r="J56">
        <v>288</v>
      </c>
      <c r="K56">
        <v>284</v>
      </c>
      <c r="L56">
        <f t="shared" si="14"/>
        <v>0</v>
      </c>
      <c r="M56">
        <f t="shared" si="12"/>
        <v>0</v>
      </c>
      <c r="N56">
        <f t="shared" si="0"/>
        <v>560</v>
      </c>
      <c r="O56">
        <f t="shared" si="1"/>
        <v>563</v>
      </c>
      <c r="P56">
        <f t="shared" si="2"/>
        <v>562</v>
      </c>
      <c r="Q56">
        <f t="shared" si="3"/>
        <v>288</v>
      </c>
      <c r="R56">
        <f t="shared" si="4"/>
        <v>284</v>
      </c>
      <c r="S56">
        <f t="shared" si="5"/>
        <v>561.666666666667</v>
      </c>
      <c r="T56">
        <f t="shared" si="6"/>
        <v>286</v>
      </c>
      <c r="U56">
        <f t="shared" si="7"/>
        <v>1448</v>
      </c>
      <c r="V56">
        <f t="shared" si="8"/>
        <v>275.666666666667</v>
      </c>
      <c r="W56">
        <f t="shared" si="9"/>
        <v>1162</v>
      </c>
      <c r="X56">
        <f t="shared" si="10"/>
        <v>0.237234652897303</v>
      </c>
      <c r="Y56">
        <f t="shared" si="11"/>
        <v>10.2517812677857</v>
      </c>
      <c r="Z56">
        <f t="shared" si="13"/>
        <v>16.5</v>
      </c>
    </row>
    <row r="57" spans="1:26">
      <c r="A57">
        <v>65</v>
      </c>
      <c r="B57">
        <v>9.75</v>
      </c>
      <c r="C57">
        <v>10.3</v>
      </c>
      <c r="D57">
        <v>356</v>
      </c>
      <c r="E57">
        <v>672</v>
      </c>
      <c r="F57">
        <v>676</v>
      </c>
      <c r="G57">
        <v>675</v>
      </c>
      <c r="H57">
        <v>1616</v>
      </c>
      <c r="I57">
        <v>1618</v>
      </c>
      <c r="J57">
        <v>357</v>
      </c>
      <c r="K57">
        <v>350</v>
      </c>
      <c r="L57">
        <f t="shared" si="14"/>
        <v>0</v>
      </c>
      <c r="M57">
        <f t="shared" si="12"/>
        <v>0</v>
      </c>
      <c r="N57">
        <f t="shared" si="0"/>
        <v>672</v>
      </c>
      <c r="O57">
        <f t="shared" si="1"/>
        <v>676</v>
      </c>
      <c r="P57">
        <f t="shared" si="2"/>
        <v>675</v>
      </c>
      <c r="Q57">
        <f t="shared" si="3"/>
        <v>357</v>
      </c>
      <c r="R57">
        <f t="shared" si="4"/>
        <v>350</v>
      </c>
      <c r="S57">
        <f t="shared" si="5"/>
        <v>674.333333333333</v>
      </c>
      <c r="T57">
        <f t="shared" si="6"/>
        <v>353.5</v>
      </c>
      <c r="U57">
        <f t="shared" si="7"/>
        <v>1617</v>
      </c>
      <c r="V57">
        <f t="shared" si="8"/>
        <v>320.833333333333</v>
      </c>
      <c r="W57">
        <f t="shared" si="9"/>
        <v>1263.5</v>
      </c>
      <c r="X57">
        <f t="shared" si="10"/>
        <v>0.253924284395199</v>
      </c>
      <c r="Y57">
        <f t="shared" si="11"/>
        <v>10.5470423720494</v>
      </c>
      <c r="Z57">
        <f t="shared" si="13"/>
        <v>16.5</v>
      </c>
    </row>
    <row r="58" spans="1:26">
      <c r="A58">
        <v>64</v>
      </c>
      <c r="B58">
        <v>10</v>
      </c>
      <c r="C58">
        <v>10.6</v>
      </c>
      <c r="D58">
        <v>280</v>
      </c>
      <c r="E58">
        <v>592</v>
      </c>
      <c r="F58">
        <v>592</v>
      </c>
      <c r="G58">
        <v>594</v>
      </c>
      <c r="H58">
        <v>1445</v>
      </c>
      <c r="I58">
        <v>1445</v>
      </c>
      <c r="J58">
        <v>286</v>
      </c>
      <c r="K58">
        <v>283</v>
      </c>
      <c r="L58">
        <f t="shared" si="14"/>
        <v>0</v>
      </c>
      <c r="M58">
        <f t="shared" si="12"/>
        <v>0</v>
      </c>
      <c r="N58">
        <f t="shared" si="0"/>
        <v>592</v>
      </c>
      <c r="O58">
        <f t="shared" si="1"/>
        <v>592</v>
      </c>
      <c r="P58">
        <f t="shared" si="2"/>
        <v>594</v>
      </c>
      <c r="Q58">
        <f t="shared" si="3"/>
        <v>286</v>
      </c>
      <c r="R58">
        <f t="shared" si="4"/>
        <v>283</v>
      </c>
      <c r="S58">
        <f t="shared" si="5"/>
        <v>592.666666666667</v>
      </c>
      <c r="T58">
        <f t="shared" si="6"/>
        <v>284.5</v>
      </c>
      <c r="U58">
        <f t="shared" si="7"/>
        <v>1445</v>
      </c>
      <c r="V58">
        <f t="shared" si="8"/>
        <v>308.166666666667</v>
      </c>
      <c r="W58">
        <f t="shared" si="9"/>
        <v>1160.5</v>
      </c>
      <c r="X58">
        <f t="shared" si="10"/>
        <v>0.265546459859256</v>
      </c>
      <c r="Y58">
        <f t="shared" si="11"/>
        <v>10.7414051598359</v>
      </c>
      <c r="Z58">
        <f t="shared" si="13"/>
        <v>16.5</v>
      </c>
    </row>
    <row r="59" spans="1:26">
      <c r="A59">
        <v>63</v>
      </c>
      <c r="B59">
        <v>10.5</v>
      </c>
      <c r="C59">
        <v>10.77</v>
      </c>
      <c r="D59">
        <v>320</v>
      </c>
      <c r="E59">
        <v>650</v>
      </c>
      <c r="F59">
        <v>652</v>
      </c>
      <c r="G59">
        <v>643</v>
      </c>
      <c r="H59">
        <v>1514</v>
      </c>
      <c r="I59">
        <v>1510</v>
      </c>
      <c r="J59">
        <v>320</v>
      </c>
      <c r="K59">
        <v>320</v>
      </c>
      <c r="L59">
        <f t="shared" si="14"/>
        <v>0</v>
      </c>
      <c r="M59">
        <f t="shared" si="12"/>
        <v>0</v>
      </c>
      <c r="N59">
        <f t="shared" si="0"/>
        <v>650</v>
      </c>
      <c r="O59">
        <f t="shared" si="1"/>
        <v>652</v>
      </c>
      <c r="P59">
        <f t="shared" si="2"/>
        <v>643</v>
      </c>
      <c r="Q59">
        <f t="shared" si="3"/>
        <v>320</v>
      </c>
      <c r="R59">
        <f t="shared" si="4"/>
        <v>320</v>
      </c>
      <c r="S59">
        <f t="shared" si="5"/>
        <v>648.333333333333</v>
      </c>
      <c r="T59">
        <f t="shared" si="6"/>
        <v>320</v>
      </c>
      <c r="U59">
        <f t="shared" si="7"/>
        <v>1512</v>
      </c>
      <c r="V59">
        <f t="shared" si="8"/>
        <v>328.333333333333</v>
      </c>
      <c r="W59">
        <f t="shared" si="9"/>
        <v>1192</v>
      </c>
      <c r="X59">
        <f t="shared" si="10"/>
        <v>0.275447427293065</v>
      </c>
      <c r="Y59">
        <f t="shared" si="11"/>
        <v>10.9003872037373</v>
      </c>
      <c r="Z59">
        <f t="shared" si="13"/>
        <v>16.5</v>
      </c>
    </row>
    <row r="60" spans="1:26">
      <c r="A60">
        <v>62</v>
      </c>
      <c r="B60">
        <v>10.75</v>
      </c>
      <c r="C60">
        <v>10.98</v>
      </c>
      <c r="D60">
        <v>298</v>
      </c>
      <c r="E60">
        <v>644</v>
      </c>
      <c r="F60">
        <v>651</v>
      </c>
      <c r="G60">
        <v>648</v>
      </c>
      <c r="H60">
        <v>1472</v>
      </c>
      <c r="I60">
        <v>1477</v>
      </c>
      <c r="J60">
        <v>304</v>
      </c>
      <c r="K60">
        <v>300</v>
      </c>
      <c r="L60">
        <f t="shared" si="14"/>
        <v>0</v>
      </c>
      <c r="M60">
        <f t="shared" si="12"/>
        <v>0</v>
      </c>
      <c r="N60">
        <f t="shared" si="0"/>
        <v>644</v>
      </c>
      <c r="O60">
        <f t="shared" si="1"/>
        <v>651</v>
      </c>
      <c r="P60">
        <f t="shared" si="2"/>
        <v>648</v>
      </c>
      <c r="Q60">
        <f t="shared" si="3"/>
        <v>304</v>
      </c>
      <c r="R60">
        <f t="shared" si="4"/>
        <v>300</v>
      </c>
      <c r="S60">
        <f t="shared" si="5"/>
        <v>647.666666666667</v>
      </c>
      <c r="T60">
        <f t="shared" si="6"/>
        <v>302</v>
      </c>
      <c r="U60">
        <f t="shared" si="7"/>
        <v>1474.5</v>
      </c>
      <c r="V60">
        <f t="shared" si="8"/>
        <v>345.666666666667</v>
      </c>
      <c r="W60">
        <f t="shared" si="9"/>
        <v>1172.5</v>
      </c>
      <c r="X60">
        <f t="shared" si="10"/>
        <v>0.294811656005686</v>
      </c>
      <c r="Y60">
        <f t="shared" si="11"/>
        <v>11.1954465028226</v>
      </c>
      <c r="Z60">
        <f t="shared" si="13"/>
        <v>16.5</v>
      </c>
    </row>
    <row r="61" spans="1:26">
      <c r="A61">
        <v>61</v>
      </c>
      <c r="B61">
        <v>11.25</v>
      </c>
      <c r="C61">
        <v>11.27</v>
      </c>
      <c r="D61">
        <v>287</v>
      </c>
      <c r="E61">
        <v>648</v>
      </c>
      <c r="F61">
        <v>649</v>
      </c>
      <c r="G61">
        <v>656</v>
      </c>
      <c r="H61">
        <v>1448</v>
      </c>
      <c r="I61">
        <v>1443</v>
      </c>
      <c r="J61">
        <v>290</v>
      </c>
      <c r="K61">
        <v>288</v>
      </c>
      <c r="L61">
        <f t="shared" si="14"/>
        <v>0</v>
      </c>
      <c r="M61">
        <f t="shared" si="12"/>
        <v>0</v>
      </c>
      <c r="N61">
        <f t="shared" si="0"/>
        <v>648</v>
      </c>
      <c r="O61">
        <f t="shared" si="1"/>
        <v>649</v>
      </c>
      <c r="P61">
        <f t="shared" si="2"/>
        <v>656</v>
      </c>
      <c r="Q61">
        <f t="shared" si="3"/>
        <v>290</v>
      </c>
      <c r="R61">
        <f t="shared" si="4"/>
        <v>288</v>
      </c>
      <c r="S61">
        <f t="shared" si="5"/>
        <v>651</v>
      </c>
      <c r="T61">
        <f t="shared" si="6"/>
        <v>289</v>
      </c>
      <c r="U61">
        <f t="shared" si="7"/>
        <v>1445.5</v>
      </c>
      <c r="V61">
        <f t="shared" si="8"/>
        <v>362</v>
      </c>
      <c r="W61">
        <f t="shared" si="9"/>
        <v>1156.5</v>
      </c>
      <c r="X61">
        <f t="shared" si="10"/>
        <v>0.313013402507566</v>
      </c>
      <c r="Y61">
        <f t="shared" si="11"/>
        <v>11.4556293342653</v>
      </c>
      <c r="Z61">
        <f t="shared" si="13"/>
        <v>16.5</v>
      </c>
    </row>
    <row r="62" spans="1:26">
      <c r="A62">
        <v>60</v>
      </c>
      <c r="B62">
        <v>11.5</v>
      </c>
      <c r="C62">
        <v>11.42</v>
      </c>
      <c r="D62">
        <v>289</v>
      </c>
      <c r="E62">
        <v>668</v>
      </c>
      <c r="F62">
        <v>672</v>
      </c>
      <c r="G62">
        <v>669</v>
      </c>
      <c r="H62">
        <v>1450</v>
      </c>
      <c r="I62">
        <v>1446</v>
      </c>
      <c r="J62">
        <v>287</v>
      </c>
      <c r="K62">
        <v>292</v>
      </c>
      <c r="L62">
        <f t="shared" si="14"/>
        <v>0</v>
      </c>
      <c r="M62">
        <f t="shared" si="12"/>
        <v>0</v>
      </c>
      <c r="N62">
        <f t="shared" si="0"/>
        <v>668</v>
      </c>
      <c r="O62">
        <f t="shared" si="1"/>
        <v>672</v>
      </c>
      <c r="P62">
        <f t="shared" si="2"/>
        <v>669</v>
      </c>
      <c r="Q62">
        <f t="shared" si="3"/>
        <v>287</v>
      </c>
      <c r="R62">
        <f t="shared" si="4"/>
        <v>292</v>
      </c>
      <c r="S62">
        <f t="shared" si="5"/>
        <v>669.666666666667</v>
      </c>
      <c r="T62">
        <f t="shared" si="6"/>
        <v>289.5</v>
      </c>
      <c r="U62">
        <f t="shared" si="7"/>
        <v>1448</v>
      </c>
      <c r="V62">
        <f t="shared" si="8"/>
        <v>380.166666666667</v>
      </c>
      <c r="W62">
        <f t="shared" si="9"/>
        <v>1158.5</v>
      </c>
      <c r="X62">
        <f t="shared" si="10"/>
        <v>0.328154222414041</v>
      </c>
      <c r="Y62">
        <f t="shared" si="11"/>
        <v>11.6607799676701</v>
      </c>
      <c r="Z62">
        <f t="shared" si="13"/>
        <v>16.5</v>
      </c>
    </row>
    <row r="63" spans="1:26">
      <c r="A63">
        <v>59</v>
      </c>
      <c r="B63">
        <v>11.75</v>
      </c>
      <c r="C63">
        <v>11.66</v>
      </c>
      <c r="D63">
        <v>362</v>
      </c>
      <c r="E63">
        <v>792</v>
      </c>
      <c r="F63">
        <v>795</v>
      </c>
      <c r="G63">
        <v>793</v>
      </c>
      <c r="H63">
        <v>1612</v>
      </c>
      <c r="I63">
        <v>1614</v>
      </c>
      <c r="J63">
        <v>364</v>
      </c>
      <c r="K63">
        <v>355</v>
      </c>
      <c r="L63">
        <f t="shared" si="14"/>
        <v>0</v>
      </c>
      <c r="M63">
        <f t="shared" si="12"/>
        <v>0</v>
      </c>
      <c r="N63">
        <f t="shared" si="0"/>
        <v>792</v>
      </c>
      <c r="O63">
        <f t="shared" si="1"/>
        <v>795</v>
      </c>
      <c r="P63">
        <f t="shared" si="2"/>
        <v>793</v>
      </c>
      <c r="Q63">
        <f t="shared" si="3"/>
        <v>364</v>
      </c>
      <c r="R63">
        <f t="shared" si="4"/>
        <v>355</v>
      </c>
      <c r="S63">
        <f t="shared" si="5"/>
        <v>793.333333333333</v>
      </c>
      <c r="T63">
        <f t="shared" si="6"/>
        <v>359.5</v>
      </c>
      <c r="U63">
        <f t="shared" si="7"/>
        <v>1613</v>
      </c>
      <c r="V63">
        <f t="shared" si="8"/>
        <v>433.833333333333</v>
      </c>
      <c r="W63">
        <f t="shared" si="9"/>
        <v>1253.5</v>
      </c>
      <c r="X63">
        <f t="shared" si="10"/>
        <v>0.346097593405132</v>
      </c>
      <c r="Y63">
        <f t="shared" si="11"/>
        <v>11.8919857943136</v>
      </c>
      <c r="Z63">
        <f t="shared" si="13"/>
        <v>16.5</v>
      </c>
    </row>
    <row r="64" spans="1:26">
      <c r="A64">
        <v>58</v>
      </c>
      <c r="B64">
        <v>12.12</v>
      </c>
      <c r="C64">
        <v>11.9</v>
      </c>
      <c r="D64">
        <v>290</v>
      </c>
      <c r="E64">
        <v>705</v>
      </c>
      <c r="F64">
        <v>707</v>
      </c>
      <c r="G64">
        <v>712</v>
      </c>
      <c r="H64">
        <v>1442</v>
      </c>
      <c r="I64">
        <v>1442</v>
      </c>
      <c r="J64">
        <v>289</v>
      </c>
      <c r="K64">
        <v>292</v>
      </c>
      <c r="L64">
        <f t="shared" si="14"/>
        <v>0</v>
      </c>
      <c r="M64">
        <f t="shared" si="12"/>
        <v>0</v>
      </c>
      <c r="N64">
        <f t="shared" si="0"/>
        <v>705</v>
      </c>
      <c r="O64">
        <f t="shared" si="1"/>
        <v>707</v>
      </c>
      <c r="P64">
        <f t="shared" si="2"/>
        <v>712</v>
      </c>
      <c r="Q64">
        <f t="shared" si="3"/>
        <v>289</v>
      </c>
      <c r="R64">
        <f t="shared" si="4"/>
        <v>292</v>
      </c>
      <c r="S64">
        <f t="shared" si="5"/>
        <v>708</v>
      </c>
      <c r="T64">
        <f t="shared" si="6"/>
        <v>290.5</v>
      </c>
      <c r="U64">
        <f t="shared" si="7"/>
        <v>1442</v>
      </c>
      <c r="V64">
        <f t="shared" si="8"/>
        <v>417.5</v>
      </c>
      <c r="W64">
        <f t="shared" si="9"/>
        <v>1151.5</v>
      </c>
      <c r="X64">
        <f t="shared" si="10"/>
        <v>0.362570560138949</v>
      </c>
      <c r="Y64">
        <f t="shared" si="11"/>
        <v>12.0939253751937</v>
      </c>
      <c r="Z64">
        <f t="shared" si="13"/>
        <v>16.5</v>
      </c>
    </row>
    <row r="65" spans="1:26">
      <c r="A65">
        <v>57</v>
      </c>
      <c r="B65">
        <v>12.5</v>
      </c>
      <c r="C65">
        <v>12.16</v>
      </c>
      <c r="D65">
        <v>376</v>
      </c>
      <c r="E65">
        <v>860</v>
      </c>
      <c r="F65">
        <v>860</v>
      </c>
      <c r="G65">
        <v>856</v>
      </c>
      <c r="H65">
        <v>1641</v>
      </c>
      <c r="I65">
        <v>1645</v>
      </c>
      <c r="J65">
        <v>374</v>
      </c>
      <c r="K65">
        <v>373</v>
      </c>
      <c r="L65">
        <f t="shared" si="14"/>
        <v>0</v>
      </c>
      <c r="M65">
        <f t="shared" si="12"/>
        <v>0</v>
      </c>
      <c r="N65">
        <f t="shared" si="0"/>
        <v>860</v>
      </c>
      <c r="O65">
        <f t="shared" si="1"/>
        <v>860</v>
      </c>
      <c r="P65">
        <f t="shared" si="2"/>
        <v>856</v>
      </c>
      <c r="Q65">
        <f t="shared" si="3"/>
        <v>374</v>
      </c>
      <c r="R65">
        <f t="shared" si="4"/>
        <v>373</v>
      </c>
      <c r="S65">
        <f t="shared" si="5"/>
        <v>858.666666666667</v>
      </c>
      <c r="T65">
        <f t="shared" si="6"/>
        <v>373.5</v>
      </c>
      <c r="U65">
        <f t="shared" si="7"/>
        <v>1643</v>
      </c>
      <c r="V65">
        <f t="shared" si="8"/>
        <v>485.166666666667</v>
      </c>
      <c r="W65">
        <f t="shared" si="9"/>
        <v>1269.5</v>
      </c>
      <c r="X65">
        <f t="shared" si="10"/>
        <v>0.382171458579493</v>
      </c>
      <c r="Y65">
        <f t="shared" si="11"/>
        <v>12.3225824984543</v>
      </c>
      <c r="Z65">
        <f t="shared" si="13"/>
        <v>16.5</v>
      </c>
    </row>
    <row r="66" spans="1:26">
      <c r="A66">
        <v>56</v>
      </c>
      <c r="B66">
        <v>12.75</v>
      </c>
      <c r="C66">
        <v>12.31</v>
      </c>
      <c r="D66">
        <v>332</v>
      </c>
      <c r="E66">
        <v>811</v>
      </c>
      <c r="F66">
        <v>816</v>
      </c>
      <c r="G66">
        <v>816</v>
      </c>
      <c r="H66">
        <v>1535</v>
      </c>
      <c r="I66">
        <v>1535</v>
      </c>
      <c r="J66">
        <v>336</v>
      </c>
      <c r="K66">
        <v>330</v>
      </c>
      <c r="L66">
        <f t="shared" si="14"/>
        <v>0</v>
      </c>
      <c r="M66">
        <f t="shared" si="12"/>
        <v>0</v>
      </c>
      <c r="N66">
        <f t="shared" ref="N66:N106" si="15">E66+L66</f>
        <v>811</v>
      </c>
      <c r="O66">
        <f t="shared" ref="O66:O106" si="16">F66+L66</f>
        <v>816</v>
      </c>
      <c r="P66">
        <f t="shared" ref="P66:P106" si="17">G66+L66</f>
        <v>816</v>
      </c>
      <c r="Q66">
        <f t="shared" ref="Q66:Q106" si="18">J66+M66</f>
        <v>336</v>
      </c>
      <c r="R66">
        <f t="shared" ref="R66:R106" si="19">K66+M66</f>
        <v>330</v>
      </c>
      <c r="S66">
        <f t="shared" ref="S66:S106" si="20">AVERAGE(N66:P66)</f>
        <v>814.333333333333</v>
      </c>
      <c r="T66">
        <f t="shared" ref="T66:T106" si="21">AVERAGE(Q66:R66)</f>
        <v>333</v>
      </c>
      <c r="U66">
        <f t="shared" ref="U66:U106" si="22">AVERAGE(H66:I66)</f>
        <v>1535</v>
      </c>
      <c r="V66">
        <f t="shared" ref="V66:V106" si="23">S66-T66</f>
        <v>481.333333333333</v>
      </c>
      <c r="W66">
        <f t="shared" ref="W66:W106" si="24">U66-T66</f>
        <v>1202</v>
      </c>
      <c r="X66">
        <f t="shared" ref="X66:X106" si="25">V66/W66</f>
        <v>0.400443704936217</v>
      </c>
      <c r="Y66">
        <f t="shared" ref="Y66:Y106" si="26">10*LOG10(X66)+Z66</f>
        <v>12.5254147084724</v>
      </c>
      <c r="Z66">
        <f t="shared" si="13"/>
        <v>16.5</v>
      </c>
    </row>
    <row r="67" spans="1:26">
      <c r="A67">
        <v>55</v>
      </c>
      <c r="B67">
        <v>13</v>
      </c>
      <c r="C67">
        <v>12.53</v>
      </c>
      <c r="D67">
        <v>350</v>
      </c>
      <c r="E67">
        <v>871</v>
      </c>
      <c r="F67">
        <v>877</v>
      </c>
      <c r="G67">
        <v>873</v>
      </c>
      <c r="H67">
        <v>1582</v>
      </c>
      <c r="I67">
        <v>1584</v>
      </c>
      <c r="J67">
        <v>347</v>
      </c>
      <c r="K67">
        <v>348</v>
      </c>
      <c r="L67">
        <f t="shared" ref="L67:L106" si="27">L66</f>
        <v>0</v>
      </c>
      <c r="M67">
        <f t="shared" ref="M67:M106" si="28">M66</f>
        <v>0</v>
      </c>
      <c r="N67">
        <f t="shared" si="15"/>
        <v>871</v>
      </c>
      <c r="O67">
        <f t="shared" si="16"/>
        <v>877</v>
      </c>
      <c r="P67">
        <f t="shared" si="17"/>
        <v>873</v>
      </c>
      <c r="Q67">
        <f t="shared" si="18"/>
        <v>347</v>
      </c>
      <c r="R67">
        <f t="shared" si="19"/>
        <v>348</v>
      </c>
      <c r="S67">
        <f t="shared" si="20"/>
        <v>873.666666666667</v>
      </c>
      <c r="T67">
        <f t="shared" si="21"/>
        <v>347.5</v>
      </c>
      <c r="U67">
        <f t="shared" si="22"/>
        <v>1583</v>
      </c>
      <c r="V67">
        <f t="shared" si="23"/>
        <v>526.166666666667</v>
      </c>
      <c r="W67">
        <f t="shared" si="24"/>
        <v>1235.5</v>
      </c>
      <c r="X67">
        <f t="shared" si="25"/>
        <v>0.425873465533522</v>
      </c>
      <c r="Y67">
        <f t="shared" si="26"/>
        <v>12.7928058177048</v>
      </c>
      <c r="Z67">
        <f t="shared" ref="Z67:Z106" si="29">Z66</f>
        <v>16.5</v>
      </c>
    </row>
    <row r="68" spans="1:26">
      <c r="A68">
        <v>54</v>
      </c>
      <c r="B68">
        <v>13.25</v>
      </c>
      <c r="C68">
        <v>12.72</v>
      </c>
      <c r="D68">
        <v>388</v>
      </c>
      <c r="E68">
        <v>969</v>
      </c>
      <c r="F68">
        <v>965</v>
      </c>
      <c r="G68">
        <v>964</v>
      </c>
      <c r="H68">
        <v>1676</v>
      </c>
      <c r="I68">
        <v>1680</v>
      </c>
      <c r="J68">
        <v>389</v>
      </c>
      <c r="K68">
        <v>389</v>
      </c>
      <c r="L68">
        <f t="shared" si="27"/>
        <v>0</v>
      </c>
      <c r="M68">
        <f t="shared" si="28"/>
        <v>0</v>
      </c>
      <c r="N68">
        <f t="shared" si="15"/>
        <v>969</v>
      </c>
      <c r="O68">
        <f t="shared" si="16"/>
        <v>965</v>
      </c>
      <c r="P68">
        <f t="shared" si="17"/>
        <v>964</v>
      </c>
      <c r="Q68">
        <f t="shared" si="18"/>
        <v>389</v>
      </c>
      <c r="R68">
        <f t="shared" si="19"/>
        <v>389</v>
      </c>
      <c r="S68">
        <f t="shared" si="20"/>
        <v>966</v>
      </c>
      <c r="T68">
        <f t="shared" si="21"/>
        <v>389</v>
      </c>
      <c r="U68">
        <f t="shared" si="22"/>
        <v>1678</v>
      </c>
      <c r="V68">
        <f t="shared" si="23"/>
        <v>577</v>
      </c>
      <c r="W68">
        <f t="shared" si="24"/>
        <v>1289</v>
      </c>
      <c r="X68">
        <f t="shared" si="25"/>
        <v>0.447633824670287</v>
      </c>
      <c r="Y68">
        <f t="shared" si="26"/>
        <v>13.0092289580233</v>
      </c>
      <c r="Z68">
        <f t="shared" si="29"/>
        <v>16.5</v>
      </c>
    </row>
    <row r="69" spans="1:26">
      <c r="A69">
        <v>53</v>
      </c>
      <c r="B69">
        <v>13.75</v>
      </c>
      <c r="C69">
        <v>13.04</v>
      </c>
      <c r="D69">
        <v>323</v>
      </c>
      <c r="E69">
        <v>878</v>
      </c>
      <c r="F69">
        <v>881</v>
      </c>
      <c r="G69">
        <v>881</v>
      </c>
      <c r="H69">
        <v>1504</v>
      </c>
      <c r="I69">
        <v>1509</v>
      </c>
      <c r="J69">
        <v>320</v>
      </c>
      <c r="K69">
        <v>320</v>
      </c>
      <c r="L69">
        <f t="shared" si="27"/>
        <v>0</v>
      </c>
      <c r="M69">
        <f t="shared" si="28"/>
        <v>0</v>
      </c>
      <c r="N69">
        <f t="shared" si="15"/>
        <v>878</v>
      </c>
      <c r="O69">
        <f t="shared" si="16"/>
        <v>881</v>
      </c>
      <c r="P69">
        <f t="shared" si="17"/>
        <v>881</v>
      </c>
      <c r="Q69">
        <f t="shared" si="18"/>
        <v>320</v>
      </c>
      <c r="R69">
        <f t="shared" si="19"/>
        <v>320</v>
      </c>
      <c r="S69">
        <f t="shared" si="20"/>
        <v>880</v>
      </c>
      <c r="T69">
        <f t="shared" si="21"/>
        <v>320</v>
      </c>
      <c r="U69">
        <f t="shared" si="22"/>
        <v>1506.5</v>
      </c>
      <c r="V69">
        <f t="shared" si="23"/>
        <v>560</v>
      </c>
      <c r="W69">
        <f t="shared" si="24"/>
        <v>1186.5</v>
      </c>
      <c r="X69">
        <f t="shared" si="25"/>
        <v>0.471976401179941</v>
      </c>
      <c r="Y69">
        <f t="shared" si="26"/>
        <v>13.2392028445284</v>
      </c>
      <c r="Z69">
        <f t="shared" si="29"/>
        <v>16.5</v>
      </c>
    </row>
    <row r="70" spans="1:26">
      <c r="A70">
        <v>52</v>
      </c>
      <c r="B70">
        <v>14</v>
      </c>
      <c r="C70">
        <v>13.24</v>
      </c>
      <c r="D70">
        <v>293</v>
      </c>
      <c r="E70">
        <v>872</v>
      </c>
      <c r="F70">
        <v>870</v>
      </c>
      <c r="G70">
        <v>868</v>
      </c>
      <c r="H70">
        <v>1441</v>
      </c>
      <c r="I70">
        <v>1443</v>
      </c>
      <c r="J70">
        <v>294</v>
      </c>
      <c r="K70">
        <v>296</v>
      </c>
      <c r="L70">
        <f t="shared" si="27"/>
        <v>0</v>
      </c>
      <c r="M70">
        <f t="shared" si="28"/>
        <v>0</v>
      </c>
      <c r="N70">
        <f t="shared" si="15"/>
        <v>872</v>
      </c>
      <c r="O70">
        <f t="shared" si="16"/>
        <v>870</v>
      </c>
      <c r="P70">
        <f t="shared" si="17"/>
        <v>868</v>
      </c>
      <c r="Q70">
        <f t="shared" si="18"/>
        <v>294</v>
      </c>
      <c r="R70">
        <f t="shared" si="19"/>
        <v>296</v>
      </c>
      <c r="S70">
        <f t="shared" si="20"/>
        <v>870</v>
      </c>
      <c r="T70">
        <f t="shared" si="21"/>
        <v>295</v>
      </c>
      <c r="U70">
        <f t="shared" si="22"/>
        <v>1442</v>
      </c>
      <c r="V70">
        <f t="shared" si="23"/>
        <v>575</v>
      </c>
      <c r="W70">
        <f t="shared" si="24"/>
        <v>1147</v>
      </c>
      <c r="X70">
        <f t="shared" si="25"/>
        <v>0.501307759372275</v>
      </c>
      <c r="Y70">
        <f t="shared" si="26"/>
        <v>13.5010442678836</v>
      </c>
      <c r="Z70">
        <f t="shared" si="29"/>
        <v>16.5</v>
      </c>
    </row>
    <row r="71" spans="1:26">
      <c r="A71">
        <v>51</v>
      </c>
      <c r="B71">
        <v>14.12</v>
      </c>
      <c r="C71">
        <v>13.44</v>
      </c>
      <c r="D71">
        <v>397</v>
      </c>
      <c r="E71">
        <v>1068</v>
      </c>
      <c r="F71">
        <v>1057</v>
      </c>
      <c r="G71">
        <v>1072</v>
      </c>
      <c r="H71">
        <v>1678</v>
      </c>
      <c r="I71">
        <v>1675</v>
      </c>
      <c r="J71">
        <v>402</v>
      </c>
      <c r="K71">
        <v>393</v>
      </c>
      <c r="L71">
        <f t="shared" si="27"/>
        <v>0</v>
      </c>
      <c r="M71">
        <f t="shared" si="28"/>
        <v>0</v>
      </c>
      <c r="N71">
        <f t="shared" si="15"/>
        <v>1068</v>
      </c>
      <c r="O71">
        <f t="shared" si="16"/>
        <v>1057</v>
      </c>
      <c r="P71">
        <f t="shared" si="17"/>
        <v>1072</v>
      </c>
      <c r="Q71">
        <f t="shared" si="18"/>
        <v>402</v>
      </c>
      <c r="R71">
        <f t="shared" si="19"/>
        <v>393</v>
      </c>
      <c r="S71">
        <f t="shared" si="20"/>
        <v>1065.66666666667</v>
      </c>
      <c r="T71">
        <f t="shared" si="21"/>
        <v>397.5</v>
      </c>
      <c r="U71">
        <f t="shared" si="22"/>
        <v>1676.5</v>
      </c>
      <c r="V71">
        <f t="shared" si="23"/>
        <v>668.166666666667</v>
      </c>
      <c r="W71">
        <f t="shared" si="24"/>
        <v>1279</v>
      </c>
      <c r="X71">
        <f t="shared" si="25"/>
        <v>0.522413343758144</v>
      </c>
      <c r="Y71">
        <f t="shared" si="26"/>
        <v>13.6801426138822</v>
      </c>
      <c r="Z71">
        <f t="shared" si="29"/>
        <v>16.5</v>
      </c>
    </row>
    <row r="72" spans="1:26">
      <c r="A72">
        <v>50</v>
      </c>
      <c r="B72">
        <v>14.5</v>
      </c>
      <c r="C72">
        <v>13.69</v>
      </c>
      <c r="D72">
        <v>392</v>
      </c>
      <c r="E72">
        <v>1113</v>
      </c>
      <c r="F72">
        <v>1104</v>
      </c>
      <c r="G72">
        <v>1102</v>
      </c>
      <c r="H72">
        <v>1674</v>
      </c>
      <c r="I72">
        <v>1677</v>
      </c>
      <c r="J72">
        <v>395</v>
      </c>
      <c r="K72">
        <v>396</v>
      </c>
      <c r="L72">
        <f t="shared" si="27"/>
        <v>0</v>
      </c>
      <c r="M72">
        <f t="shared" si="28"/>
        <v>0</v>
      </c>
      <c r="N72">
        <f t="shared" si="15"/>
        <v>1113</v>
      </c>
      <c r="O72">
        <f t="shared" si="16"/>
        <v>1104</v>
      </c>
      <c r="P72">
        <f t="shared" si="17"/>
        <v>1102</v>
      </c>
      <c r="Q72">
        <f t="shared" si="18"/>
        <v>395</v>
      </c>
      <c r="R72">
        <f t="shared" si="19"/>
        <v>396</v>
      </c>
      <c r="S72">
        <f t="shared" si="20"/>
        <v>1106.33333333333</v>
      </c>
      <c r="T72">
        <f t="shared" si="21"/>
        <v>395.5</v>
      </c>
      <c r="U72">
        <f t="shared" si="22"/>
        <v>1675.5</v>
      </c>
      <c r="V72">
        <f t="shared" si="23"/>
        <v>710.833333333333</v>
      </c>
      <c r="W72">
        <f t="shared" si="24"/>
        <v>1280</v>
      </c>
      <c r="X72">
        <f t="shared" si="25"/>
        <v>0.555338541666667</v>
      </c>
      <c r="Y72">
        <f t="shared" si="26"/>
        <v>13.9455781547203</v>
      </c>
      <c r="Z72">
        <f t="shared" si="29"/>
        <v>16.5</v>
      </c>
    </row>
    <row r="73" spans="1:26">
      <c r="A73">
        <v>49</v>
      </c>
      <c r="B73">
        <v>14.62</v>
      </c>
      <c r="C73">
        <v>13.88</v>
      </c>
      <c r="D73">
        <v>341</v>
      </c>
      <c r="E73">
        <v>1048</v>
      </c>
      <c r="F73">
        <v>1052</v>
      </c>
      <c r="G73">
        <v>1046</v>
      </c>
      <c r="H73">
        <v>1535</v>
      </c>
      <c r="I73">
        <v>1535</v>
      </c>
      <c r="J73">
        <v>340</v>
      </c>
      <c r="K73">
        <v>340</v>
      </c>
      <c r="L73">
        <f t="shared" si="27"/>
        <v>0</v>
      </c>
      <c r="M73">
        <f t="shared" si="28"/>
        <v>0</v>
      </c>
      <c r="N73">
        <f t="shared" si="15"/>
        <v>1048</v>
      </c>
      <c r="O73">
        <f t="shared" si="16"/>
        <v>1052</v>
      </c>
      <c r="P73">
        <f t="shared" si="17"/>
        <v>1046</v>
      </c>
      <c r="Q73">
        <f t="shared" si="18"/>
        <v>340</v>
      </c>
      <c r="R73">
        <f t="shared" si="19"/>
        <v>340</v>
      </c>
      <c r="S73">
        <f t="shared" si="20"/>
        <v>1048.66666666667</v>
      </c>
      <c r="T73">
        <f t="shared" si="21"/>
        <v>340</v>
      </c>
      <c r="U73">
        <f t="shared" si="22"/>
        <v>1535</v>
      </c>
      <c r="V73">
        <f t="shared" si="23"/>
        <v>708.666666666667</v>
      </c>
      <c r="W73">
        <f t="shared" si="24"/>
        <v>1195</v>
      </c>
      <c r="X73">
        <f t="shared" si="25"/>
        <v>0.59302649930265</v>
      </c>
      <c r="Y73">
        <f t="shared" si="26"/>
        <v>14.2307410018346</v>
      </c>
      <c r="Z73">
        <f t="shared" si="29"/>
        <v>16.5</v>
      </c>
    </row>
    <row r="74" spans="1:26">
      <c r="A74">
        <v>48</v>
      </c>
      <c r="B74">
        <v>15.12</v>
      </c>
      <c r="C74">
        <v>14.1</v>
      </c>
      <c r="D74">
        <v>342</v>
      </c>
      <c r="E74">
        <v>1088</v>
      </c>
      <c r="F74">
        <v>1094</v>
      </c>
      <c r="G74">
        <v>1092</v>
      </c>
      <c r="H74">
        <v>1534</v>
      </c>
      <c r="I74">
        <v>1535</v>
      </c>
      <c r="J74">
        <v>341</v>
      </c>
      <c r="K74">
        <v>340</v>
      </c>
      <c r="L74">
        <f t="shared" si="27"/>
        <v>0</v>
      </c>
      <c r="M74">
        <f t="shared" si="28"/>
        <v>0</v>
      </c>
      <c r="N74">
        <f t="shared" si="15"/>
        <v>1088</v>
      </c>
      <c r="O74">
        <f t="shared" si="16"/>
        <v>1094</v>
      </c>
      <c r="P74">
        <f t="shared" si="17"/>
        <v>1092</v>
      </c>
      <c r="Q74">
        <f t="shared" si="18"/>
        <v>341</v>
      </c>
      <c r="R74">
        <f t="shared" si="19"/>
        <v>340</v>
      </c>
      <c r="S74">
        <f t="shared" si="20"/>
        <v>1091.33333333333</v>
      </c>
      <c r="T74">
        <f t="shared" si="21"/>
        <v>340.5</v>
      </c>
      <c r="U74">
        <f t="shared" si="22"/>
        <v>1534.5</v>
      </c>
      <c r="V74">
        <f t="shared" si="23"/>
        <v>750.833333333333</v>
      </c>
      <c r="W74">
        <f t="shared" si="24"/>
        <v>1194</v>
      </c>
      <c r="X74">
        <f t="shared" si="25"/>
        <v>0.628838637632607</v>
      </c>
      <c r="Y74">
        <f t="shared" si="26"/>
        <v>14.4853921813809</v>
      </c>
      <c r="Z74">
        <f t="shared" si="29"/>
        <v>16.5</v>
      </c>
    </row>
    <row r="75" spans="1:26">
      <c r="A75">
        <v>47</v>
      </c>
      <c r="B75">
        <v>15.25</v>
      </c>
      <c r="C75">
        <v>14.35</v>
      </c>
      <c r="D75">
        <v>384</v>
      </c>
      <c r="E75">
        <v>1192</v>
      </c>
      <c r="F75">
        <v>1192</v>
      </c>
      <c r="G75">
        <v>1196</v>
      </c>
      <c r="H75">
        <v>1641</v>
      </c>
      <c r="I75">
        <v>1636</v>
      </c>
      <c r="J75">
        <v>386</v>
      </c>
      <c r="K75">
        <v>384</v>
      </c>
      <c r="L75">
        <f t="shared" si="27"/>
        <v>0</v>
      </c>
      <c r="M75">
        <f t="shared" si="28"/>
        <v>0</v>
      </c>
      <c r="N75">
        <f t="shared" si="15"/>
        <v>1192</v>
      </c>
      <c r="O75">
        <f t="shared" si="16"/>
        <v>1192</v>
      </c>
      <c r="P75">
        <f t="shared" si="17"/>
        <v>1196</v>
      </c>
      <c r="Q75">
        <f t="shared" si="18"/>
        <v>386</v>
      </c>
      <c r="R75">
        <f t="shared" si="19"/>
        <v>384</v>
      </c>
      <c r="S75">
        <f t="shared" si="20"/>
        <v>1193.33333333333</v>
      </c>
      <c r="T75">
        <f t="shared" si="21"/>
        <v>385</v>
      </c>
      <c r="U75">
        <f t="shared" si="22"/>
        <v>1638.5</v>
      </c>
      <c r="V75">
        <f t="shared" si="23"/>
        <v>808.333333333333</v>
      </c>
      <c r="W75">
        <f t="shared" si="24"/>
        <v>1253.5</v>
      </c>
      <c r="X75">
        <f t="shared" si="25"/>
        <v>0.644861055710677</v>
      </c>
      <c r="Y75">
        <f t="shared" si="26"/>
        <v>14.5946614992438</v>
      </c>
      <c r="Z75">
        <f t="shared" si="29"/>
        <v>16.5</v>
      </c>
    </row>
    <row r="76" spans="1:26">
      <c r="A76">
        <v>46</v>
      </c>
      <c r="B76">
        <v>15.62</v>
      </c>
      <c r="C76">
        <v>14.57</v>
      </c>
      <c r="D76">
        <v>360</v>
      </c>
      <c r="E76">
        <v>1175</v>
      </c>
      <c r="F76">
        <v>1184</v>
      </c>
      <c r="G76">
        <v>1180</v>
      </c>
      <c r="H76">
        <v>1573</v>
      </c>
      <c r="I76">
        <v>1576</v>
      </c>
      <c r="J76">
        <v>354</v>
      </c>
      <c r="K76">
        <v>356</v>
      </c>
      <c r="L76">
        <f t="shared" si="27"/>
        <v>0</v>
      </c>
      <c r="M76">
        <f t="shared" si="28"/>
        <v>0</v>
      </c>
      <c r="N76">
        <f t="shared" si="15"/>
        <v>1175</v>
      </c>
      <c r="O76">
        <f t="shared" si="16"/>
        <v>1184</v>
      </c>
      <c r="P76">
        <f t="shared" si="17"/>
        <v>1180</v>
      </c>
      <c r="Q76">
        <f t="shared" si="18"/>
        <v>354</v>
      </c>
      <c r="R76">
        <f t="shared" si="19"/>
        <v>356</v>
      </c>
      <c r="S76">
        <f t="shared" si="20"/>
        <v>1179.66666666667</v>
      </c>
      <c r="T76">
        <f t="shared" si="21"/>
        <v>355</v>
      </c>
      <c r="U76">
        <f t="shared" si="22"/>
        <v>1574.5</v>
      </c>
      <c r="V76">
        <f t="shared" si="23"/>
        <v>824.666666666667</v>
      </c>
      <c r="W76">
        <f t="shared" si="24"/>
        <v>1219.5</v>
      </c>
      <c r="X76">
        <f t="shared" si="25"/>
        <v>0.676233429000957</v>
      </c>
      <c r="Y76">
        <f t="shared" si="26"/>
        <v>14.8009663592369</v>
      </c>
      <c r="Z76">
        <f t="shared" si="29"/>
        <v>16.5</v>
      </c>
    </row>
    <row r="77" spans="1:26">
      <c r="A77">
        <v>45</v>
      </c>
      <c r="B77">
        <v>15.88</v>
      </c>
      <c r="C77">
        <v>14.8</v>
      </c>
      <c r="D77">
        <v>360</v>
      </c>
      <c r="E77">
        <v>1219</v>
      </c>
      <c r="F77">
        <v>1230</v>
      </c>
      <c r="G77">
        <v>1230</v>
      </c>
      <c r="H77">
        <v>1575</v>
      </c>
      <c r="I77">
        <v>1581</v>
      </c>
      <c r="J77">
        <v>355</v>
      </c>
      <c r="K77">
        <v>356</v>
      </c>
      <c r="L77">
        <f t="shared" si="27"/>
        <v>0</v>
      </c>
      <c r="M77">
        <f t="shared" si="28"/>
        <v>0</v>
      </c>
      <c r="N77">
        <f t="shared" si="15"/>
        <v>1219</v>
      </c>
      <c r="O77">
        <f t="shared" si="16"/>
        <v>1230</v>
      </c>
      <c r="P77">
        <f t="shared" si="17"/>
        <v>1230</v>
      </c>
      <c r="Q77">
        <f t="shared" si="18"/>
        <v>355</v>
      </c>
      <c r="R77">
        <f t="shared" si="19"/>
        <v>356</v>
      </c>
      <c r="S77">
        <f t="shared" si="20"/>
        <v>1226.33333333333</v>
      </c>
      <c r="T77">
        <f t="shared" si="21"/>
        <v>355.5</v>
      </c>
      <c r="U77">
        <f t="shared" si="22"/>
        <v>1578</v>
      </c>
      <c r="V77">
        <f t="shared" si="23"/>
        <v>870.833333333333</v>
      </c>
      <c r="W77">
        <f t="shared" si="24"/>
        <v>1222.5</v>
      </c>
      <c r="X77">
        <f t="shared" si="25"/>
        <v>0.712338104976142</v>
      </c>
      <c r="Y77">
        <f t="shared" si="26"/>
        <v>15.0268617660379</v>
      </c>
      <c r="Z77">
        <f t="shared" si="29"/>
        <v>16.5</v>
      </c>
    </row>
    <row r="78" spans="1:26">
      <c r="A78">
        <v>44</v>
      </c>
      <c r="B78">
        <v>16.12</v>
      </c>
      <c r="C78">
        <v>15.02</v>
      </c>
      <c r="D78">
        <v>320</v>
      </c>
      <c r="E78">
        <v>1200</v>
      </c>
      <c r="F78">
        <v>1200</v>
      </c>
      <c r="G78">
        <v>1201</v>
      </c>
      <c r="H78">
        <v>1472</v>
      </c>
      <c r="I78">
        <v>1472</v>
      </c>
      <c r="J78">
        <v>314</v>
      </c>
      <c r="K78">
        <v>320</v>
      </c>
      <c r="L78">
        <f t="shared" si="27"/>
        <v>0</v>
      </c>
      <c r="M78">
        <f t="shared" si="28"/>
        <v>0</v>
      </c>
      <c r="N78">
        <f t="shared" si="15"/>
        <v>1200</v>
      </c>
      <c r="O78">
        <f t="shared" si="16"/>
        <v>1200</v>
      </c>
      <c r="P78">
        <f t="shared" si="17"/>
        <v>1201</v>
      </c>
      <c r="Q78">
        <f t="shared" si="18"/>
        <v>314</v>
      </c>
      <c r="R78">
        <f t="shared" si="19"/>
        <v>320</v>
      </c>
      <c r="S78">
        <f t="shared" si="20"/>
        <v>1200.33333333333</v>
      </c>
      <c r="T78">
        <f t="shared" si="21"/>
        <v>317</v>
      </c>
      <c r="U78">
        <f t="shared" si="22"/>
        <v>1472</v>
      </c>
      <c r="V78">
        <f t="shared" si="23"/>
        <v>883.333333333333</v>
      </c>
      <c r="W78">
        <f t="shared" si="24"/>
        <v>1155</v>
      </c>
      <c r="X78">
        <f t="shared" si="25"/>
        <v>0.764790764790765</v>
      </c>
      <c r="Y78">
        <f t="shared" si="26"/>
        <v>15.3354263498898</v>
      </c>
      <c r="Z78">
        <f t="shared" si="29"/>
        <v>16.5</v>
      </c>
    </row>
    <row r="79" spans="1:26">
      <c r="A79">
        <v>43</v>
      </c>
      <c r="B79">
        <v>16.25</v>
      </c>
      <c r="C79">
        <v>15.21</v>
      </c>
      <c r="D79">
        <v>313</v>
      </c>
      <c r="E79">
        <v>1243</v>
      </c>
      <c r="F79">
        <v>1249</v>
      </c>
      <c r="G79">
        <v>1243</v>
      </c>
      <c r="H79">
        <v>1472</v>
      </c>
      <c r="I79">
        <v>1473</v>
      </c>
      <c r="J79">
        <v>320</v>
      </c>
      <c r="K79">
        <v>312</v>
      </c>
      <c r="L79">
        <f t="shared" si="27"/>
        <v>0</v>
      </c>
      <c r="M79">
        <f t="shared" si="28"/>
        <v>0</v>
      </c>
      <c r="N79">
        <f t="shared" si="15"/>
        <v>1243</v>
      </c>
      <c r="O79">
        <f t="shared" si="16"/>
        <v>1249</v>
      </c>
      <c r="P79">
        <f t="shared" si="17"/>
        <v>1243</v>
      </c>
      <c r="Q79">
        <f t="shared" si="18"/>
        <v>320</v>
      </c>
      <c r="R79">
        <f t="shared" si="19"/>
        <v>312</v>
      </c>
      <c r="S79">
        <f t="shared" si="20"/>
        <v>1245</v>
      </c>
      <c r="T79">
        <f t="shared" si="21"/>
        <v>316</v>
      </c>
      <c r="U79">
        <f t="shared" si="22"/>
        <v>1472.5</v>
      </c>
      <c r="V79">
        <f t="shared" si="23"/>
        <v>929</v>
      </c>
      <c r="W79">
        <f t="shared" si="24"/>
        <v>1156.5</v>
      </c>
      <c r="X79">
        <f t="shared" si="25"/>
        <v>0.803285776048422</v>
      </c>
      <c r="Y79">
        <f t="shared" si="26"/>
        <v>15.54870076887</v>
      </c>
      <c r="Z79">
        <f t="shared" si="29"/>
        <v>16.5</v>
      </c>
    </row>
    <row r="80" spans="1:26">
      <c r="A80">
        <v>42</v>
      </c>
      <c r="B80">
        <v>16.62</v>
      </c>
      <c r="C80">
        <v>15.43</v>
      </c>
      <c r="D80">
        <v>364</v>
      </c>
      <c r="E80">
        <v>1371</v>
      </c>
      <c r="F80">
        <v>1380</v>
      </c>
      <c r="G80">
        <v>1377</v>
      </c>
      <c r="H80">
        <v>1573</v>
      </c>
      <c r="I80">
        <v>1580</v>
      </c>
      <c r="J80">
        <v>363</v>
      </c>
      <c r="K80">
        <v>362</v>
      </c>
      <c r="L80">
        <f t="shared" si="27"/>
        <v>0</v>
      </c>
      <c r="M80">
        <f t="shared" si="28"/>
        <v>0</v>
      </c>
      <c r="N80">
        <f t="shared" si="15"/>
        <v>1371</v>
      </c>
      <c r="O80">
        <f t="shared" si="16"/>
        <v>1380</v>
      </c>
      <c r="P80">
        <f t="shared" si="17"/>
        <v>1377</v>
      </c>
      <c r="Q80">
        <f t="shared" si="18"/>
        <v>363</v>
      </c>
      <c r="R80">
        <f t="shared" si="19"/>
        <v>362</v>
      </c>
      <c r="S80">
        <f t="shared" si="20"/>
        <v>1376</v>
      </c>
      <c r="T80">
        <f t="shared" si="21"/>
        <v>362.5</v>
      </c>
      <c r="U80">
        <f t="shared" si="22"/>
        <v>1576.5</v>
      </c>
      <c r="V80">
        <f t="shared" si="23"/>
        <v>1013.5</v>
      </c>
      <c r="W80">
        <f t="shared" si="24"/>
        <v>1214</v>
      </c>
      <c r="X80">
        <f t="shared" si="25"/>
        <v>0.834843492586491</v>
      </c>
      <c r="Y80">
        <f t="shared" si="26"/>
        <v>15.7160506628979</v>
      </c>
      <c r="Z80">
        <f t="shared" si="29"/>
        <v>16.5</v>
      </c>
    </row>
    <row r="81" spans="1:26">
      <c r="A81">
        <v>41</v>
      </c>
      <c r="B81">
        <v>16.88</v>
      </c>
      <c r="C81">
        <v>15.6</v>
      </c>
      <c r="D81">
        <v>359</v>
      </c>
      <c r="E81">
        <v>1438</v>
      </c>
      <c r="F81">
        <v>1440</v>
      </c>
      <c r="G81">
        <v>1440</v>
      </c>
      <c r="H81">
        <v>1579</v>
      </c>
      <c r="I81">
        <v>1574</v>
      </c>
      <c r="J81">
        <v>359</v>
      </c>
      <c r="K81">
        <v>364</v>
      </c>
      <c r="L81">
        <f t="shared" si="27"/>
        <v>0</v>
      </c>
      <c r="M81">
        <f t="shared" si="28"/>
        <v>0</v>
      </c>
      <c r="N81">
        <f t="shared" si="15"/>
        <v>1438</v>
      </c>
      <c r="O81">
        <f t="shared" si="16"/>
        <v>1440</v>
      </c>
      <c r="P81">
        <f t="shared" si="17"/>
        <v>1440</v>
      </c>
      <c r="Q81">
        <f t="shared" si="18"/>
        <v>359</v>
      </c>
      <c r="R81">
        <f t="shared" si="19"/>
        <v>364</v>
      </c>
      <c r="S81">
        <f t="shared" si="20"/>
        <v>1439.33333333333</v>
      </c>
      <c r="T81">
        <f t="shared" si="21"/>
        <v>361.5</v>
      </c>
      <c r="U81">
        <f t="shared" si="22"/>
        <v>1576.5</v>
      </c>
      <c r="V81">
        <f t="shared" si="23"/>
        <v>1077.83333333333</v>
      </c>
      <c r="W81">
        <f t="shared" si="24"/>
        <v>1215</v>
      </c>
      <c r="X81">
        <f t="shared" si="25"/>
        <v>0.887105624142661</v>
      </c>
      <c r="Y81">
        <f t="shared" si="26"/>
        <v>15.9797533262914</v>
      </c>
      <c r="Z81">
        <f t="shared" si="29"/>
        <v>16.5</v>
      </c>
    </row>
    <row r="82" spans="1:26">
      <c r="A82">
        <v>40</v>
      </c>
      <c r="B82">
        <v>17.25</v>
      </c>
      <c r="C82">
        <v>15.9</v>
      </c>
      <c r="D82">
        <v>349</v>
      </c>
      <c r="E82">
        <v>1450</v>
      </c>
      <c r="F82">
        <v>1453</v>
      </c>
      <c r="G82">
        <v>1453</v>
      </c>
      <c r="H82">
        <v>1534</v>
      </c>
      <c r="I82">
        <v>1535</v>
      </c>
      <c r="J82">
        <v>348</v>
      </c>
      <c r="K82">
        <v>347</v>
      </c>
      <c r="L82">
        <f t="shared" si="27"/>
        <v>0</v>
      </c>
      <c r="M82">
        <f t="shared" si="28"/>
        <v>0</v>
      </c>
      <c r="N82">
        <f t="shared" si="15"/>
        <v>1450</v>
      </c>
      <c r="O82">
        <f t="shared" si="16"/>
        <v>1453</v>
      </c>
      <c r="P82">
        <f t="shared" si="17"/>
        <v>1453</v>
      </c>
      <c r="Q82">
        <f t="shared" si="18"/>
        <v>348</v>
      </c>
      <c r="R82">
        <f t="shared" si="19"/>
        <v>347</v>
      </c>
      <c r="S82">
        <f t="shared" si="20"/>
        <v>1452</v>
      </c>
      <c r="T82">
        <f t="shared" si="21"/>
        <v>347.5</v>
      </c>
      <c r="U82">
        <f t="shared" si="22"/>
        <v>1534.5</v>
      </c>
      <c r="V82">
        <f t="shared" si="23"/>
        <v>1104.5</v>
      </c>
      <c r="W82">
        <f t="shared" si="24"/>
        <v>1187</v>
      </c>
      <c r="X82">
        <f t="shared" si="25"/>
        <v>0.930497051390059</v>
      </c>
      <c r="Y82">
        <f t="shared" si="26"/>
        <v>16.1871500125286</v>
      </c>
      <c r="Z82">
        <f t="shared" si="29"/>
        <v>16.5</v>
      </c>
    </row>
    <row r="83" spans="1:26">
      <c r="A83">
        <v>39</v>
      </c>
      <c r="B83">
        <v>17.5</v>
      </c>
      <c r="C83">
        <v>16.07</v>
      </c>
      <c r="D83">
        <v>406</v>
      </c>
      <c r="E83">
        <v>1640</v>
      </c>
      <c r="F83">
        <v>1664</v>
      </c>
      <c r="G83">
        <v>1646</v>
      </c>
      <c r="H83">
        <v>1670</v>
      </c>
      <c r="I83">
        <v>1672</v>
      </c>
      <c r="J83">
        <v>408</v>
      </c>
      <c r="K83">
        <v>404</v>
      </c>
      <c r="L83">
        <f t="shared" si="27"/>
        <v>0</v>
      </c>
      <c r="M83">
        <f t="shared" si="28"/>
        <v>0</v>
      </c>
      <c r="N83">
        <f t="shared" si="15"/>
        <v>1640</v>
      </c>
      <c r="O83">
        <f t="shared" si="16"/>
        <v>1664</v>
      </c>
      <c r="P83">
        <f t="shared" si="17"/>
        <v>1646</v>
      </c>
      <c r="Q83">
        <f t="shared" si="18"/>
        <v>408</v>
      </c>
      <c r="R83">
        <f t="shared" si="19"/>
        <v>404</v>
      </c>
      <c r="S83">
        <f t="shared" si="20"/>
        <v>1650</v>
      </c>
      <c r="T83">
        <f t="shared" si="21"/>
        <v>406</v>
      </c>
      <c r="U83">
        <f t="shared" si="22"/>
        <v>1671</v>
      </c>
      <c r="V83">
        <f t="shared" si="23"/>
        <v>1244</v>
      </c>
      <c r="W83">
        <f t="shared" si="24"/>
        <v>1265</v>
      </c>
      <c r="X83">
        <f t="shared" si="25"/>
        <v>0.983399209486166</v>
      </c>
      <c r="Y83">
        <f t="shared" si="26"/>
        <v>16.4272985484296</v>
      </c>
      <c r="Z83">
        <f t="shared" si="29"/>
        <v>16.5</v>
      </c>
    </row>
    <row r="84" spans="1:26">
      <c r="A84">
        <v>38</v>
      </c>
      <c r="B84">
        <v>17.62</v>
      </c>
      <c r="C84">
        <v>16.24</v>
      </c>
      <c r="D84">
        <v>370</v>
      </c>
      <c r="E84">
        <v>1611</v>
      </c>
      <c r="F84">
        <v>1616</v>
      </c>
      <c r="G84">
        <v>1616</v>
      </c>
      <c r="H84">
        <v>1570</v>
      </c>
      <c r="I84">
        <v>1576</v>
      </c>
      <c r="J84">
        <v>368</v>
      </c>
      <c r="K84">
        <v>368</v>
      </c>
      <c r="L84">
        <f t="shared" si="27"/>
        <v>0</v>
      </c>
      <c r="M84">
        <f t="shared" si="28"/>
        <v>0</v>
      </c>
      <c r="N84">
        <f t="shared" si="15"/>
        <v>1611</v>
      </c>
      <c r="O84">
        <f t="shared" si="16"/>
        <v>1616</v>
      </c>
      <c r="P84">
        <f t="shared" si="17"/>
        <v>1616</v>
      </c>
      <c r="Q84">
        <f t="shared" si="18"/>
        <v>368</v>
      </c>
      <c r="R84">
        <f t="shared" si="19"/>
        <v>368</v>
      </c>
      <c r="S84">
        <f t="shared" si="20"/>
        <v>1614.33333333333</v>
      </c>
      <c r="T84">
        <f t="shared" si="21"/>
        <v>368</v>
      </c>
      <c r="U84">
        <f t="shared" si="22"/>
        <v>1573</v>
      </c>
      <c r="V84">
        <f t="shared" si="23"/>
        <v>1246.33333333333</v>
      </c>
      <c r="W84">
        <f t="shared" si="24"/>
        <v>1205</v>
      </c>
      <c r="X84">
        <f t="shared" si="25"/>
        <v>1.03430152143845</v>
      </c>
      <c r="Y84">
        <f t="shared" si="26"/>
        <v>16.6464716352367</v>
      </c>
      <c r="Z84">
        <f t="shared" si="29"/>
        <v>16.5</v>
      </c>
    </row>
    <row r="85" spans="1:26">
      <c r="A85">
        <v>37</v>
      </c>
      <c r="B85">
        <v>17.75</v>
      </c>
      <c r="C85">
        <v>16.48</v>
      </c>
      <c r="D85">
        <v>341</v>
      </c>
      <c r="E85">
        <v>1610</v>
      </c>
      <c r="F85">
        <v>1611</v>
      </c>
      <c r="G85">
        <v>1611</v>
      </c>
      <c r="H85">
        <v>1500</v>
      </c>
      <c r="I85">
        <v>1498</v>
      </c>
      <c r="J85">
        <v>343</v>
      </c>
      <c r="K85">
        <v>339</v>
      </c>
      <c r="L85">
        <f t="shared" si="27"/>
        <v>0</v>
      </c>
      <c r="M85">
        <f t="shared" si="28"/>
        <v>0</v>
      </c>
      <c r="N85">
        <f t="shared" si="15"/>
        <v>1610</v>
      </c>
      <c r="O85">
        <f t="shared" si="16"/>
        <v>1611</v>
      </c>
      <c r="P85">
        <f t="shared" si="17"/>
        <v>1611</v>
      </c>
      <c r="Q85">
        <f t="shared" si="18"/>
        <v>343</v>
      </c>
      <c r="R85">
        <f t="shared" si="19"/>
        <v>339</v>
      </c>
      <c r="S85">
        <f t="shared" si="20"/>
        <v>1610.66666666667</v>
      </c>
      <c r="T85">
        <f t="shared" si="21"/>
        <v>341</v>
      </c>
      <c r="U85">
        <f t="shared" si="22"/>
        <v>1499</v>
      </c>
      <c r="V85">
        <f t="shared" si="23"/>
        <v>1269.66666666667</v>
      </c>
      <c r="W85">
        <f t="shared" si="24"/>
        <v>1158</v>
      </c>
      <c r="X85">
        <f t="shared" si="25"/>
        <v>1.09643062751871</v>
      </c>
      <c r="Y85">
        <f t="shared" si="26"/>
        <v>16.8998115854987</v>
      </c>
      <c r="Z85">
        <f t="shared" si="29"/>
        <v>16.5</v>
      </c>
    </row>
    <row r="86" spans="1:26">
      <c r="A86">
        <v>36</v>
      </c>
      <c r="B86">
        <v>18</v>
      </c>
      <c r="C86">
        <v>16.66</v>
      </c>
      <c r="D86">
        <v>355</v>
      </c>
      <c r="E86">
        <v>1699</v>
      </c>
      <c r="F86">
        <v>1694</v>
      </c>
      <c r="G86">
        <v>1706</v>
      </c>
      <c r="H86">
        <v>1535</v>
      </c>
      <c r="I86">
        <v>1530</v>
      </c>
      <c r="J86">
        <v>351</v>
      </c>
      <c r="K86">
        <v>356</v>
      </c>
      <c r="L86">
        <f t="shared" si="27"/>
        <v>0</v>
      </c>
      <c r="M86">
        <f t="shared" si="28"/>
        <v>0</v>
      </c>
      <c r="N86">
        <f t="shared" si="15"/>
        <v>1699</v>
      </c>
      <c r="O86">
        <f t="shared" si="16"/>
        <v>1694</v>
      </c>
      <c r="P86">
        <f t="shared" si="17"/>
        <v>1706</v>
      </c>
      <c r="Q86">
        <f t="shared" si="18"/>
        <v>351</v>
      </c>
      <c r="R86">
        <f t="shared" si="19"/>
        <v>356</v>
      </c>
      <c r="S86">
        <f t="shared" si="20"/>
        <v>1699.66666666667</v>
      </c>
      <c r="T86">
        <f t="shared" si="21"/>
        <v>353.5</v>
      </c>
      <c r="U86">
        <f t="shared" si="22"/>
        <v>1532.5</v>
      </c>
      <c r="V86">
        <f t="shared" si="23"/>
        <v>1346.16666666667</v>
      </c>
      <c r="W86">
        <f t="shared" si="24"/>
        <v>1179</v>
      </c>
      <c r="X86">
        <f t="shared" si="25"/>
        <v>1.14178682499293</v>
      </c>
      <c r="Y86">
        <f t="shared" si="26"/>
        <v>17.075850274026</v>
      </c>
      <c r="Z86">
        <f t="shared" si="29"/>
        <v>16.5</v>
      </c>
    </row>
    <row r="87" spans="1:26">
      <c r="A87">
        <v>35</v>
      </c>
      <c r="B87">
        <v>18.25</v>
      </c>
      <c r="C87">
        <v>16.87</v>
      </c>
      <c r="D87">
        <v>368</v>
      </c>
      <c r="E87">
        <v>1809</v>
      </c>
      <c r="F87">
        <v>1804</v>
      </c>
      <c r="G87">
        <v>1803</v>
      </c>
      <c r="H87">
        <v>1572</v>
      </c>
      <c r="I87">
        <v>1577</v>
      </c>
      <c r="J87">
        <v>371</v>
      </c>
      <c r="K87">
        <v>369</v>
      </c>
      <c r="L87">
        <f t="shared" si="27"/>
        <v>0</v>
      </c>
      <c r="M87">
        <f t="shared" si="28"/>
        <v>0</v>
      </c>
      <c r="N87">
        <f t="shared" si="15"/>
        <v>1809</v>
      </c>
      <c r="O87">
        <f t="shared" si="16"/>
        <v>1804</v>
      </c>
      <c r="P87">
        <f t="shared" si="17"/>
        <v>1803</v>
      </c>
      <c r="Q87">
        <f t="shared" si="18"/>
        <v>371</v>
      </c>
      <c r="R87">
        <f t="shared" si="19"/>
        <v>369</v>
      </c>
      <c r="S87">
        <f t="shared" si="20"/>
        <v>1805.33333333333</v>
      </c>
      <c r="T87">
        <f t="shared" si="21"/>
        <v>370</v>
      </c>
      <c r="U87">
        <f t="shared" si="22"/>
        <v>1574.5</v>
      </c>
      <c r="V87">
        <f t="shared" si="23"/>
        <v>1435.33333333333</v>
      </c>
      <c r="W87">
        <f t="shared" si="24"/>
        <v>1204.5</v>
      </c>
      <c r="X87">
        <f t="shared" si="25"/>
        <v>1.19164245191642</v>
      </c>
      <c r="Y87">
        <f t="shared" si="26"/>
        <v>17.2614596643344</v>
      </c>
      <c r="Z87">
        <f t="shared" si="29"/>
        <v>16.5</v>
      </c>
    </row>
    <row r="88" spans="1:26">
      <c r="A88">
        <v>34</v>
      </c>
      <c r="B88">
        <v>18.5</v>
      </c>
      <c r="C88">
        <v>17.11</v>
      </c>
      <c r="D88">
        <v>384</v>
      </c>
      <c r="E88">
        <v>1920</v>
      </c>
      <c r="F88">
        <v>1920</v>
      </c>
      <c r="G88">
        <v>1904</v>
      </c>
      <c r="H88">
        <v>1604</v>
      </c>
      <c r="I88">
        <v>1613</v>
      </c>
      <c r="J88">
        <v>386</v>
      </c>
      <c r="K88">
        <v>384</v>
      </c>
      <c r="L88">
        <f t="shared" si="27"/>
        <v>0</v>
      </c>
      <c r="M88">
        <f t="shared" si="28"/>
        <v>0</v>
      </c>
      <c r="N88">
        <f t="shared" si="15"/>
        <v>1920</v>
      </c>
      <c r="O88">
        <f t="shared" si="16"/>
        <v>1920</v>
      </c>
      <c r="P88">
        <f t="shared" si="17"/>
        <v>1904</v>
      </c>
      <c r="Q88">
        <f t="shared" si="18"/>
        <v>386</v>
      </c>
      <c r="R88">
        <f t="shared" si="19"/>
        <v>384</v>
      </c>
      <c r="S88">
        <f t="shared" si="20"/>
        <v>1914.66666666667</v>
      </c>
      <c r="T88">
        <f t="shared" si="21"/>
        <v>385</v>
      </c>
      <c r="U88">
        <f t="shared" si="22"/>
        <v>1608.5</v>
      </c>
      <c r="V88">
        <f t="shared" si="23"/>
        <v>1529.66666666667</v>
      </c>
      <c r="W88">
        <f t="shared" si="24"/>
        <v>1223.5</v>
      </c>
      <c r="X88">
        <f t="shared" si="25"/>
        <v>1.25023838714072</v>
      </c>
      <c r="Y88">
        <f t="shared" si="26"/>
        <v>17.4699282928719</v>
      </c>
      <c r="Z88">
        <f t="shared" si="29"/>
        <v>16.5</v>
      </c>
    </row>
    <row r="89" spans="1:26">
      <c r="A89">
        <v>33</v>
      </c>
      <c r="B89">
        <v>18.75</v>
      </c>
      <c r="C89">
        <v>17.31</v>
      </c>
      <c r="D89">
        <v>417</v>
      </c>
      <c r="E89">
        <v>2060</v>
      </c>
      <c r="F89">
        <v>2063</v>
      </c>
      <c r="G89">
        <v>2060</v>
      </c>
      <c r="H89">
        <v>1674</v>
      </c>
      <c r="I89">
        <v>1666</v>
      </c>
      <c r="J89">
        <v>422</v>
      </c>
      <c r="K89">
        <v>413</v>
      </c>
      <c r="L89">
        <f t="shared" si="27"/>
        <v>0</v>
      </c>
      <c r="M89">
        <f t="shared" si="28"/>
        <v>0</v>
      </c>
      <c r="N89">
        <f t="shared" si="15"/>
        <v>2060</v>
      </c>
      <c r="O89">
        <f t="shared" si="16"/>
        <v>2063</v>
      </c>
      <c r="P89">
        <f t="shared" si="17"/>
        <v>2060</v>
      </c>
      <c r="Q89">
        <f t="shared" si="18"/>
        <v>422</v>
      </c>
      <c r="R89">
        <f t="shared" si="19"/>
        <v>413</v>
      </c>
      <c r="S89">
        <f t="shared" si="20"/>
        <v>2061</v>
      </c>
      <c r="T89">
        <f t="shared" si="21"/>
        <v>417.5</v>
      </c>
      <c r="U89">
        <f t="shared" si="22"/>
        <v>1670</v>
      </c>
      <c r="V89">
        <f t="shared" si="23"/>
        <v>1643.5</v>
      </c>
      <c r="W89">
        <f t="shared" si="24"/>
        <v>1252.5</v>
      </c>
      <c r="X89">
        <f t="shared" si="25"/>
        <v>1.31217564870259</v>
      </c>
      <c r="Y89">
        <f t="shared" si="26"/>
        <v>17.6799197387836</v>
      </c>
      <c r="Z89">
        <f t="shared" si="29"/>
        <v>16.5</v>
      </c>
    </row>
    <row r="90" spans="1:26">
      <c r="A90">
        <v>32</v>
      </c>
      <c r="B90">
        <v>18.88</v>
      </c>
      <c r="C90">
        <v>17.45</v>
      </c>
      <c r="D90">
        <v>420</v>
      </c>
      <c r="E90">
        <v>2119</v>
      </c>
      <c r="F90">
        <v>2118</v>
      </c>
      <c r="G90">
        <v>2124</v>
      </c>
      <c r="H90">
        <v>1672</v>
      </c>
      <c r="I90">
        <v>1668</v>
      </c>
      <c r="J90">
        <v>414</v>
      </c>
      <c r="K90">
        <v>423</v>
      </c>
      <c r="L90">
        <f t="shared" si="27"/>
        <v>0</v>
      </c>
      <c r="M90">
        <f t="shared" si="28"/>
        <v>0</v>
      </c>
      <c r="N90">
        <f t="shared" si="15"/>
        <v>2119</v>
      </c>
      <c r="O90">
        <f t="shared" si="16"/>
        <v>2118</v>
      </c>
      <c r="P90">
        <f t="shared" si="17"/>
        <v>2124</v>
      </c>
      <c r="Q90">
        <f t="shared" si="18"/>
        <v>414</v>
      </c>
      <c r="R90">
        <f t="shared" si="19"/>
        <v>423</v>
      </c>
      <c r="S90">
        <f t="shared" si="20"/>
        <v>2120.33333333333</v>
      </c>
      <c r="T90">
        <f t="shared" si="21"/>
        <v>418.5</v>
      </c>
      <c r="U90">
        <f t="shared" si="22"/>
        <v>1670</v>
      </c>
      <c r="V90">
        <f t="shared" si="23"/>
        <v>1701.83333333333</v>
      </c>
      <c r="W90">
        <f t="shared" si="24"/>
        <v>1251.5</v>
      </c>
      <c r="X90">
        <f t="shared" si="25"/>
        <v>1.35983486482887</v>
      </c>
      <c r="Y90">
        <f t="shared" si="26"/>
        <v>17.8348617186433</v>
      </c>
      <c r="Z90">
        <f t="shared" si="29"/>
        <v>16.5</v>
      </c>
    </row>
    <row r="91" spans="1:26">
      <c r="A91">
        <v>31</v>
      </c>
      <c r="B91">
        <v>19.25</v>
      </c>
      <c r="C91">
        <v>17.67</v>
      </c>
      <c r="D91">
        <v>320</v>
      </c>
      <c r="E91">
        <v>1937</v>
      </c>
      <c r="F91">
        <v>1942</v>
      </c>
      <c r="G91">
        <v>1939</v>
      </c>
      <c r="H91">
        <v>1435</v>
      </c>
      <c r="I91">
        <v>1435</v>
      </c>
      <c r="J91">
        <v>322</v>
      </c>
      <c r="K91">
        <v>320</v>
      </c>
      <c r="L91">
        <f t="shared" si="27"/>
        <v>0</v>
      </c>
      <c r="M91">
        <f t="shared" si="28"/>
        <v>0</v>
      </c>
      <c r="N91">
        <f t="shared" si="15"/>
        <v>1937</v>
      </c>
      <c r="O91">
        <f t="shared" si="16"/>
        <v>1942</v>
      </c>
      <c r="P91">
        <f t="shared" si="17"/>
        <v>1939</v>
      </c>
      <c r="Q91">
        <f t="shared" si="18"/>
        <v>322</v>
      </c>
      <c r="R91">
        <f t="shared" si="19"/>
        <v>320</v>
      </c>
      <c r="S91">
        <f t="shared" si="20"/>
        <v>1939.33333333333</v>
      </c>
      <c r="T91">
        <f t="shared" si="21"/>
        <v>321</v>
      </c>
      <c r="U91">
        <f t="shared" si="22"/>
        <v>1435</v>
      </c>
      <c r="V91">
        <f t="shared" si="23"/>
        <v>1618.33333333333</v>
      </c>
      <c r="W91">
        <f t="shared" si="24"/>
        <v>1114</v>
      </c>
      <c r="X91">
        <f t="shared" si="25"/>
        <v>1.45272292040694</v>
      </c>
      <c r="Y91">
        <f t="shared" si="26"/>
        <v>18.1218278868665</v>
      </c>
      <c r="Z91">
        <f t="shared" si="29"/>
        <v>16.5</v>
      </c>
    </row>
    <row r="92" spans="1:26">
      <c r="A92">
        <v>30</v>
      </c>
      <c r="B92">
        <v>19.38</v>
      </c>
      <c r="C92">
        <v>17.86</v>
      </c>
      <c r="D92">
        <v>353</v>
      </c>
      <c r="E92">
        <v>2096</v>
      </c>
      <c r="F92">
        <v>2091</v>
      </c>
      <c r="G92">
        <v>2112</v>
      </c>
      <c r="H92">
        <v>1501</v>
      </c>
      <c r="I92">
        <v>1498</v>
      </c>
      <c r="J92">
        <v>353</v>
      </c>
      <c r="K92">
        <v>351</v>
      </c>
      <c r="L92">
        <f t="shared" si="27"/>
        <v>0</v>
      </c>
      <c r="M92">
        <f t="shared" si="28"/>
        <v>0</v>
      </c>
      <c r="N92">
        <f t="shared" si="15"/>
        <v>2096</v>
      </c>
      <c r="O92">
        <f t="shared" si="16"/>
        <v>2091</v>
      </c>
      <c r="P92">
        <f t="shared" si="17"/>
        <v>2112</v>
      </c>
      <c r="Q92">
        <f t="shared" si="18"/>
        <v>353</v>
      </c>
      <c r="R92">
        <f t="shared" si="19"/>
        <v>351</v>
      </c>
      <c r="S92">
        <f t="shared" si="20"/>
        <v>2099.66666666667</v>
      </c>
      <c r="T92">
        <f t="shared" si="21"/>
        <v>352</v>
      </c>
      <c r="U92">
        <f t="shared" si="22"/>
        <v>1499.5</v>
      </c>
      <c r="V92">
        <f t="shared" si="23"/>
        <v>1747.66666666667</v>
      </c>
      <c r="W92">
        <f t="shared" si="24"/>
        <v>1147.5</v>
      </c>
      <c r="X92">
        <f t="shared" si="25"/>
        <v>1.52302106027596</v>
      </c>
      <c r="Y92">
        <f t="shared" si="26"/>
        <v>18.3270590878476</v>
      </c>
      <c r="Z92">
        <f t="shared" si="29"/>
        <v>16.5</v>
      </c>
    </row>
    <row r="93" spans="1:26">
      <c r="A93">
        <v>29</v>
      </c>
      <c r="B93">
        <v>19.62</v>
      </c>
      <c r="C93">
        <v>18.12</v>
      </c>
      <c r="D93">
        <v>324</v>
      </c>
      <c r="E93">
        <v>2065</v>
      </c>
      <c r="F93">
        <v>2061</v>
      </c>
      <c r="G93">
        <v>2080</v>
      </c>
      <c r="H93">
        <v>1440</v>
      </c>
      <c r="I93">
        <v>1440</v>
      </c>
      <c r="J93">
        <v>325</v>
      </c>
      <c r="K93">
        <v>324</v>
      </c>
      <c r="L93">
        <f t="shared" si="27"/>
        <v>0</v>
      </c>
      <c r="M93">
        <f t="shared" si="28"/>
        <v>0</v>
      </c>
      <c r="N93">
        <f t="shared" si="15"/>
        <v>2065</v>
      </c>
      <c r="O93">
        <f t="shared" si="16"/>
        <v>2061</v>
      </c>
      <c r="P93">
        <f t="shared" si="17"/>
        <v>2080</v>
      </c>
      <c r="Q93">
        <f t="shared" si="18"/>
        <v>325</v>
      </c>
      <c r="R93">
        <f t="shared" si="19"/>
        <v>324</v>
      </c>
      <c r="S93">
        <f t="shared" si="20"/>
        <v>2068.66666666667</v>
      </c>
      <c r="T93">
        <f t="shared" si="21"/>
        <v>324.5</v>
      </c>
      <c r="U93">
        <f t="shared" si="22"/>
        <v>1440</v>
      </c>
      <c r="V93">
        <f t="shared" si="23"/>
        <v>1744.16666666667</v>
      </c>
      <c r="W93">
        <f t="shared" si="24"/>
        <v>1115.5</v>
      </c>
      <c r="X93">
        <f t="shared" si="25"/>
        <v>1.56357388316151</v>
      </c>
      <c r="Y93">
        <f t="shared" si="26"/>
        <v>18.4411840767121</v>
      </c>
      <c r="Z93">
        <f t="shared" si="29"/>
        <v>16.5</v>
      </c>
    </row>
    <row r="94" spans="1:26">
      <c r="A94">
        <v>28</v>
      </c>
      <c r="B94">
        <v>19.88</v>
      </c>
      <c r="C94">
        <v>18.28</v>
      </c>
      <c r="D94">
        <v>375</v>
      </c>
      <c r="E94">
        <v>2325</v>
      </c>
      <c r="F94">
        <v>2328</v>
      </c>
      <c r="G94">
        <v>2328</v>
      </c>
      <c r="H94">
        <v>1580</v>
      </c>
      <c r="I94">
        <v>1571</v>
      </c>
      <c r="J94">
        <v>374</v>
      </c>
      <c r="K94">
        <v>384</v>
      </c>
      <c r="L94">
        <f t="shared" si="27"/>
        <v>0</v>
      </c>
      <c r="M94">
        <f t="shared" si="28"/>
        <v>0</v>
      </c>
      <c r="N94">
        <f t="shared" si="15"/>
        <v>2325</v>
      </c>
      <c r="O94">
        <f t="shared" si="16"/>
        <v>2328</v>
      </c>
      <c r="P94">
        <f t="shared" si="17"/>
        <v>2328</v>
      </c>
      <c r="Q94">
        <f t="shared" si="18"/>
        <v>374</v>
      </c>
      <c r="R94">
        <f t="shared" si="19"/>
        <v>384</v>
      </c>
      <c r="S94">
        <f t="shared" si="20"/>
        <v>2327</v>
      </c>
      <c r="T94">
        <f t="shared" si="21"/>
        <v>379</v>
      </c>
      <c r="U94">
        <f t="shared" si="22"/>
        <v>1575.5</v>
      </c>
      <c r="V94">
        <f t="shared" si="23"/>
        <v>1948</v>
      </c>
      <c r="W94">
        <f t="shared" si="24"/>
        <v>1196.5</v>
      </c>
      <c r="X94">
        <f t="shared" si="25"/>
        <v>1.62808190555788</v>
      </c>
      <c r="Y94">
        <f t="shared" si="26"/>
        <v>18.6167624959314</v>
      </c>
      <c r="Z94">
        <f t="shared" si="29"/>
        <v>16.5</v>
      </c>
    </row>
    <row r="95" spans="1:26">
      <c r="A95">
        <v>27</v>
      </c>
      <c r="B95">
        <v>20</v>
      </c>
      <c r="C95">
        <v>18.45</v>
      </c>
      <c r="D95">
        <v>353</v>
      </c>
      <c r="E95">
        <v>2304</v>
      </c>
      <c r="F95">
        <v>2306</v>
      </c>
      <c r="G95">
        <v>2304</v>
      </c>
      <c r="H95">
        <v>1497</v>
      </c>
      <c r="I95">
        <v>1497</v>
      </c>
      <c r="J95">
        <v>355</v>
      </c>
      <c r="K95">
        <v>353</v>
      </c>
      <c r="L95">
        <f t="shared" si="27"/>
        <v>0</v>
      </c>
      <c r="M95">
        <f t="shared" si="28"/>
        <v>0</v>
      </c>
      <c r="N95">
        <f t="shared" si="15"/>
        <v>2304</v>
      </c>
      <c r="O95">
        <f t="shared" si="16"/>
        <v>2306</v>
      </c>
      <c r="P95">
        <f t="shared" si="17"/>
        <v>2304</v>
      </c>
      <c r="Q95">
        <f t="shared" si="18"/>
        <v>355</v>
      </c>
      <c r="R95">
        <f t="shared" si="19"/>
        <v>353</v>
      </c>
      <c r="S95">
        <f t="shared" si="20"/>
        <v>2304.66666666667</v>
      </c>
      <c r="T95">
        <f t="shared" si="21"/>
        <v>354</v>
      </c>
      <c r="U95">
        <f t="shared" si="22"/>
        <v>1497</v>
      </c>
      <c r="V95">
        <f t="shared" si="23"/>
        <v>1950.66666666667</v>
      </c>
      <c r="W95">
        <f t="shared" si="24"/>
        <v>1143</v>
      </c>
      <c r="X95">
        <f t="shared" si="25"/>
        <v>1.7066200058326</v>
      </c>
      <c r="Y95">
        <f t="shared" si="26"/>
        <v>18.8213683233833</v>
      </c>
      <c r="Z95">
        <f t="shared" si="29"/>
        <v>16.5</v>
      </c>
    </row>
    <row r="96" spans="1:26">
      <c r="A96">
        <v>26</v>
      </c>
      <c r="B96">
        <v>20.25</v>
      </c>
      <c r="C96">
        <v>18.69</v>
      </c>
      <c r="D96">
        <v>339</v>
      </c>
      <c r="E96">
        <v>2346</v>
      </c>
      <c r="F96">
        <v>2368</v>
      </c>
      <c r="G96">
        <v>2368</v>
      </c>
      <c r="H96">
        <v>1472</v>
      </c>
      <c r="I96">
        <v>1472</v>
      </c>
      <c r="J96">
        <v>346</v>
      </c>
      <c r="K96">
        <v>335</v>
      </c>
      <c r="L96">
        <f t="shared" si="27"/>
        <v>0</v>
      </c>
      <c r="M96">
        <f t="shared" si="28"/>
        <v>0</v>
      </c>
      <c r="N96">
        <f t="shared" si="15"/>
        <v>2346</v>
      </c>
      <c r="O96">
        <f t="shared" si="16"/>
        <v>2368</v>
      </c>
      <c r="P96">
        <f t="shared" si="17"/>
        <v>2368</v>
      </c>
      <c r="Q96">
        <f t="shared" si="18"/>
        <v>346</v>
      </c>
      <c r="R96">
        <f t="shared" si="19"/>
        <v>335</v>
      </c>
      <c r="S96">
        <f t="shared" si="20"/>
        <v>2360.66666666667</v>
      </c>
      <c r="T96">
        <f t="shared" si="21"/>
        <v>340.5</v>
      </c>
      <c r="U96">
        <f t="shared" si="22"/>
        <v>1472</v>
      </c>
      <c r="V96">
        <f t="shared" si="23"/>
        <v>2020.16666666667</v>
      </c>
      <c r="W96">
        <f t="shared" si="24"/>
        <v>1131.5</v>
      </c>
      <c r="X96">
        <f t="shared" si="25"/>
        <v>1.78538812785388</v>
      </c>
      <c r="Y96">
        <f t="shared" si="26"/>
        <v>19.0173264255575</v>
      </c>
      <c r="Z96">
        <f t="shared" si="29"/>
        <v>16.5</v>
      </c>
    </row>
    <row r="97" spans="1:26">
      <c r="A97">
        <v>25</v>
      </c>
      <c r="B97">
        <v>20.38</v>
      </c>
      <c r="C97">
        <v>18.82</v>
      </c>
      <c r="D97">
        <v>379</v>
      </c>
      <c r="E97">
        <v>2559</v>
      </c>
      <c r="F97">
        <v>2559</v>
      </c>
      <c r="G97">
        <v>2559</v>
      </c>
      <c r="H97">
        <v>1570</v>
      </c>
      <c r="I97">
        <v>1570</v>
      </c>
      <c r="J97">
        <v>384</v>
      </c>
      <c r="K97">
        <v>384</v>
      </c>
      <c r="L97">
        <f t="shared" si="27"/>
        <v>0</v>
      </c>
      <c r="M97">
        <f t="shared" si="28"/>
        <v>0</v>
      </c>
      <c r="N97">
        <f t="shared" si="15"/>
        <v>2559</v>
      </c>
      <c r="O97">
        <f t="shared" si="16"/>
        <v>2559</v>
      </c>
      <c r="P97">
        <f t="shared" si="17"/>
        <v>2559</v>
      </c>
      <c r="Q97">
        <f t="shared" si="18"/>
        <v>384</v>
      </c>
      <c r="R97">
        <f t="shared" si="19"/>
        <v>384</v>
      </c>
      <c r="S97">
        <f t="shared" si="20"/>
        <v>2559</v>
      </c>
      <c r="T97">
        <f t="shared" si="21"/>
        <v>384</v>
      </c>
      <c r="U97">
        <f t="shared" si="22"/>
        <v>1570</v>
      </c>
      <c r="V97">
        <f t="shared" si="23"/>
        <v>2175</v>
      </c>
      <c r="W97">
        <f t="shared" si="24"/>
        <v>1186</v>
      </c>
      <c r="X97">
        <f t="shared" si="25"/>
        <v>1.83389544688027</v>
      </c>
      <c r="Y97">
        <f t="shared" si="26"/>
        <v>19.1337457226241</v>
      </c>
      <c r="Z97">
        <f t="shared" si="29"/>
        <v>16.5</v>
      </c>
    </row>
    <row r="98" spans="1:26">
      <c r="A98">
        <v>24</v>
      </c>
      <c r="B98">
        <v>20.62</v>
      </c>
      <c r="C98">
        <v>19.04</v>
      </c>
      <c r="D98">
        <v>401</v>
      </c>
      <c r="E98">
        <v>2720</v>
      </c>
      <c r="F98">
        <v>2720</v>
      </c>
      <c r="G98">
        <v>2724</v>
      </c>
      <c r="H98">
        <v>1603</v>
      </c>
      <c r="I98">
        <v>1600</v>
      </c>
      <c r="J98">
        <v>394</v>
      </c>
      <c r="K98">
        <v>403</v>
      </c>
      <c r="L98">
        <f t="shared" si="27"/>
        <v>0</v>
      </c>
      <c r="M98">
        <f t="shared" si="28"/>
        <v>0</v>
      </c>
      <c r="N98">
        <f t="shared" si="15"/>
        <v>2720</v>
      </c>
      <c r="O98">
        <f t="shared" si="16"/>
        <v>2720</v>
      </c>
      <c r="P98">
        <f t="shared" si="17"/>
        <v>2724</v>
      </c>
      <c r="Q98">
        <f t="shared" si="18"/>
        <v>394</v>
      </c>
      <c r="R98">
        <f t="shared" si="19"/>
        <v>403</v>
      </c>
      <c r="S98">
        <f t="shared" si="20"/>
        <v>2721.33333333333</v>
      </c>
      <c r="T98">
        <f t="shared" si="21"/>
        <v>398.5</v>
      </c>
      <c r="U98">
        <f t="shared" si="22"/>
        <v>1601.5</v>
      </c>
      <c r="V98">
        <f t="shared" si="23"/>
        <v>2322.83333333333</v>
      </c>
      <c r="W98">
        <f t="shared" si="24"/>
        <v>1203</v>
      </c>
      <c r="X98">
        <f t="shared" si="25"/>
        <v>1.93086727625381</v>
      </c>
      <c r="Y98">
        <f t="shared" si="26"/>
        <v>19.3575242231818</v>
      </c>
      <c r="Z98">
        <f t="shared" si="29"/>
        <v>16.5</v>
      </c>
    </row>
    <row r="99" spans="1:26">
      <c r="A99">
        <v>23</v>
      </c>
      <c r="B99">
        <v>20.75</v>
      </c>
      <c r="C99">
        <v>19.22</v>
      </c>
      <c r="D99">
        <v>357</v>
      </c>
      <c r="E99">
        <v>2624</v>
      </c>
      <c r="F99">
        <v>2624</v>
      </c>
      <c r="G99">
        <v>2628</v>
      </c>
      <c r="H99">
        <v>1493</v>
      </c>
      <c r="I99">
        <v>1493</v>
      </c>
      <c r="J99">
        <v>354</v>
      </c>
      <c r="K99">
        <v>355</v>
      </c>
      <c r="L99">
        <f t="shared" si="27"/>
        <v>0</v>
      </c>
      <c r="M99">
        <f t="shared" si="28"/>
        <v>0</v>
      </c>
      <c r="N99">
        <f t="shared" si="15"/>
        <v>2624</v>
      </c>
      <c r="O99">
        <f t="shared" si="16"/>
        <v>2624</v>
      </c>
      <c r="P99">
        <f t="shared" si="17"/>
        <v>2628</v>
      </c>
      <c r="Q99">
        <f t="shared" si="18"/>
        <v>354</v>
      </c>
      <c r="R99">
        <f t="shared" si="19"/>
        <v>355</v>
      </c>
      <c r="S99">
        <f t="shared" si="20"/>
        <v>2625.33333333333</v>
      </c>
      <c r="T99">
        <f t="shared" si="21"/>
        <v>354.5</v>
      </c>
      <c r="U99">
        <f t="shared" si="22"/>
        <v>1493</v>
      </c>
      <c r="V99">
        <f t="shared" si="23"/>
        <v>2270.83333333333</v>
      </c>
      <c r="W99">
        <f t="shared" si="24"/>
        <v>1138.5</v>
      </c>
      <c r="X99">
        <f t="shared" si="25"/>
        <v>1.99458351632265</v>
      </c>
      <c r="Y99">
        <f t="shared" si="26"/>
        <v>19.4985222561387</v>
      </c>
      <c r="Z99">
        <f t="shared" si="29"/>
        <v>16.5</v>
      </c>
    </row>
    <row r="100" spans="1:26">
      <c r="A100">
        <v>22</v>
      </c>
      <c r="B100">
        <v>21</v>
      </c>
      <c r="C100">
        <v>19.4</v>
      </c>
      <c r="D100">
        <v>327</v>
      </c>
      <c r="E100">
        <v>2604</v>
      </c>
      <c r="F100">
        <v>2624</v>
      </c>
      <c r="G100">
        <v>2624</v>
      </c>
      <c r="H100">
        <v>1427</v>
      </c>
      <c r="I100">
        <v>1425</v>
      </c>
      <c r="J100">
        <v>330</v>
      </c>
      <c r="K100">
        <v>325</v>
      </c>
      <c r="L100">
        <f t="shared" si="27"/>
        <v>0</v>
      </c>
      <c r="M100">
        <f t="shared" si="28"/>
        <v>0</v>
      </c>
      <c r="N100">
        <f t="shared" si="15"/>
        <v>2604</v>
      </c>
      <c r="O100">
        <f t="shared" si="16"/>
        <v>2624</v>
      </c>
      <c r="P100">
        <f t="shared" si="17"/>
        <v>2624</v>
      </c>
      <c r="Q100">
        <f t="shared" si="18"/>
        <v>330</v>
      </c>
      <c r="R100">
        <f t="shared" si="19"/>
        <v>325</v>
      </c>
      <c r="S100">
        <f t="shared" si="20"/>
        <v>2617.33333333333</v>
      </c>
      <c r="T100">
        <f t="shared" si="21"/>
        <v>327.5</v>
      </c>
      <c r="U100">
        <f t="shared" si="22"/>
        <v>1426</v>
      </c>
      <c r="V100">
        <f t="shared" si="23"/>
        <v>2289.83333333333</v>
      </c>
      <c r="W100">
        <f t="shared" si="24"/>
        <v>1098.5</v>
      </c>
      <c r="X100">
        <f t="shared" si="25"/>
        <v>2.08450917918374</v>
      </c>
      <c r="Y100">
        <f t="shared" si="26"/>
        <v>19.6900381189219</v>
      </c>
      <c r="Z100">
        <f t="shared" si="29"/>
        <v>16.5</v>
      </c>
    </row>
    <row r="101" spans="1:26">
      <c r="A101">
        <v>21</v>
      </c>
      <c r="B101">
        <v>21.25</v>
      </c>
      <c r="C101">
        <v>19.59</v>
      </c>
      <c r="D101">
        <v>400</v>
      </c>
      <c r="E101">
        <v>2944</v>
      </c>
      <c r="F101">
        <v>2944</v>
      </c>
      <c r="G101">
        <v>2944</v>
      </c>
      <c r="H101">
        <v>1600</v>
      </c>
      <c r="I101">
        <v>1600</v>
      </c>
      <c r="J101">
        <v>400</v>
      </c>
      <c r="K101">
        <v>396</v>
      </c>
      <c r="L101">
        <f t="shared" si="27"/>
        <v>0</v>
      </c>
      <c r="M101">
        <f t="shared" si="28"/>
        <v>0</v>
      </c>
      <c r="N101">
        <f t="shared" si="15"/>
        <v>2944</v>
      </c>
      <c r="O101">
        <f t="shared" si="16"/>
        <v>2944</v>
      </c>
      <c r="P101">
        <f t="shared" si="17"/>
        <v>2944</v>
      </c>
      <c r="Q101">
        <f t="shared" si="18"/>
        <v>400</v>
      </c>
      <c r="R101">
        <f t="shared" si="19"/>
        <v>396</v>
      </c>
      <c r="S101">
        <f t="shared" si="20"/>
        <v>2944</v>
      </c>
      <c r="T101">
        <f t="shared" si="21"/>
        <v>398</v>
      </c>
      <c r="U101">
        <f t="shared" si="22"/>
        <v>1600</v>
      </c>
      <c r="V101">
        <f t="shared" si="23"/>
        <v>2546</v>
      </c>
      <c r="W101">
        <f t="shared" si="24"/>
        <v>1202</v>
      </c>
      <c r="X101">
        <f t="shared" si="25"/>
        <v>2.11813643926789</v>
      </c>
      <c r="Y101">
        <f t="shared" si="26"/>
        <v>19.7595393165092</v>
      </c>
      <c r="Z101">
        <f t="shared" si="29"/>
        <v>16.5</v>
      </c>
    </row>
    <row r="102" spans="1:26">
      <c r="A102">
        <v>20</v>
      </c>
      <c r="B102">
        <v>21.5</v>
      </c>
      <c r="C102">
        <v>19.75</v>
      </c>
      <c r="D102">
        <v>352</v>
      </c>
      <c r="E102">
        <v>2885</v>
      </c>
      <c r="F102">
        <v>2901</v>
      </c>
      <c r="G102">
        <v>2890</v>
      </c>
      <c r="H102">
        <v>1482</v>
      </c>
      <c r="I102">
        <v>1492</v>
      </c>
      <c r="J102">
        <v>352</v>
      </c>
      <c r="K102">
        <v>354</v>
      </c>
      <c r="L102">
        <f t="shared" si="27"/>
        <v>0</v>
      </c>
      <c r="M102">
        <f t="shared" si="28"/>
        <v>0</v>
      </c>
      <c r="N102">
        <f t="shared" si="15"/>
        <v>2885</v>
      </c>
      <c r="O102">
        <f t="shared" si="16"/>
        <v>2901</v>
      </c>
      <c r="P102">
        <f t="shared" si="17"/>
        <v>2890</v>
      </c>
      <c r="Q102">
        <f t="shared" si="18"/>
        <v>352</v>
      </c>
      <c r="R102">
        <f t="shared" si="19"/>
        <v>354</v>
      </c>
      <c r="S102">
        <f t="shared" si="20"/>
        <v>2892</v>
      </c>
      <c r="T102">
        <f t="shared" si="21"/>
        <v>353</v>
      </c>
      <c r="U102">
        <f t="shared" si="22"/>
        <v>1487</v>
      </c>
      <c r="V102">
        <f t="shared" si="23"/>
        <v>2539</v>
      </c>
      <c r="W102">
        <f t="shared" si="24"/>
        <v>1134</v>
      </c>
      <c r="X102">
        <f t="shared" si="25"/>
        <v>2.23897707231041</v>
      </c>
      <c r="Y102">
        <f t="shared" si="26"/>
        <v>20.0004964631683</v>
      </c>
      <c r="Z102">
        <f t="shared" si="29"/>
        <v>16.5</v>
      </c>
    </row>
    <row r="103" spans="1:26">
      <c r="A103">
        <v>19</v>
      </c>
      <c r="B103">
        <v>21.5</v>
      </c>
      <c r="C103">
        <v>19.9</v>
      </c>
      <c r="D103">
        <v>370</v>
      </c>
      <c r="E103">
        <v>3008</v>
      </c>
      <c r="F103">
        <v>3016</v>
      </c>
      <c r="G103">
        <v>3008</v>
      </c>
      <c r="H103">
        <v>1518</v>
      </c>
      <c r="I103">
        <v>1517</v>
      </c>
      <c r="J103">
        <v>373</v>
      </c>
      <c r="K103">
        <v>368</v>
      </c>
      <c r="L103">
        <f t="shared" si="27"/>
        <v>0</v>
      </c>
      <c r="M103">
        <f t="shared" si="28"/>
        <v>0</v>
      </c>
      <c r="N103">
        <f t="shared" si="15"/>
        <v>3008</v>
      </c>
      <c r="O103">
        <f t="shared" si="16"/>
        <v>3016</v>
      </c>
      <c r="P103">
        <f t="shared" si="17"/>
        <v>3008</v>
      </c>
      <c r="Q103">
        <f t="shared" si="18"/>
        <v>373</v>
      </c>
      <c r="R103">
        <f t="shared" si="19"/>
        <v>368</v>
      </c>
      <c r="S103">
        <f t="shared" si="20"/>
        <v>3010.66666666667</v>
      </c>
      <c r="T103">
        <f t="shared" si="21"/>
        <v>370.5</v>
      </c>
      <c r="U103">
        <f t="shared" si="22"/>
        <v>1517.5</v>
      </c>
      <c r="V103">
        <f t="shared" si="23"/>
        <v>2640.16666666667</v>
      </c>
      <c r="W103">
        <f t="shared" si="24"/>
        <v>1147</v>
      </c>
      <c r="X103">
        <f t="shared" si="25"/>
        <v>2.3018018018018</v>
      </c>
      <c r="Y103">
        <f t="shared" si="26"/>
        <v>20.1206792568407</v>
      </c>
      <c r="Z103">
        <f t="shared" si="29"/>
        <v>16.5</v>
      </c>
    </row>
    <row r="104" spans="1:26">
      <c r="A104">
        <v>18</v>
      </c>
      <c r="B104">
        <v>21.75</v>
      </c>
      <c r="C104">
        <v>20.04</v>
      </c>
      <c r="D104">
        <v>326</v>
      </c>
      <c r="E104">
        <v>2828</v>
      </c>
      <c r="F104">
        <v>2818</v>
      </c>
      <c r="G104">
        <v>2818</v>
      </c>
      <c r="H104">
        <v>1428</v>
      </c>
      <c r="I104">
        <v>1419</v>
      </c>
      <c r="J104">
        <v>320</v>
      </c>
      <c r="K104">
        <v>330</v>
      </c>
      <c r="L104">
        <f t="shared" si="27"/>
        <v>0</v>
      </c>
      <c r="M104">
        <f t="shared" si="28"/>
        <v>0</v>
      </c>
      <c r="N104">
        <f t="shared" si="15"/>
        <v>2828</v>
      </c>
      <c r="O104">
        <f t="shared" si="16"/>
        <v>2818</v>
      </c>
      <c r="P104">
        <f t="shared" si="17"/>
        <v>2818</v>
      </c>
      <c r="Q104">
        <f t="shared" si="18"/>
        <v>320</v>
      </c>
      <c r="R104">
        <f t="shared" si="19"/>
        <v>330</v>
      </c>
      <c r="S104">
        <f t="shared" si="20"/>
        <v>2821.33333333333</v>
      </c>
      <c r="T104">
        <f t="shared" si="21"/>
        <v>325</v>
      </c>
      <c r="U104">
        <f t="shared" si="22"/>
        <v>1423.5</v>
      </c>
      <c r="V104">
        <f t="shared" si="23"/>
        <v>2496.33333333333</v>
      </c>
      <c r="W104">
        <f t="shared" si="24"/>
        <v>1098.5</v>
      </c>
      <c r="X104">
        <f t="shared" si="25"/>
        <v>2.27249279320285</v>
      </c>
      <c r="Y104">
        <f t="shared" si="26"/>
        <v>20.0650251461031</v>
      </c>
      <c r="Z104">
        <f t="shared" si="29"/>
        <v>16.5</v>
      </c>
    </row>
    <row r="105" spans="1:26">
      <c r="A105">
        <v>17</v>
      </c>
      <c r="B105">
        <v>22</v>
      </c>
      <c r="C105">
        <v>20.18</v>
      </c>
      <c r="D105">
        <v>364</v>
      </c>
      <c r="E105">
        <v>3074</v>
      </c>
      <c r="F105">
        <v>3058</v>
      </c>
      <c r="G105">
        <v>3057</v>
      </c>
      <c r="H105">
        <v>1514</v>
      </c>
      <c r="I105">
        <v>1509</v>
      </c>
      <c r="J105">
        <v>368</v>
      </c>
      <c r="K105">
        <v>370</v>
      </c>
      <c r="L105">
        <f t="shared" si="27"/>
        <v>0</v>
      </c>
      <c r="M105">
        <f t="shared" si="28"/>
        <v>0</v>
      </c>
      <c r="N105">
        <f t="shared" si="15"/>
        <v>3074</v>
      </c>
      <c r="O105">
        <f t="shared" si="16"/>
        <v>3058</v>
      </c>
      <c r="P105">
        <f t="shared" si="17"/>
        <v>3057</v>
      </c>
      <c r="Q105">
        <f t="shared" si="18"/>
        <v>368</v>
      </c>
      <c r="R105">
        <f t="shared" si="19"/>
        <v>370</v>
      </c>
      <c r="S105">
        <f t="shared" si="20"/>
        <v>3063</v>
      </c>
      <c r="T105">
        <f t="shared" si="21"/>
        <v>369</v>
      </c>
      <c r="U105">
        <f t="shared" si="22"/>
        <v>1511.5</v>
      </c>
      <c r="V105">
        <f t="shared" si="23"/>
        <v>2694</v>
      </c>
      <c r="W105">
        <f t="shared" si="24"/>
        <v>1142.5</v>
      </c>
      <c r="X105">
        <f t="shared" si="25"/>
        <v>2.35798687089716</v>
      </c>
      <c r="Y105">
        <f t="shared" si="26"/>
        <v>20.2254138264508</v>
      </c>
      <c r="Z105">
        <f t="shared" si="29"/>
        <v>16.5</v>
      </c>
    </row>
    <row r="106" spans="1:26">
      <c r="A106">
        <v>16</v>
      </c>
      <c r="B106">
        <v>22.12</v>
      </c>
      <c r="C106">
        <v>20.4</v>
      </c>
      <c r="D106">
        <v>357</v>
      </c>
      <c r="E106">
        <v>3072</v>
      </c>
      <c r="F106">
        <v>3072</v>
      </c>
      <c r="G106">
        <v>3080</v>
      </c>
      <c r="H106">
        <v>1475</v>
      </c>
      <c r="I106">
        <v>1473</v>
      </c>
      <c r="J106">
        <v>355</v>
      </c>
      <c r="K106">
        <v>354</v>
      </c>
      <c r="L106">
        <f t="shared" si="27"/>
        <v>0</v>
      </c>
      <c r="M106">
        <f t="shared" si="28"/>
        <v>0</v>
      </c>
      <c r="N106">
        <f t="shared" si="15"/>
        <v>3072</v>
      </c>
      <c r="O106">
        <f t="shared" si="16"/>
        <v>3072</v>
      </c>
      <c r="P106">
        <f t="shared" si="17"/>
        <v>3080</v>
      </c>
      <c r="Q106">
        <f t="shared" si="18"/>
        <v>355</v>
      </c>
      <c r="R106">
        <f t="shared" si="19"/>
        <v>354</v>
      </c>
      <c r="S106">
        <f t="shared" si="20"/>
        <v>3074.66666666667</v>
      </c>
      <c r="T106">
        <f t="shared" si="21"/>
        <v>354.5</v>
      </c>
      <c r="U106">
        <f t="shared" si="22"/>
        <v>1474</v>
      </c>
      <c r="V106">
        <f t="shared" si="23"/>
        <v>2720.16666666667</v>
      </c>
      <c r="W106">
        <f t="shared" si="24"/>
        <v>1119.5</v>
      </c>
      <c r="X106">
        <f t="shared" si="25"/>
        <v>2.42980497245794</v>
      </c>
      <c r="Y106">
        <f t="shared" si="26"/>
        <v>20.3557141648538</v>
      </c>
      <c r="Z106">
        <f t="shared" si="29"/>
        <v>16.5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6"/>
  <sheetViews>
    <sheetView tabSelected="1" workbookViewId="0">
      <selection activeCell="AB4" sqref="AB4"/>
    </sheetView>
  </sheetViews>
  <sheetFormatPr defaultColWidth="9" defaultRowHeight="13.5"/>
  <cols>
    <col min="5" max="12" width="9" hidden="1" customWidth="1"/>
    <col min="15" max="25" width="9" hidden="1" customWidth="1"/>
    <col min="26" max="26" width="12.625"/>
  </cols>
  <sheetData>
    <row r="1" spans="1:27">
      <c r="A1" t="s">
        <v>0</v>
      </c>
      <c r="B1" s="1" t="s">
        <v>39</v>
      </c>
      <c r="C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32</v>
      </c>
      <c r="N1" s="1" t="s">
        <v>31</v>
      </c>
      <c r="O1" s="1" t="s">
        <v>21</v>
      </c>
      <c r="P1" s="1"/>
      <c r="Q1" s="1"/>
      <c r="R1" s="1" t="s">
        <v>22</v>
      </c>
      <c r="S1" s="1"/>
      <c r="T1" s="1" t="s">
        <v>35</v>
      </c>
      <c r="U1" s="1" t="s">
        <v>36</v>
      </c>
      <c r="V1" s="1" t="s">
        <v>37</v>
      </c>
      <c r="W1" t="s">
        <v>24</v>
      </c>
      <c r="X1" t="s">
        <v>25</v>
      </c>
      <c r="Y1" t="s">
        <v>26</v>
      </c>
      <c r="Z1" t="s">
        <v>42</v>
      </c>
      <c r="AA1" t="s">
        <v>38</v>
      </c>
    </row>
    <row r="2" spans="1:27">
      <c r="A2">
        <v>120</v>
      </c>
      <c r="B2">
        <v>-2.08</v>
      </c>
      <c r="C2">
        <f t="shared" ref="C2:C65" si="0">B2+2</f>
        <v>-0.0800000000000001</v>
      </c>
      <c r="D2">
        <v>-6.25</v>
      </c>
      <c r="E2">
        <v>229</v>
      </c>
      <c r="F2">
        <v>154</v>
      </c>
      <c r="G2">
        <v>149</v>
      </c>
      <c r="H2">
        <v>156</v>
      </c>
      <c r="I2">
        <v>1486</v>
      </c>
      <c r="J2">
        <v>1486</v>
      </c>
      <c r="K2">
        <v>230</v>
      </c>
      <c r="L2">
        <v>229</v>
      </c>
      <c r="M2">
        <v>164</v>
      </c>
      <c r="N2">
        <v>51</v>
      </c>
      <c r="O2">
        <f t="shared" ref="O2:O65" si="1">F2+M2</f>
        <v>318</v>
      </c>
      <c r="P2">
        <f t="shared" ref="P2:P65" si="2">G2+M2</f>
        <v>313</v>
      </c>
      <c r="Q2">
        <f t="shared" ref="Q2:Q65" si="3">H2+M2</f>
        <v>320</v>
      </c>
      <c r="R2">
        <f t="shared" ref="R2:R65" si="4">K2+N2</f>
        <v>281</v>
      </c>
      <c r="S2">
        <f t="shared" ref="S2:S65" si="5">L2+N2</f>
        <v>280</v>
      </c>
      <c r="T2">
        <f t="shared" ref="T2:T65" si="6">AVERAGE(O2:Q2)</f>
        <v>317</v>
      </c>
      <c r="U2">
        <f t="shared" ref="U2:U65" si="7">AVERAGE(R2:S2)</f>
        <v>280.5</v>
      </c>
      <c r="V2">
        <f t="shared" ref="V2:V65" si="8">AVERAGE(I2:J2)</f>
        <v>1486</v>
      </c>
      <c r="W2">
        <f t="shared" ref="W2:W65" si="9">T2-U2</f>
        <v>36.5</v>
      </c>
      <c r="X2">
        <f t="shared" ref="X2:X65" si="10">V2-U2</f>
        <v>1205.5</v>
      </c>
      <c r="Y2">
        <f t="shared" ref="Y2:Y65" si="11">W2/X2</f>
        <v>0.0302778929904604</v>
      </c>
      <c r="Z2">
        <f t="shared" ref="Z2:Z65" si="12">10*LOG10(Y2)+AA2</f>
        <v>3.31125649743002</v>
      </c>
      <c r="AA2">
        <v>18.5</v>
      </c>
    </row>
    <row r="3" spans="1:27">
      <c r="A3">
        <v>119</v>
      </c>
      <c r="B3">
        <v>-1.73</v>
      </c>
      <c r="C3">
        <f t="shared" si="0"/>
        <v>0.27</v>
      </c>
      <c r="D3">
        <v>-6.38</v>
      </c>
      <c r="E3">
        <v>328</v>
      </c>
      <c r="F3">
        <v>244</v>
      </c>
      <c r="G3">
        <v>241</v>
      </c>
      <c r="H3">
        <v>242</v>
      </c>
      <c r="I3">
        <v>1730</v>
      </c>
      <c r="J3">
        <v>1729</v>
      </c>
      <c r="K3">
        <v>326</v>
      </c>
      <c r="L3">
        <v>329</v>
      </c>
      <c r="M3">
        <f t="shared" ref="M3:M66" si="13">M2</f>
        <v>164</v>
      </c>
      <c r="N3">
        <f t="shared" ref="N3:N66" si="14">N2</f>
        <v>51</v>
      </c>
      <c r="O3">
        <f t="shared" si="1"/>
        <v>408</v>
      </c>
      <c r="P3">
        <f t="shared" si="2"/>
        <v>405</v>
      </c>
      <c r="Q3">
        <f t="shared" si="3"/>
        <v>406</v>
      </c>
      <c r="R3">
        <f t="shared" si="4"/>
        <v>377</v>
      </c>
      <c r="S3">
        <f t="shared" si="5"/>
        <v>380</v>
      </c>
      <c r="T3">
        <f t="shared" si="6"/>
        <v>406.333333333333</v>
      </c>
      <c r="U3">
        <f t="shared" si="7"/>
        <v>378.5</v>
      </c>
      <c r="V3">
        <f t="shared" si="8"/>
        <v>1729.5</v>
      </c>
      <c r="W3">
        <f t="shared" si="9"/>
        <v>27.8333333333333</v>
      </c>
      <c r="X3">
        <f t="shared" si="10"/>
        <v>1351</v>
      </c>
      <c r="Y3">
        <f t="shared" si="11"/>
        <v>0.0206020231926968</v>
      </c>
      <c r="Z3">
        <f t="shared" si="12"/>
        <v>1.63909871741909</v>
      </c>
      <c r="AA3">
        <f t="shared" ref="AA3:AA66" si="15">AA2</f>
        <v>18.5</v>
      </c>
    </row>
    <row r="4" spans="1:27">
      <c r="A4">
        <v>118</v>
      </c>
      <c r="B4">
        <v>-1.62</v>
      </c>
      <c r="C4">
        <f t="shared" si="0"/>
        <v>0.38</v>
      </c>
      <c r="D4">
        <v>-6.25</v>
      </c>
      <c r="E4">
        <v>242</v>
      </c>
      <c r="F4">
        <v>166</v>
      </c>
      <c r="G4">
        <v>166</v>
      </c>
      <c r="H4">
        <v>167</v>
      </c>
      <c r="I4">
        <v>1512</v>
      </c>
      <c r="J4">
        <v>1515</v>
      </c>
      <c r="K4">
        <v>244</v>
      </c>
      <c r="L4">
        <v>242</v>
      </c>
      <c r="M4">
        <f t="shared" si="13"/>
        <v>164</v>
      </c>
      <c r="N4">
        <f t="shared" si="14"/>
        <v>51</v>
      </c>
      <c r="O4">
        <f t="shared" si="1"/>
        <v>330</v>
      </c>
      <c r="P4">
        <f t="shared" si="2"/>
        <v>330</v>
      </c>
      <c r="Q4">
        <f t="shared" si="3"/>
        <v>331</v>
      </c>
      <c r="R4">
        <f t="shared" si="4"/>
        <v>295</v>
      </c>
      <c r="S4">
        <f t="shared" si="5"/>
        <v>293</v>
      </c>
      <c r="T4">
        <f t="shared" si="6"/>
        <v>330.333333333333</v>
      </c>
      <c r="U4">
        <f t="shared" si="7"/>
        <v>294</v>
      </c>
      <c r="V4">
        <f t="shared" si="8"/>
        <v>1513.5</v>
      </c>
      <c r="W4">
        <f t="shared" si="9"/>
        <v>36.3333333333333</v>
      </c>
      <c r="X4">
        <f t="shared" si="10"/>
        <v>1219.5</v>
      </c>
      <c r="Y4">
        <f t="shared" si="11"/>
        <v>0.029793631269646</v>
      </c>
      <c r="Z4">
        <f t="shared" si="12"/>
        <v>3.24123438571212</v>
      </c>
      <c r="AA4">
        <f t="shared" si="15"/>
        <v>18.5</v>
      </c>
    </row>
    <row r="5" spans="1:27">
      <c r="A5">
        <v>117</v>
      </c>
      <c r="B5">
        <v>-1.27</v>
      </c>
      <c r="C5">
        <f t="shared" si="0"/>
        <v>0.73</v>
      </c>
      <c r="D5">
        <v>-6.25</v>
      </c>
      <c r="E5">
        <v>258</v>
      </c>
      <c r="F5">
        <v>181</v>
      </c>
      <c r="G5">
        <v>180</v>
      </c>
      <c r="H5">
        <v>178</v>
      </c>
      <c r="I5">
        <v>1535</v>
      </c>
      <c r="J5">
        <v>1535</v>
      </c>
      <c r="K5">
        <v>257</v>
      </c>
      <c r="L5">
        <v>259</v>
      </c>
      <c r="M5">
        <f t="shared" si="13"/>
        <v>164</v>
      </c>
      <c r="N5">
        <f t="shared" si="14"/>
        <v>51</v>
      </c>
      <c r="O5">
        <f t="shared" si="1"/>
        <v>345</v>
      </c>
      <c r="P5">
        <f t="shared" si="2"/>
        <v>344</v>
      </c>
      <c r="Q5">
        <f t="shared" si="3"/>
        <v>342</v>
      </c>
      <c r="R5">
        <f t="shared" si="4"/>
        <v>308</v>
      </c>
      <c r="S5">
        <f t="shared" si="5"/>
        <v>310</v>
      </c>
      <c r="T5">
        <f t="shared" si="6"/>
        <v>343.666666666667</v>
      </c>
      <c r="U5">
        <f t="shared" si="7"/>
        <v>309</v>
      </c>
      <c r="V5">
        <f t="shared" si="8"/>
        <v>1535</v>
      </c>
      <c r="W5">
        <f t="shared" si="9"/>
        <v>34.6666666666667</v>
      </c>
      <c r="X5">
        <f t="shared" si="10"/>
        <v>1226</v>
      </c>
      <c r="Y5">
        <f t="shared" si="11"/>
        <v>0.0282762370853725</v>
      </c>
      <c r="Z5">
        <f t="shared" si="12"/>
        <v>3.01421614396722</v>
      </c>
      <c r="AA5">
        <f t="shared" si="15"/>
        <v>18.5</v>
      </c>
    </row>
    <row r="6" spans="1:27">
      <c r="A6">
        <v>116</v>
      </c>
      <c r="B6">
        <v>-1.27</v>
      </c>
      <c r="C6">
        <f t="shared" si="0"/>
        <v>0.73</v>
      </c>
      <c r="D6">
        <v>-6.38</v>
      </c>
      <c r="E6">
        <v>288</v>
      </c>
      <c r="F6">
        <v>206</v>
      </c>
      <c r="G6">
        <v>208</v>
      </c>
      <c r="H6">
        <v>204</v>
      </c>
      <c r="I6">
        <v>1617</v>
      </c>
      <c r="J6">
        <v>1618</v>
      </c>
      <c r="K6">
        <v>284</v>
      </c>
      <c r="L6">
        <v>284</v>
      </c>
      <c r="M6">
        <f t="shared" si="13"/>
        <v>164</v>
      </c>
      <c r="N6">
        <f t="shared" si="14"/>
        <v>51</v>
      </c>
      <c r="O6">
        <f t="shared" si="1"/>
        <v>370</v>
      </c>
      <c r="P6">
        <f t="shared" si="2"/>
        <v>372</v>
      </c>
      <c r="Q6">
        <f t="shared" si="3"/>
        <v>368</v>
      </c>
      <c r="R6">
        <f t="shared" si="4"/>
        <v>335</v>
      </c>
      <c r="S6">
        <f t="shared" si="5"/>
        <v>335</v>
      </c>
      <c r="T6">
        <f t="shared" si="6"/>
        <v>370</v>
      </c>
      <c r="U6">
        <f t="shared" si="7"/>
        <v>335</v>
      </c>
      <c r="V6">
        <f t="shared" si="8"/>
        <v>1617.5</v>
      </c>
      <c r="W6">
        <f t="shared" si="9"/>
        <v>35</v>
      </c>
      <c r="X6">
        <f t="shared" si="10"/>
        <v>1282.5</v>
      </c>
      <c r="Y6">
        <f t="shared" si="11"/>
        <v>0.0272904483430799</v>
      </c>
      <c r="Z6">
        <f t="shared" si="12"/>
        <v>2.86010670566422</v>
      </c>
      <c r="AA6">
        <f t="shared" si="15"/>
        <v>18.5</v>
      </c>
    </row>
    <row r="7" spans="1:27">
      <c r="A7">
        <v>115</v>
      </c>
      <c r="B7">
        <v>-0.76</v>
      </c>
      <c r="C7">
        <f t="shared" si="0"/>
        <v>1.24</v>
      </c>
      <c r="D7">
        <v>-6.25</v>
      </c>
      <c r="E7">
        <v>227</v>
      </c>
      <c r="F7">
        <v>159</v>
      </c>
      <c r="G7">
        <v>160</v>
      </c>
      <c r="H7">
        <v>159</v>
      </c>
      <c r="I7">
        <v>1473</v>
      </c>
      <c r="J7">
        <v>1475</v>
      </c>
      <c r="K7">
        <v>229</v>
      </c>
      <c r="L7">
        <v>232</v>
      </c>
      <c r="M7">
        <f t="shared" si="13"/>
        <v>164</v>
      </c>
      <c r="N7">
        <f t="shared" si="14"/>
        <v>51</v>
      </c>
      <c r="O7">
        <f t="shared" si="1"/>
        <v>323</v>
      </c>
      <c r="P7">
        <f t="shared" si="2"/>
        <v>324</v>
      </c>
      <c r="Q7">
        <f t="shared" si="3"/>
        <v>323</v>
      </c>
      <c r="R7">
        <f t="shared" si="4"/>
        <v>280</v>
      </c>
      <c r="S7">
        <f t="shared" si="5"/>
        <v>283</v>
      </c>
      <c r="T7">
        <f t="shared" si="6"/>
        <v>323.333333333333</v>
      </c>
      <c r="U7">
        <f t="shared" si="7"/>
        <v>281.5</v>
      </c>
      <c r="V7">
        <f t="shared" si="8"/>
        <v>1474</v>
      </c>
      <c r="W7">
        <f t="shared" si="9"/>
        <v>41.8333333333333</v>
      </c>
      <c r="X7">
        <f t="shared" si="10"/>
        <v>1192.5</v>
      </c>
      <c r="Y7">
        <f t="shared" si="11"/>
        <v>0.0350803633822502</v>
      </c>
      <c r="Z7">
        <f t="shared" si="12"/>
        <v>3.95064083385243</v>
      </c>
      <c r="AA7">
        <f t="shared" si="15"/>
        <v>18.5</v>
      </c>
    </row>
    <row r="8" spans="1:27">
      <c r="A8">
        <v>114</v>
      </c>
      <c r="B8">
        <v>-0.8</v>
      </c>
      <c r="C8">
        <f t="shared" si="0"/>
        <v>1.2</v>
      </c>
      <c r="D8">
        <v>-6.38</v>
      </c>
      <c r="E8">
        <v>271</v>
      </c>
      <c r="F8">
        <v>195</v>
      </c>
      <c r="G8">
        <v>193</v>
      </c>
      <c r="H8">
        <v>192</v>
      </c>
      <c r="I8">
        <v>1579</v>
      </c>
      <c r="J8">
        <v>1583</v>
      </c>
      <c r="K8">
        <v>272</v>
      </c>
      <c r="L8">
        <v>270</v>
      </c>
      <c r="M8">
        <f t="shared" si="13"/>
        <v>164</v>
      </c>
      <c r="N8">
        <f t="shared" si="14"/>
        <v>51</v>
      </c>
      <c r="O8">
        <f t="shared" si="1"/>
        <v>359</v>
      </c>
      <c r="P8">
        <f t="shared" si="2"/>
        <v>357</v>
      </c>
      <c r="Q8">
        <f t="shared" si="3"/>
        <v>356</v>
      </c>
      <c r="R8">
        <f t="shared" si="4"/>
        <v>323</v>
      </c>
      <c r="S8">
        <f t="shared" si="5"/>
        <v>321</v>
      </c>
      <c r="T8">
        <f t="shared" si="6"/>
        <v>357.333333333333</v>
      </c>
      <c r="U8">
        <f t="shared" si="7"/>
        <v>322</v>
      </c>
      <c r="V8">
        <f t="shared" si="8"/>
        <v>1581</v>
      </c>
      <c r="W8">
        <f t="shared" si="9"/>
        <v>35.3333333333333</v>
      </c>
      <c r="X8">
        <f t="shared" si="10"/>
        <v>1259</v>
      </c>
      <c r="Y8">
        <f t="shared" si="11"/>
        <v>0.0280646015356103</v>
      </c>
      <c r="Z8">
        <f t="shared" si="12"/>
        <v>2.98158880437245</v>
      </c>
      <c r="AA8">
        <f t="shared" si="15"/>
        <v>18.5</v>
      </c>
    </row>
    <row r="9" spans="1:27">
      <c r="A9">
        <v>113</v>
      </c>
      <c r="B9">
        <v>-0.61</v>
      </c>
      <c r="C9">
        <f t="shared" si="0"/>
        <v>1.39</v>
      </c>
      <c r="D9">
        <v>-6.25</v>
      </c>
      <c r="E9">
        <v>244</v>
      </c>
      <c r="F9">
        <v>170</v>
      </c>
      <c r="G9">
        <v>167</v>
      </c>
      <c r="H9">
        <v>172</v>
      </c>
      <c r="I9">
        <v>1503</v>
      </c>
      <c r="J9">
        <v>1504</v>
      </c>
      <c r="K9">
        <v>241</v>
      </c>
      <c r="L9">
        <v>239</v>
      </c>
      <c r="M9">
        <f t="shared" si="13"/>
        <v>164</v>
      </c>
      <c r="N9">
        <f t="shared" si="14"/>
        <v>51</v>
      </c>
      <c r="O9">
        <f t="shared" si="1"/>
        <v>334</v>
      </c>
      <c r="P9">
        <f t="shared" si="2"/>
        <v>331</v>
      </c>
      <c r="Q9">
        <f t="shared" si="3"/>
        <v>336</v>
      </c>
      <c r="R9">
        <f t="shared" si="4"/>
        <v>292</v>
      </c>
      <c r="S9">
        <f t="shared" si="5"/>
        <v>290</v>
      </c>
      <c r="T9">
        <f t="shared" si="6"/>
        <v>333.666666666667</v>
      </c>
      <c r="U9">
        <f t="shared" si="7"/>
        <v>291</v>
      </c>
      <c r="V9">
        <f t="shared" si="8"/>
        <v>1503.5</v>
      </c>
      <c r="W9">
        <f t="shared" si="9"/>
        <v>42.6666666666667</v>
      </c>
      <c r="X9">
        <f t="shared" si="10"/>
        <v>1212.5</v>
      </c>
      <c r="Y9">
        <f t="shared" si="11"/>
        <v>0.0351890034364261</v>
      </c>
      <c r="Z9">
        <f t="shared" si="12"/>
        <v>3.96406967653905</v>
      </c>
      <c r="AA9">
        <f t="shared" si="15"/>
        <v>18.5</v>
      </c>
    </row>
    <row r="10" spans="1:27">
      <c r="A10">
        <v>112</v>
      </c>
      <c r="B10">
        <v>-0.27</v>
      </c>
      <c r="C10">
        <f t="shared" si="0"/>
        <v>1.73</v>
      </c>
      <c r="D10">
        <v>-6.38</v>
      </c>
      <c r="E10">
        <v>282</v>
      </c>
      <c r="F10">
        <v>209</v>
      </c>
      <c r="G10">
        <v>212</v>
      </c>
      <c r="H10">
        <v>210</v>
      </c>
      <c r="I10">
        <v>1611</v>
      </c>
      <c r="J10">
        <v>1613</v>
      </c>
      <c r="K10">
        <v>288</v>
      </c>
      <c r="L10">
        <v>283</v>
      </c>
      <c r="M10">
        <f t="shared" si="13"/>
        <v>164</v>
      </c>
      <c r="N10">
        <f t="shared" si="14"/>
        <v>51</v>
      </c>
      <c r="O10">
        <f t="shared" si="1"/>
        <v>373</v>
      </c>
      <c r="P10">
        <f t="shared" si="2"/>
        <v>376</v>
      </c>
      <c r="Q10">
        <f t="shared" si="3"/>
        <v>374</v>
      </c>
      <c r="R10">
        <f t="shared" si="4"/>
        <v>339</v>
      </c>
      <c r="S10">
        <f t="shared" si="5"/>
        <v>334</v>
      </c>
      <c r="T10">
        <f t="shared" si="6"/>
        <v>374.333333333333</v>
      </c>
      <c r="U10">
        <f t="shared" si="7"/>
        <v>336.5</v>
      </c>
      <c r="V10">
        <f t="shared" si="8"/>
        <v>1612</v>
      </c>
      <c r="W10">
        <f t="shared" si="9"/>
        <v>37.8333333333333</v>
      </c>
      <c r="X10">
        <f t="shared" si="10"/>
        <v>1275.5</v>
      </c>
      <c r="Y10">
        <f t="shared" si="11"/>
        <v>0.0296615706258983</v>
      </c>
      <c r="Z10">
        <f t="shared" si="12"/>
        <v>3.2219414386367</v>
      </c>
      <c r="AA10">
        <f t="shared" si="15"/>
        <v>18.5</v>
      </c>
    </row>
    <row r="11" spans="1:27">
      <c r="A11">
        <v>111</v>
      </c>
      <c r="B11">
        <v>-0.07</v>
      </c>
      <c r="C11">
        <f t="shared" si="0"/>
        <v>1.93</v>
      </c>
      <c r="D11">
        <v>-6.38</v>
      </c>
      <c r="E11">
        <v>314</v>
      </c>
      <c r="F11">
        <v>238</v>
      </c>
      <c r="G11">
        <v>238</v>
      </c>
      <c r="H11">
        <v>238</v>
      </c>
      <c r="I11">
        <v>1679</v>
      </c>
      <c r="J11">
        <v>1680</v>
      </c>
      <c r="K11">
        <v>312</v>
      </c>
      <c r="L11">
        <v>313</v>
      </c>
      <c r="M11">
        <f t="shared" si="13"/>
        <v>164</v>
      </c>
      <c r="N11">
        <f t="shared" si="14"/>
        <v>51</v>
      </c>
      <c r="O11">
        <f t="shared" si="1"/>
        <v>402</v>
      </c>
      <c r="P11">
        <f t="shared" si="2"/>
        <v>402</v>
      </c>
      <c r="Q11">
        <f t="shared" si="3"/>
        <v>402</v>
      </c>
      <c r="R11">
        <f t="shared" si="4"/>
        <v>363</v>
      </c>
      <c r="S11">
        <f t="shared" si="5"/>
        <v>364</v>
      </c>
      <c r="T11">
        <f t="shared" si="6"/>
        <v>402</v>
      </c>
      <c r="U11">
        <f t="shared" si="7"/>
        <v>363.5</v>
      </c>
      <c r="V11">
        <f t="shared" si="8"/>
        <v>1679.5</v>
      </c>
      <c r="W11">
        <f t="shared" si="9"/>
        <v>38.5</v>
      </c>
      <c r="X11">
        <f t="shared" si="10"/>
        <v>1316</v>
      </c>
      <c r="Y11">
        <f t="shared" si="11"/>
        <v>0.0292553191489362</v>
      </c>
      <c r="Z11">
        <f t="shared" si="12"/>
        <v>3.16204840230564</v>
      </c>
      <c r="AA11">
        <f t="shared" si="15"/>
        <v>18.5</v>
      </c>
    </row>
    <row r="12" spans="1:27">
      <c r="A12">
        <v>110</v>
      </c>
      <c r="B12">
        <v>0.18</v>
      </c>
      <c r="C12">
        <f t="shared" si="0"/>
        <v>2.18</v>
      </c>
      <c r="D12">
        <v>-6.25</v>
      </c>
      <c r="E12">
        <v>239</v>
      </c>
      <c r="F12">
        <v>176</v>
      </c>
      <c r="G12">
        <v>175</v>
      </c>
      <c r="H12">
        <v>173</v>
      </c>
      <c r="I12">
        <v>1498</v>
      </c>
      <c r="J12">
        <v>1496</v>
      </c>
      <c r="K12">
        <v>244</v>
      </c>
      <c r="L12">
        <v>242</v>
      </c>
      <c r="M12">
        <f t="shared" si="13"/>
        <v>164</v>
      </c>
      <c r="N12">
        <f t="shared" si="14"/>
        <v>51</v>
      </c>
      <c r="O12">
        <f t="shared" si="1"/>
        <v>340</v>
      </c>
      <c r="P12">
        <f t="shared" si="2"/>
        <v>339</v>
      </c>
      <c r="Q12">
        <f t="shared" si="3"/>
        <v>337</v>
      </c>
      <c r="R12">
        <f t="shared" si="4"/>
        <v>295</v>
      </c>
      <c r="S12">
        <f t="shared" si="5"/>
        <v>293</v>
      </c>
      <c r="T12">
        <f t="shared" si="6"/>
        <v>338.666666666667</v>
      </c>
      <c r="U12">
        <f t="shared" si="7"/>
        <v>294</v>
      </c>
      <c r="V12">
        <f t="shared" si="8"/>
        <v>1497</v>
      </c>
      <c r="W12">
        <f t="shared" si="9"/>
        <v>44.6666666666667</v>
      </c>
      <c r="X12">
        <f t="shared" si="10"/>
        <v>1203</v>
      </c>
      <c r="Y12">
        <f t="shared" si="11"/>
        <v>0.0371293987254087</v>
      </c>
      <c r="Z12">
        <f t="shared" si="12"/>
        <v>4.19717916305301</v>
      </c>
      <c r="AA12">
        <f t="shared" si="15"/>
        <v>18.5</v>
      </c>
    </row>
    <row r="13" spans="1:27">
      <c r="A13">
        <v>109</v>
      </c>
      <c r="B13">
        <v>0.38</v>
      </c>
      <c r="C13">
        <f t="shared" si="0"/>
        <v>2.38</v>
      </c>
      <c r="D13">
        <v>-6.38</v>
      </c>
      <c r="E13">
        <v>314</v>
      </c>
      <c r="F13">
        <v>242</v>
      </c>
      <c r="G13">
        <v>236</v>
      </c>
      <c r="H13">
        <v>241</v>
      </c>
      <c r="I13">
        <v>1674</v>
      </c>
      <c r="J13">
        <v>1676</v>
      </c>
      <c r="K13">
        <v>312</v>
      </c>
      <c r="L13">
        <v>310</v>
      </c>
      <c r="M13">
        <f t="shared" si="13"/>
        <v>164</v>
      </c>
      <c r="N13">
        <f t="shared" si="14"/>
        <v>51</v>
      </c>
      <c r="O13">
        <f t="shared" si="1"/>
        <v>406</v>
      </c>
      <c r="P13">
        <f t="shared" si="2"/>
        <v>400</v>
      </c>
      <c r="Q13">
        <f t="shared" si="3"/>
        <v>405</v>
      </c>
      <c r="R13">
        <f t="shared" si="4"/>
        <v>363</v>
      </c>
      <c r="S13">
        <f t="shared" si="5"/>
        <v>361</v>
      </c>
      <c r="T13">
        <f t="shared" si="6"/>
        <v>403.666666666667</v>
      </c>
      <c r="U13">
        <f t="shared" si="7"/>
        <v>362</v>
      </c>
      <c r="V13">
        <f t="shared" si="8"/>
        <v>1675</v>
      </c>
      <c r="W13">
        <f t="shared" si="9"/>
        <v>41.6666666666667</v>
      </c>
      <c r="X13">
        <f t="shared" si="10"/>
        <v>1313</v>
      </c>
      <c r="Y13">
        <f t="shared" si="11"/>
        <v>0.0317339426250317</v>
      </c>
      <c r="Z13">
        <f t="shared" si="12"/>
        <v>3.51524032198915</v>
      </c>
      <c r="AA13">
        <f t="shared" si="15"/>
        <v>18.5</v>
      </c>
    </row>
    <row r="14" spans="1:27">
      <c r="A14">
        <v>108</v>
      </c>
      <c r="B14">
        <v>0.43</v>
      </c>
      <c r="C14">
        <f t="shared" si="0"/>
        <v>2.43</v>
      </c>
      <c r="D14">
        <v>-6.38</v>
      </c>
      <c r="E14">
        <v>269</v>
      </c>
      <c r="F14">
        <v>202</v>
      </c>
      <c r="G14">
        <v>202</v>
      </c>
      <c r="H14">
        <v>203</v>
      </c>
      <c r="I14">
        <v>1572</v>
      </c>
      <c r="J14">
        <v>1574</v>
      </c>
      <c r="K14">
        <v>267</v>
      </c>
      <c r="L14">
        <v>271</v>
      </c>
      <c r="M14">
        <f t="shared" si="13"/>
        <v>164</v>
      </c>
      <c r="N14">
        <f t="shared" si="14"/>
        <v>51</v>
      </c>
      <c r="O14">
        <f t="shared" si="1"/>
        <v>366</v>
      </c>
      <c r="P14">
        <f t="shared" si="2"/>
        <v>366</v>
      </c>
      <c r="Q14">
        <f t="shared" si="3"/>
        <v>367</v>
      </c>
      <c r="R14">
        <f t="shared" si="4"/>
        <v>318</v>
      </c>
      <c r="S14">
        <f t="shared" si="5"/>
        <v>322</v>
      </c>
      <c r="T14">
        <f t="shared" si="6"/>
        <v>366.333333333333</v>
      </c>
      <c r="U14">
        <f t="shared" si="7"/>
        <v>320</v>
      </c>
      <c r="V14">
        <f t="shared" si="8"/>
        <v>1573</v>
      </c>
      <c r="W14">
        <f t="shared" si="9"/>
        <v>46.3333333333333</v>
      </c>
      <c r="X14">
        <f t="shared" si="10"/>
        <v>1253</v>
      </c>
      <c r="Y14">
        <f t="shared" si="11"/>
        <v>0.0369779196594839</v>
      </c>
      <c r="Z14">
        <f t="shared" si="12"/>
        <v>4.17942474540282</v>
      </c>
      <c r="AA14">
        <f t="shared" si="15"/>
        <v>18.5</v>
      </c>
    </row>
    <row r="15" spans="1:27">
      <c r="A15">
        <v>107</v>
      </c>
      <c r="B15">
        <v>0.81</v>
      </c>
      <c r="C15">
        <f t="shared" si="0"/>
        <v>2.81</v>
      </c>
      <c r="D15">
        <v>-6.38</v>
      </c>
      <c r="E15">
        <v>300</v>
      </c>
      <c r="F15">
        <v>230</v>
      </c>
      <c r="G15">
        <v>226</v>
      </c>
      <c r="H15">
        <v>230</v>
      </c>
      <c r="I15">
        <v>1638</v>
      </c>
      <c r="J15">
        <v>1636</v>
      </c>
      <c r="K15">
        <v>296</v>
      </c>
      <c r="L15">
        <v>301</v>
      </c>
      <c r="M15">
        <f t="shared" si="13"/>
        <v>164</v>
      </c>
      <c r="N15">
        <f t="shared" si="14"/>
        <v>51</v>
      </c>
      <c r="O15">
        <f t="shared" si="1"/>
        <v>394</v>
      </c>
      <c r="P15">
        <f t="shared" si="2"/>
        <v>390</v>
      </c>
      <c r="Q15">
        <f t="shared" si="3"/>
        <v>394</v>
      </c>
      <c r="R15">
        <f t="shared" si="4"/>
        <v>347</v>
      </c>
      <c r="S15">
        <f t="shared" si="5"/>
        <v>352</v>
      </c>
      <c r="T15">
        <f t="shared" si="6"/>
        <v>392.666666666667</v>
      </c>
      <c r="U15">
        <f t="shared" si="7"/>
        <v>349.5</v>
      </c>
      <c r="V15">
        <f t="shared" si="8"/>
        <v>1637</v>
      </c>
      <c r="W15">
        <f t="shared" si="9"/>
        <v>43.1666666666667</v>
      </c>
      <c r="X15">
        <f t="shared" si="10"/>
        <v>1287.5</v>
      </c>
      <c r="Y15">
        <f t="shared" si="11"/>
        <v>0.0335275080906149</v>
      </c>
      <c r="Z15">
        <f t="shared" si="12"/>
        <v>3.7540127598438</v>
      </c>
      <c r="AA15">
        <f t="shared" si="15"/>
        <v>18.5</v>
      </c>
    </row>
    <row r="16" spans="1:27">
      <c r="A16">
        <v>106</v>
      </c>
      <c r="B16">
        <v>1.06</v>
      </c>
      <c r="C16">
        <f t="shared" si="0"/>
        <v>3.06</v>
      </c>
      <c r="D16">
        <v>-6.38</v>
      </c>
      <c r="E16">
        <v>268</v>
      </c>
      <c r="F16">
        <v>205</v>
      </c>
      <c r="G16">
        <v>204</v>
      </c>
      <c r="H16">
        <v>208</v>
      </c>
      <c r="I16">
        <v>1570</v>
      </c>
      <c r="J16">
        <v>1573</v>
      </c>
      <c r="K16">
        <v>269</v>
      </c>
      <c r="L16">
        <v>269</v>
      </c>
      <c r="M16">
        <f t="shared" si="13"/>
        <v>164</v>
      </c>
      <c r="N16">
        <f t="shared" si="14"/>
        <v>51</v>
      </c>
      <c r="O16">
        <f t="shared" si="1"/>
        <v>369</v>
      </c>
      <c r="P16">
        <f t="shared" si="2"/>
        <v>368</v>
      </c>
      <c r="Q16">
        <f t="shared" si="3"/>
        <v>372</v>
      </c>
      <c r="R16">
        <f t="shared" si="4"/>
        <v>320</v>
      </c>
      <c r="S16">
        <f t="shared" si="5"/>
        <v>320</v>
      </c>
      <c r="T16">
        <f t="shared" si="6"/>
        <v>369.666666666667</v>
      </c>
      <c r="U16">
        <f t="shared" si="7"/>
        <v>320</v>
      </c>
      <c r="V16">
        <f t="shared" si="8"/>
        <v>1571.5</v>
      </c>
      <c r="W16">
        <f t="shared" si="9"/>
        <v>49.6666666666667</v>
      </c>
      <c r="X16">
        <f t="shared" si="10"/>
        <v>1251.5</v>
      </c>
      <c r="Y16">
        <f t="shared" si="11"/>
        <v>0.0396857104807564</v>
      </c>
      <c r="Z16">
        <f t="shared" si="12"/>
        <v>4.4863415974837</v>
      </c>
      <c r="AA16">
        <f t="shared" si="15"/>
        <v>18.5</v>
      </c>
    </row>
    <row r="17" spans="1:27">
      <c r="A17">
        <v>105</v>
      </c>
      <c r="B17">
        <v>1.26</v>
      </c>
      <c r="C17">
        <f t="shared" si="0"/>
        <v>3.26</v>
      </c>
      <c r="D17">
        <v>-6.25</v>
      </c>
      <c r="E17">
        <v>227</v>
      </c>
      <c r="F17">
        <v>168</v>
      </c>
      <c r="G17">
        <v>168</v>
      </c>
      <c r="H17">
        <v>167</v>
      </c>
      <c r="I17">
        <v>1472</v>
      </c>
      <c r="J17">
        <v>1461</v>
      </c>
      <c r="K17">
        <v>229</v>
      </c>
      <c r="L17">
        <v>227</v>
      </c>
      <c r="M17">
        <f t="shared" si="13"/>
        <v>164</v>
      </c>
      <c r="N17">
        <f t="shared" si="14"/>
        <v>51</v>
      </c>
      <c r="O17">
        <f t="shared" si="1"/>
        <v>332</v>
      </c>
      <c r="P17">
        <f t="shared" si="2"/>
        <v>332</v>
      </c>
      <c r="Q17">
        <f t="shared" si="3"/>
        <v>331</v>
      </c>
      <c r="R17">
        <f t="shared" si="4"/>
        <v>280</v>
      </c>
      <c r="S17">
        <f t="shared" si="5"/>
        <v>278</v>
      </c>
      <c r="T17">
        <f t="shared" si="6"/>
        <v>331.666666666667</v>
      </c>
      <c r="U17">
        <f t="shared" si="7"/>
        <v>279</v>
      </c>
      <c r="V17">
        <f t="shared" si="8"/>
        <v>1466.5</v>
      </c>
      <c r="W17">
        <f t="shared" si="9"/>
        <v>52.6666666666667</v>
      </c>
      <c r="X17">
        <f t="shared" si="10"/>
        <v>1187.5</v>
      </c>
      <c r="Y17">
        <f t="shared" si="11"/>
        <v>0.0443508771929825</v>
      </c>
      <c r="Z17">
        <f t="shared" si="12"/>
        <v>4.96902213937856</v>
      </c>
      <c r="AA17">
        <f t="shared" si="15"/>
        <v>18.5</v>
      </c>
    </row>
    <row r="18" spans="1:27">
      <c r="A18">
        <v>104</v>
      </c>
      <c r="B18">
        <v>1.53</v>
      </c>
      <c r="C18">
        <f t="shared" si="0"/>
        <v>3.53</v>
      </c>
      <c r="D18">
        <v>-6.38</v>
      </c>
      <c r="E18">
        <v>298</v>
      </c>
      <c r="F18">
        <v>236</v>
      </c>
      <c r="G18">
        <v>236</v>
      </c>
      <c r="H18">
        <v>233</v>
      </c>
      <c r="I18">
        <v>1636</v>
      </c>
      <c r="J18">
        <v>1635</v>
      </c>
      <c r="K18">
        <v>302</v>
      </c>
      <c r="L18">
        <v>297</v>
      </c>
      <c r="M18">
        <f t="shared" si="13"/>
        <v>164</v>
      </c>
      <c r="N18">
        <f t="shared" si="14"/>
        <v>51</v>
      </c>
      <c r="O18">
        <f t="shared" si="1"/>
        <v>400</v>
      </c>
      <c r="P18">
        <f t="shared" si="2"/>
        <v>400</v>
      </c>
      <c r="Q18">
        <f t="shared" si="3"/>
        <v>397</v>
      </c>
      <c r="R18">
        <f t="shared" si="4"/>
        <v>353</v>
      </c>
      <c r="S18">
        <f t="shared" si="5"/>
        <v>348</v>
      </c>
      <c r="T18">
        <f t="shared" si="6"/>
        <v>399</v>
      </c>
      <c r="U18">
        <f t="shared" si="7"/>
        <v>350.5</v>
      </c>
      <c r="V18">
        <f t="shared" si="8"/>
        <v>1635.5</v>
      </c>
      <c r="W18">
        <f t="shared" si="9"/>
        <v>48.5</v>
      </c>
      <c r="X18">
        <f t="shared" si="10"/>
        <v>1285</v>
      </c>
      <c r="Y18">
        <f t="shared" si="11"/>
        <v>0.0377431906614786</v>
      </c>
      <c r="Z18">
        <f t="shared" si="12"/>
        <v>4.2683861093495</v>
      </c>
      <c r="AA18">
        <f t="shared" si="15"/>
        <v>18.5</v>
      </c>
    </row>
    <row r="19" spans="1:27">
      <c r="A19">
        <v>103</v>
      </c>
      <c r="B19">
        <v>1.68</v>
      </c>
      <c r="C19">
        <f t="shared" si="0"/>
        <v>3.68</v>
      </c>
      <c r="D19">
        <v>-6.25</v>
      </c>
      <c r="E19">
        <v>330</v>
      </c>
      <c r="F19">
        <v>264</v>
      </c>
      <c r="G19">
        <v>261</v>
      </c>
      <c r="H19">
        <v>260</v>
      </c>
      <c r="I19">
        <v>1705</v>
      </c>
      <c r="J19">
        <v>1704</v>
      </c>
      <c r="K19">
        <v>329</v>
      </c>
      <c r="L19">
        <v>327</v>
      </c>
      <c r="M19">
        <f t="shared" si="13"/>
        <v>164</v>
      </c>
      <c r="N19">
        <f t="shared" si="14"/>
        <v>51</v>
      </c>
      <c r="O19">
        <f t="shared" si="1"/>
        <v>428</v>
      </c>
      <c r="P19">
        <f t="shared" si="2"/>
        <v>425</v>
      </c>
      <c r="Q19">
        <f t="shared" si="3"/>
        <v>424</v>
      </c>
      <c r="R19">
        <f t="shared" si="4"/>
        <v>380</v>
      </c>
      <c r="S19">
        <f t="shared" si="5"/>
        <v>378</v>
      </c>
      <c r="T19">
        <f t="shared" si="6"/>
        <v>425.666666666667</v>
      </c>
      <c r="U19">
        <f t="shared" si="7"/>
        <v>379</v>
      </c>
      <c r="V19">
        <f t="shared" si="8"/>
        <v>1704.5</v>
      </c>
      <c r="W19">
        <f t="shared" si="9"/>
        <v>46.6666666666667</v>
      </c>
      <c r="X19">
        <f t="shared" si="10"/>
        <v>1325.5</v>
      </c>
      <c r="Y19">
        <f t="shared" si="11"/>
        <v>0.0352068401860933</v>
      </c>
      <c r="Z19">
        <f t="shared" si="12"/>
        <v>3.96627048889464</v>
      </c>
      <c r="AA19">
        <f t="shared" si="15"/>
        <v>18.5</v>
      </c>
    </row>
    <row r="20" spans="1:27">
      <c r="A20">
        <v>102</v>
      </c>
      <c r="B20">
        <v>1.92</v>
      </c>
      <c r="C20">
        <f t="shared" si="0"/>
        <v>3.92</v>
      </c>
      <c r="D20">
        <v>-6.25</v>
      </c>
      <c r="E20">
        <v>229</v>
      </c>
      <c r="F20">
        <v>174</v>
      </c>
      <c r="G20">
        <v>172</v>
      </c>
      <c r="H20">
        <v>170</v>
      </c>
      <c r="I20">
        <v>1456</v>
      </c>
      <c r="J20">
        <v>1460</v>
      </c>
      <c r="K20">
        <v>226</v>
      </c>
      <c r="L20">
        <v>228</v>
      </c>
      <c r="M20">
        <f t="shared" si="13"/>
        <v>164</v>
      </c>
      <c r="N20">
        <f t="shared" si="14"/>
        <v>51</v>
      </c>
      <c r="O20">
        <f t="shared" si="1"/>
        <v>338</v>
      </c>
      <c r="P20">
        <f t="shared" si="2"/>
        <v>336</v>
      </c>
      <c r="Q20">
        <f t="shared" si="3"/>
        <v>334</v>
      </c>
      <c r="R20">
        <f t="shared" si="4"/>
        <v>277</v>
      </c>
      <c r="S20">
        <f t="shared" si="5"/>
        <v>279</v>
      </c>
      <c r="T20">
        <f t="shared" si="6"/>
        <v>336</v>
      </c>
      <c r="U20">
        <f t="shared" si="7"/>
        <v>278</v>
      </c>
      <c r="V20">
        <f t="shared" si="8"/>
        <v>1458</v>
      </c>
      <c r="W20">
        <f t="shared" si="9"/>
        <v>58</v>
      </c>
      <c r="X20">
        <f t="shared" si="10"/>
        <v>1180</v>
      </c>
      <c r="Y20">
        <f t="shared" si="11"/>
        <v>0.0491525423728814</v>
      </c>
      <c r="Z20">
        <f t="shared" si="12"/>
        <v>5.41545986256812</v>
      </c>
      <c r="AA20">
        <f t="shared" si="15"/>
        <v>18.5</v>
      </c>
    </row>
    <row r="21" spans="1:27">
      <c r="A21">
        <v>101</v>
      </c>
      <c r="B21">
        <v>2.17</v>
      </c>
      <c r="C21">
        <f t="shared" si="0"/>
        <v>4.17</v>
      </c>
      <c r="D21">
        <v>-6.38</v>
      </c>
      <c r="E21">
        <v>300</v>
      </c>
      <c r="F21">
        <v>238</v>
      </c>
      <c r="G21">
        <v>240</v>
      </c>
      <c r="H21">
        <v>237</v>
      </c>
      <c r="I21">
        <v>1632</v>
      </c>
      <c r="J21">
        <v>1635</v>
      </c>
      <c r="K21">
        <v>298</v>
      </c>
      <c r="L21">
        <v>298</v>
      </c>
      <c r="M21">
        <f t="shared" si="13"/>
        <v>164</v>
      </c>
      <c r="N21">
        <f t="shared" si="14"/>
        <v>51</v>
      </c>
      <c r="O21">
        <f t="shared" si="1"/>
        <v>402</v>
      </c>
      <c r="P21">
        <f t="shared" si="2"/>
        <v>404</v>
      </c>
      <c r="Q21">
        <f t="shared" si="3"/>
        <v>401</v>
      </c>
      <c r="R21">
        <f t="shared" si="4"/>
        <v>349</v>
      </c>
      <c r="S21">
        <f t="shared" si="5"/>
        <v>349</v>
      </c>
      <c r="T21">
        <f t="shared" si="6"/>
        <v>402.333333333333</v>
      </c>
      <c r="U21">
        <f t="shared" si="7"/>
        <v>349</v>
      </c>
      <c r="V21">
        <f t="shared" si="8"/>
        <v>1633.5</v>
      </c>
      <c r="W21">
        <f t="shared" si="9"/>
        <v>53.3333333333333</v>
      </c>
      <c r="X21">
        <f t="shared" si="10"/>
        <v>1284.5</v>
      </c>
      <c r="Y21">
        <f t="shared" si="11"/>
        <v>0.0415206954716491</v>
      </c>
      <c r="Z21">
        <f t="shared" si="12"/>
        <v>4.68264619333897</v>
      </c>
      <c r="AA21">
        <f t="shared" si="15"/>
        <v>18.5</v>
      </c>
    </row>
    <row r="22" spans="1:27">
      <c r="A22">
        <v>100</v>
      </c>
      <c r="B22">
        <v>2.51</v>
      </c>
      <c r="C22">
        <f t="shared" si="0"/>
        <v>4.51</v>
      </c>
      <c r="D22">
        <v>-6.25</v>
      </c>
      <c r="E22">
        <v>238</v>
      </c>
      <c r="F22">
        <v>192</v>
      </c>
      <c r="G22">
        <v>192</v>
      </c>
      <c r="H22">
        <v>192</v>
      </c>
      <c r="I22">
        <v>1487</v>
      </c>
      <c r="J22">
        <v>1486</v>
      </c>
      <c r="K22">
        <v>244</v>
      </c>
      <c r="L22">
        <v>244</v>
      </c>
      <c r="M22">
        <f t="shared" si="13"/>
        <v>164</v>
      </c>
      <c r="N22">
        <f t="shared" si="14"/>
        <v>51</v>
      </c>
      <c r="O22">
        <f t="shared" si="1"/>
        <v>356</v>
      </c>
      <c r="P22">
        <f t="shared" si="2"/>
        <v>356</v>
      </c>
      <c r="Q22">
        <f t="shared" si="3"/>
        <v>356</v>
      </c>
      <c r="R22">
        <f t="shared" si="4"/>
        <v>295</v>
      </c>
      <c r="S22">
        <f t="shared" si="5"/>
        <v>295</v>
      </c>
      <c r="T22">
        <f t="shared" si="6"/>
        <v>356</v>
      </c>
      <c r="U22">
        <f t="shared" si="7"/>
        <v>295</v>
      </c>
      <c r="V22">
        <f t="shared" si="8"/>
        <v>1486.5</v>
      </c>
      <c r="W22">
        <f t="shared" si="9"/>
        <v>61</v>
      </c>
      <c r="X22">
        <f t="shared" si="10"/>
        <v>1191.5</v>
      </c>
      <c r="Y22">
        <f t="shared" si="11"/>
        <v>0.0511959714645405</v>
      </c>
      <c r="Z22">
        <f t="shared" si="12"/>
        <v>5.59235788328292</v>
      </c>
      <c r="AA22">
        <f t="shared" si="15"/>
        <v>18.5</v>
      </c>
    </row>
    <row r="23" spans="1:27">
      <c r="A23">
        <v>99</v>
      </c>
      <c r="B23">
        <v>2.68</v>
      </c>
      <c r="C23">
        <f t="shared" si="0"/>
        <v>4.68</v>
      </c>
      <c r="D23">
        <v>-6.38</v>
      </c>
      <c r="E23">
        <v>271</v>
      </c>
      <c r="F23">
        <v>214</v>
      </c>
      <c r="G23">
        <v>215</v>
      </c>
      <c r="H23">
        <v>218</v>
      </c>
      <c r="I23">
        <v>1564</v>
      </c>
      <c r="J23">
        <v>1535</v>
      </c>
      <c r="K23">
        <v>268</v>
      </c>
      <c r="L23">
        <v>268</v>
      </c>
      <c r="M23">
        <f t="shared" si="13"/>
        <v>164</v>
      </c>
      <c r="N23">
        <f t="shared" si="14"/>
        <v>51</v>
      </c>
      <c r="O23">
        <f t="shared" si="1"/>
        <v>378</v>
      </c>
      <c r="P23">
        <f t="shared" si="2"/>
        <v>379</v>
      </c>
      <c r="Q23">
        <f t="shared" si="3"/>
        <v>382</v>
      </c>
      <c r="R23">
        <f t="shared" si="4"/>
        <v>319</v>
      </c>
      <c r="S23">
        <f t="shared" si="5"/>
        <v>319</v>
      </c>
      <c r="T23">
        <f t="shared" si="6"/>
        <v>379.666666666667</v>
      </c>
      <c r="U23">
        <f t="shared" si="7"/>
        <v>319</v>
      </c>
      <c r="V23">
        <f t="shared" si="8"/>
        <v>1549.5</v>
      </c>
      <c r="W23">
        <f t="shared" si="9"/>
        <v>60.6666666666667</v>
      </c>
      <c r="X23">
        <f t="shared" si="10"/>
        <v>1230.5</v>
      </c>
      <c r="Y23">
        <f t="shared" si="11"/>
        <v>0.0493024515779494</v>
      </c>
      <c r="Z23">
        <f t="shared" si="12"/>
        <v>5.42868515226591</v>
      </c>
      <c r="AA23">
        <f t="shared" si="15"/>
        <v>18.5</v>
      </c>
    </row>
    <row r="24" spans="1:27">
      <c r="A24">
        <v>98</v>
      </c>
      <c r="B24">
        <v>2.91</v>
      </c>
      <c r="C24">
        <f t="shared" si="0"/>
        <v>4.91</v>
      </c>
      <c r="D24">
        <v>-6.38</v>
      </c>
      <c r="E24">
        <v>314</v>
      </c>
      <c r="F24">
        <v>262</v>
      </c>
      <c r="G24">
        <v>258</v>
      </c>
      <c r="H24">
        <v>261</v>
      </c>
      <c r="I24">
        <v>1664</v>
      </c>
      <c r="J24">
        <v>1664</v>
      </c>
      <c r="K24">
        <v>313</v>
      </c>
      <c r="L24">
        <v>311</v>
      </c>
      <c r="M24">
        <f t="shared" si="13"/>
        <v>164</v>
      </c>
      <c r="N24">
        <f t="shared" si="14"/>
        <v>51</v>
      </c>
      <c r="O24">
        <f t="shared" si="1"/>
        <v>426</v>
      </c>
      <c r="P24">
        <f t="shared" si="2"/>
        <v>422</v>
      </c>
      <c r="Q24">
        <f t="shared" si="3"/>
        <v>425</v>
      </c>
      <c r="R24">
        <f t="shared" si="4"/>
        <v>364</v>
      </c>
      <c r="S24">
        <f t="shared" si="5"/>
        <v>362</v>
      </c>
      <c r="T24">
        <f t="shared" si="6"/>
        <v>424.333333333333</v>
      </c>
      <c r="U24">
        <f t="shared" si="7"/>
        <v>363</v>
      </c>
      <c r="V24">
        <f t="shared" si="8"/>
        <v>1664</v>
      </c>
      <c r="W24">
        <f t="shared" si="9"/>
        <v>61.3333333333333</v>
      </c>
      <c r="X24">
        <f t="shared" si="10"/>
        <v>1301</v>
      </c>
      <c r="Y24">
        <f t="shared" si="11"/>
        <v>0.0471432231616705</v>
      </c>
      <c r="Z24">
        <f t="shared" si="12"/>
        <v>5.23419271728288</v>
      </c>
      <c r="AA24">
        <f t="shared" si="15"/>
        <v>18.5</v>
      </c>
    </row>
    <row r="25" spans="1:27">
      <c r="A25">
        <v>97</v>
      </c>
      <c r="B25">
        <v>3.06</v>
      </c>
      <c r="C25">
        <f t="shared" si="0"/>
        <v>5.06</v>
      </c>
      <c r="D25">
        <v>-6.25</v>
      </c>
      <c r="E25">
        <v>297</v>
      </c>
      <c r="F25">
        <v>246</v>
      </c>
      <c r="G25">
        <v>249</v>
      </c>
      <c r="H25">
        <v>243</v>
      </c>
      <c r="I25">
        <v>1629</v>
      </c>
      <c r="J25">
        <v>1627</v>
      </c>
      <c r="K25">
        <v>297</v>
      </c>
      <c r="L25">
        <v>299</v>
      </c>
      <c r="M25">
        <f t="shared" si="13"/>
        <v>164</v>
      </c>
      <c r="N25">
        <f t="shared" si="14"/>
        <v>51</v>
      </c>
      <c r="O25">
        <f t="shared" si="1"/>
        <v>410</v>
      </c>
      <c r="P25">
        <f t="shared" si="2"/>
        <v>413</v>
      </c>
      <c r="Q25">
        <f t="shared" si="3"/>
        <v>407</v>
      </c>
      <c r="R25">
        <f t="shared" si="4"/>
        <v>348</v>
      </c>
      <c r="S25">
        <f t="shared" si="5"/>
        <v>350</v>
      </c>
      <c r="T25">
        <f t="shared" si="6"/>
        <v>410</v>
      </c>
      <c r="U25">
        <f t="shared" si="7"/>
        <v>349</v>
      </c>
      <c r="V25">
        <f t="shared" si="8"/>
        <v>1628</v>
      </c>
      <c r="W25">
        <f t="shared" si="9"/>
        <v>61</v>
      </c>
      <c r="X25">
        <f t="shared" si="10"/>
        <v>1279</v>
      </c>
      <c r="Y25">
        <f t="shared" si="11"/>
        <v>0.0476935105551212</v>
      </c>
      <c r="Z25">
        <f t="shared" si="12"/>
        <v>5.28459290532113</v>
      </c>
      <c r="AA25">
        <f t="shared" si="15"/>
        <v>18.5</v>
      </c>
    </row>
    <row r="26" spans="1:27">
      <c r="A26">
        <v>96</v>
      </c>
      <c r="B26">
        <v>3.32</v>
      </c>
      <c r="C26">
        <f t="shared" si="0"/>
        <v>5.32</v>
      </c>
      <c r="D26">
        <v>-6.25</v>
      </c>
      <c r="E26">
        <v>326</v>
      </c>
      <c r="F26">
        <v>283</v>
      </c>
      <c r="G26">
        <v>281</v>
      </c>
      <c r="H26">
        <v>282</v>
      </c>
      <c r="I26">
        <v>1695</v>
      </c>
      <c r="J26">
        <v>1695</v>
      </c>
      <c r="K26">
        <v>329</v>
      </c>
      <c r="L26">
        <v>329</v>
      </c>
      <c r="M26">
        <f t="shared" si="13"/>
        <v>164</v>
      </c>
      <c r="N26">
        <f t="shared" si="14"/>
        <v>51</v>
      </c>
      <c r="O26">
        <f t="shared" si="1"/>
        <v>447</v>
      </c>
      <c r="P26">
        <f t="shared" si="2"/>
        <v>445</v>
      </c>
      <c r="Q26">
        <f t="shared" si="3"/>
        <v>446</v>
      </c>
      <c r="R26">
        <f t="shared" si="4"/>
        <v>380</v>
      </c>
      <c r="S26">
        <f t="shared" si="5"/>
        <v>380</v>
      </c>
      <c r="T26">
        <f t="shared" si="6"/>
        <v>446</v>
      </c>
      <c r="U26">
        <f t="shared" si="7"/>
        <v>380</v>
      </c>
      <c r="V26">
        <f t="shared" si="8"/>
        <v>1695</v>
      </c>
      <c r="W26">
        <f t="shared" si="9"/>
        <v>66</v>
      </c>
      <c r="X26">
        <f t="shared" si="10"/>
        <v>1315</v>
      </c>
      <c r="Y26">
        <f t="shared" si="11"/>
        <v>0.0501901140684411</v>
      </c>
      <c r="Z26">
        <f t="shared" si="12"/>
        <v>5.50618182716092</v>
      </c>
      <c r="AA26">
        <f t="shared" si="15"/>
        <v>18.5</v>
      </c>
    </row>
    <row r="27" spans="1:27">
      <c r="A27">
        <v>95</v>
      </c>
      <c r="B27">
        <v>3.62</v>
      </c>
      <c r="C27">
        <f t="shared" si="0"/>
        <v>5.62</v>
      </c>
      <c r="D27">
        <v>-6.25</v>
      </c>
      <c r="E27">
        <v>243</v>
      </c>
      <c r="F27">
        <v>202</v>
      </c>
      <c r="G27">
        <v>204</v>
      </c>
      <c r="H27">
        <v>201</v>
      </c>
      <c r="I27">
        <v>1486</v>
      </c>
      <c r="J27">
        <v>1486</v>
      </c>
      <c r="K27">
        <v>243</v>
      </c>
      <c r="L27">
        <v>246</v>
      </c>
      <c r="M27">
        <f t="shared" si="13"/>
        <v>164</v>
      </c>
      <c r="N27">
        <f t="shared" si="14"/>
        <v>51</v>
      </c>
      <c r="O27">
        <f t="shared" si="1"/>
        <v>366</v>
      </c>
      <c r="P27">
        <f t="shared" si="2"/>
        <v>368</v>
      </c>
      <c r="Q27">
        <f t="shared" si="3"/>
        <v>365</v>
      </c>
      <c r="R27">
        <f t="shared" si="4"/>
        <v>294</v>
      </c>
      <c r="S27">
        <f t="shared" si="5"/>
        <v>297</v>
      </c>
      <c r="T27">
        <f t="shared" si="6"/>
        <v>366.333333333333</v>
      </c>
      <c r="U27">
        <f t="shared" si="7"/>
        <v>295.5</v>
      </c>
      <c r="V27">
        <f t="shared" si="8"/>
        <v>1486</v>
      </c>
      <c r="W27">
        <f t="shared" si="9"/>
        <v>70.8333333333333</v>
      </c>
      <c r="X27">
        <f t="shared" si="10"/>
        <v>1190.5</v>
      </c>
      <c r="Y27">
        <f t="shared" si="11"/>
        <v>0.0594988100237995</v>
      </c>
      <c r="Z27">
        <f t="shared" si="12"/>
        <v>6.24508279925769</v>
      </c>
      <c r="AA27">
        <f t="shared" si="15"/>
        <v>18.5</v>
      </c>
    </row>
    <row r="28" spans="1:27">
      <c r="A28">
        <v>94</v>
      </c>
      <c r="B28">
        <v>3.83</v>
      </c>
      <c r="C28">
        <f t="shared" si="0"/>
        <v>5.83</v>
      </c>
      <c r="D28">
        <v>-6.38</v>
      </c>
      <c r="E28">
        <v>313</v>
      </c>
      <c r="F28">
        <v>269</v>
      </c>
      <c r="G28">
        <v>269</v>
      </c>
      <c r="H28">
        <v>271</v>
      </c>
      <c r="I28">
        <v>1664</v>
      </c>
      <c r="J28">
        <v>1664</v>
      </c>
      <c r="K28">
        <v>312</v>
      </c>
      <c r="L28">
        <v>314</v>
      </c>
      <c r="M28">
        <f t="shared" si="13"/>
        <v>164</v>
      </c>
      <c r="N28">
        <f t="shared" si="14"/>
        <v>51</v>
      </c>
      <c r="O28">
        <f t="shared" si="1"/>
        <v>433</v>
      </c>
      <c r="P28">
        <f t="shared" si="2"/>
        <v>433</v>
      </c>
      <c r="Q28">
        <f t="shared" si="3"/>
        <v>435</v>
      </c>
      <c r="R28">
        <f t="shared" si="4"/>
        <v>363</v>
      </c>
      <c r="S28">
        <f t="shared" si="5"/>
        <v>365</v>
      </c>
      <c r="T28">
        <f t="shared" si="6"/>
        <v>433.666666666667</v>
      </c>
      <c r="U28">
        <f t="shared" si="7"/>
        <v>364</v>
      </c>
      <c r="V28">
        <f t="shared" si="8"/>
        <v>1664</v>
      </c>
      <c r="W28">
        <f t="shared" si="9"/>
        <v>69.6666666666667</v>
      </c>
      <c r="X28">
        <f t="shared" si="10"/>
        <v>1300</v>
      </c>
      <c r="Y28">
        <f t="shared" si="11"/>
        <v>0.0535897435897436</v>
      </c>
      <c r="Z28">
        <f t="shared" si="12"/>
        <v>5.79081679084555</v>
      </c>
      <c r="AA28">
        <f t="shared" si="15"/>
        <v>18.5</v>
      </c>
    </row>
    <row r="29" spans="1:27">
      <c r="A29">
        <v>93</v>
      </c>
      <c r="B29">
        <v>4.04</v>
      </c>
      <c r="C29">
        <f t="shared" si="0"/>
        <v>6.04</v>
      </c>
      <c r="D29">
        <v>-6.25</v>
      </c>
      <c r="E29">
        <v>226</v>
      </c>
      <c r="F29">
        <v>192</v>
      </c>
      <c r="G29">
        <v>196</v>
      </c>
      <c r="H29">
        <v>192</v>
      </c>
      <c r="I29">
        <v>1453</v>
      </c>
      <c r="J29">
        <v>1451</v>
      </c>
      <c r="K29">
        <v>228</v>
      </c>
      <c r="L29">
        <v>227</v>
      </c>
      <c r="M29">
        <f t="shared" si="13"/>
        <v>164</v>
      </c>
      <c r="N29">
        <f t="shared" si="14"/>
        <v>51</v>
      </c>
      <c r="O29">
        <f t="shared" si="1"/>
        <v>356</v>
      </c>
      <c r="P29">
        <f t="shared" si="2"/>
        <v>360</v>
      </c>
      <c r="Q29">
        <f t="shared" si="3"/>
        <v>356</v>
      </c>
      <c r="R29">
        <f t="shared" si="4"/>
        <v>279</v>
      </c>
      <c r="S29">
        <f t="shared" si="5"/>
        <v>278</v>
      </c>
      <c r="T29">
        <f t="shared" si="6"/>
        <v>357.333333333333</v>
      </c>
      <c r="U29">
        <f t="shared" si="7"/>
        <v>278.5</v>
      </c>
      <c r="V29">
        <f t="shared" si="8"/>
        <v>1452</v>
      </c>
      <c r="W29">
        <f t="shared" si="9"/>
        <v>78.8333333333333</v>
      </c>
      <c r="X29">
        <f t="shared" si="10"/>
        <v>1173.5</v>
      </c>
      <c r="Y29">
        <f t="shared" si="11"/>
        <v>0.0671779576764664</v>
      </c>
      <c r="Z29">
        <f t="shared" si="12"/>
        <v>6.77226796419557</v>
      </c>
      <c r="AA29">
        <f t="shared" si="15"/>
        <v>18.5</v>
      </c>
    </row>
    <row r="30" spans="1:27">
      <c r="A30">
        <v>92</v>
      </c>
      <c r="B30">
        <v>4.28</v>
      </c>
      <c r="C30">
        <f t="shared" si="0"/>
        <v>6.28</v>
      </c>
      <c r="D30">
        <v>-6.25</v>
      </c>
      <c r="E30">
        <v>257</v>
      </c>
      <c r="F30">
        <v>224</v>
      </c>
      <c r="G30">
        <v>226</v>
      </c>
      <c r="H30">
        <v>225</v>
      </c>
      <c r="I30">
        <v>1514</v>
      </c>
      <c r="J30">
        <v>1516</v>
      </c>
      <c r="K30">
        <v>256</v>
      </c>
      <c r="L30">
        <v>258</v>
      </c>
      <c r="M30">
        <f t="shared" si="13"/>
        <v>164</v>
      </c>
      <c r="N30">
        <f t="shared" si="14"/>
        <v>51</v>
      </c>
      <c r="O30">
        <f t="shared" si="1"/>
        <v>388</v>
      </c>
      <c r="P30">
        <f t="shared" si="2"/>
        <v>390</v>
      </c>
      <c r="Q30">
        <f t="shared" si="3"/>
        <v>389</v>
      </c>
      <c r="R30">
        <f t="shared" si="4"/>
        <v>307</v>
      </c>
      <c r="S30">
        <f t="shared" si="5"/>
        <v>309</v>
      </c>
      <c r="T30">
        <f t="shared" si="6"/>
        <v>389</v>
      </c>
      <c r="U30">
        <f t="shared" si="7"/>
        <v>308</v>
      </c>
      <c r="V30">
        <f t="shared" si="8"/>
        <v>1515</v>
      </c>
      <c r="W30">
        <f t="shared" si="9"/>
        <v>81</v>
      </c>
      <c r="X30">
        <f t="shared" si="10"/>
        <v>1207</v>
      </c>
      <c r="Y30">
        <f t="shared" si="11"/>
        <v>0.0671085335542668</v>
      </c>
      <c r="Z30">
        <f t="shared" si="12"/>
        <v>6.76777748781301</v>
      </c>
      <c r="AA30">
        <f t="shared" si="15"/>
        <v>18.5</v>
      </c>
    </row>
    <row r="31" spans="1:27">
      <c r="A31">
        <v>91</v>
      </c>
      <c r="B31">
        <v>4.54</v>
      </c>
      <c r="C31">
        <f t="shared" si="0"/>
        <v>6.54</v>
      </c>
      <c r="D31">
        <v>-6.25</v>
      </c>
      <c r="E31">
        <v>300</v>
      </c>
      <c r="F31">
        <v>266</v>
      </c>
      <c r="G31">
        <v>274</v>
      </c>
      <c r="H31">
        <v>267</v>
      </c>
      <c r="I31">
        <v>1622</v>
      </c>
      <c r="J31">
        <v>1624</v>
      </c>
      <c r="K31">
        <v>299</v>
      </c>
      <c r="L31">
        <v>300</v>
      </c>
      <c r="M31">
        <f t="shared" si="13"/>
        <v>164</v>
      </c>
      <c r="N31">
        <f t="shared" si="14"/>
        <v>51</v>
      </c>
      <c r="O31">
        <f t="shared" si="1"/>
        <v>430</v>
      </c>
      <c r="P31">
        <f t="shared" si="2"/>
        <v>438</v>
      </c>
      <c r="Q31">
        <f t="shared" si="3"/>
        <v>431</v>
      </c>
      <c r="R31">
        <f t="shared" si="4"/>
        <v>350</v>
      </c>
      <c r="S31">
        <f t="shared" si="5"/>
        <v>351</v>
      </c>
      <c r="T31">
        <f t="shared" si="6"/>
        <v>433</v>
      </c>
      <c r="U31">
        <f t="shared" si="7"/>
        <v>350.5</v>
      </c>
      <c r="V31">
        <f t="shared" si="8"/>
        <v>1623</v>
      </c>
      <c r="W31">
        <f t="shared" si="9"/>
        <v>82.5</v>
      </c>
      <c r="X31">
        <f t="shared" si="10"/>
        <v>1272.5</v>
      </c>
      <c r="Y31">
        <f t="shared" si="11"/>
        <v>0.0648330058939096</v>
      </c>
      <c r="Z31">
        <f t="shared" si="12"/>
        <v>6.61796157541129</v>
      </c>
      <c r="AA31">
        <f t="shared" si="15"/>
        <v>18.5</v>
      </c>
    </row>
    <row r="32" spans="1:27">
      <c r="A32">
        <v>90</v>
      </c>
      <c r="B32">
        <v>4.72</v>
      </c>
      <c r="C32">
        <f t="shared" si="0"/>
        <v>6.72</v>
      </c>
      <c r="D32">
        <v>-6.25</v>
      </c>
      <c r="E32">
        <v>228</v>
      </c>
      <c r="F32">
        <v>204</v>
      </c>
      <c r="G32">
        <v>201</v>
      </c>
      <c r="H32">
        <v>204</v>
      </c>
      <c r="I32">
        <v>1448</v>
      </c>
      <c r="J32">
        <v>1450</v>
      </c>
      <c r="K32">
        <v>232</v>
      </c>
      <c r="L32">
        <v>231</v>
      </c>
      <c r="M32">
        <f t="shared" si="13"/>
        <v>164</v>
      </c>
      <c r="N32">
        <f t="shared" si="14"/>
        <v>51</v>
      </c>
      <c r="O32">
        <f t="shared" si="1"/>
        <v>368</v>
      </c>
      <c r="P32">
        <f t="shared" si="2"/>
        <v>365</v>
      </c>
      <c r="Q32">
        <f t="shared" si="3"/>
        <v>368</v>
      </c>
      <c r="R32">
        <f t="shared" si="4"/>
        <v>283</v>
      </c>
      <c r="S32">
        <f t="shared" si="5"/>
        <v>282</v>
      </c>
      <c r="T32">
        <f t="shared" si="6"/>
        <v>367</v>
      </c>
      <c r="U32">
        <f t="shared" si="7"/>
        <v>282.5</v>
      </c>
      <c r="V32">
        <f t="shared" si="8"/>
        <v>1449</v>
      </c>
      <c r="W32">
        <f t="shared" si="9"/>
        <v>84.5</v>
      </c>
      <c r="X32">
        <f t="shared" si="10"/>
        <v>1166.5</v>
      </c>
      <c r="Y32">
        <f t="shared" si="11"/>
        <v>0.0724389198456922</v>
      </c>
      <c r="Z32">
        <f t="shared" si="12"/>
        <v>7.09971965819921</v>
      </c>
      <c r="AA32">
        <f t="shared" si="15"/>
        <v>18.5</v>
      </c>
    </row>
    <row r="33" spans="1:27">
      <c r="A33">
        <v>89</v>
      </c>
      <c r="B33">
        <v>4.88</v>
      </c>
      <c r="C33">
        <f t="shared" si="0"/>
        <v>6.88</v>
      </c>
      <c r="D33">
        <v>-6.38</v>
      </c>
      <c r="E33">
        <v>288</v>
      </c>
      <c r="F33">
        <v>257</v>
      </c>
      <c r="G33">
        <v>264</v>
      </c>
      <c r="H33">
        <v>263</v>
      </c>
      <c r="I33">
        <v>1588</v>
      </c>
      <c r="J33">
        <v>1587</v>
      </c>
      <c r="K33">
        <v>286</v>
      </c>
      <c r="L33">
        <v>286</v>
      </c>
      <c r="M33">
        <f t="shared" si="13"/>
        <v>164</v>
      </c>
      <c r="N33">
        <f t="shared" si="14"/>
        <v>51</v>
      </c>
      <c r="O33">
        <f t="shared" si="1"/>
        <v>421</v>
      </c>
      <c r="P33">
        <f t="shared" si="2"/>
        <v>428</v>
      </c>
      <c r="Q33">
        <f t="shared" si="3"/>
        <v>427</v>
      </c>
      <c r="R33">
        <f t="shared" si="4"/>
        <v>337</v>
      </c>
      <c r="S33">
        <f t="shared" si="5"/>
        <v>337</v>
      </c>
      <c r="T33">
        <f t="shared" si="6"/>
        <v>425.333333333333</v>
      </c>
      <c r="U33">
        <f t="shared" si="7"/>
        <v>337</v>
      </c>
      <c r="V33">
        <f t="shared" si="8"/>
        <v>1587.5</v>
      </c>
      <c r="W33">
        <f t="shared" si="9"/>
        <v>88.3333333333333</v>
      </c>
      <c r="X33">
        <f t="shared" si="10"/>
        <v>1250.5</v>
      </c>
      <c r="Y33">
        <f t="shared" si="11"/>
        <v>0.0706384113021458</v>
      </c>
      <c r="Z33">
        <f t="shared" si="12"/>
        <v>6.99040923150624</v>
      </c>
      <c r="AA33">
        <f t="shared" si="15"/>
        <v>18.5</v>
      </c>
    </row>
    <row r="34" spans="1:27">
      <c r="A34">
        <v>88</v>
      </c>
      <c r="B34">
        <v>5.21</v>
      </c>
      <c r="C34">
        <f t="shared" si="0"/>
        <v>7.21</v>
      </c>
      <c r="D34">
        <v>-6.12</v>
      </c>
      <c r="E34">
        <v>230</v>
      </c>
      <c r="F34">
        <v>210</v>
      </c>
      <c r="G34">
        <v>212</v>
      </c>
      <c r="H34">
        <v>216</v>
      </c>
      <c r="I34">
        <v>1446</v>
      </c>
      <c r="J34">
        <v>1444</v>
      </c>
      <c r="K34">
        <v>232</v>
      </c>
      <c r="L34">
        <v>229</v>
      </c>
      <c r="M34">
        <f t="shared" si="13"/>
        <v>164</v>
      </c>
      <c r="N34">
        <f t="shared" si="14"/>
        <v>51</v>
      </c>
      <c r="O34">
        <f t="shared" si="1"/>
        <v>374</v>
      </c>
      <c r="P34">
        <f t="shared" si="2"/>
        <v>376</v>
      </c>
      <c r="Q34">
        <f t="shared" si="3"/>
        <v>380</v>
      </c>
      <c r="R34">
        <f t="shared" si="4"/>
        <v>283</v>
      </c>
      <c r="S34">
        <f t="shared" si="5"/>
        <v>280</v>
      </c>
      <c r="T34">
        <f t="shared" si="6"/>
        <v>376.666666666667</v>
      </c>
      <c r="U34">
        <f t="shared" si="7"/>
        <v>281.5</v>
      </c>
      <c r="V34">
        <f t="shared" si="8"/>
        <v>1445</v>
      </c>
      <c r="W34">
        <f t="shared" si="9"/>
        <v>95.1666666666667</v>
      </c>
      <c r="X34">
        <f t="shared" si="10"/>
        <v>1163.5</v>
      </c>
      <c r="Y34">
        <f t="shared" si="11"/>
        <v>0.0817934393353388</v>
      </c>
      <c r="Z34">
        <f t="shared" si="12"/>
        <v>7.62718470239456</v>
      </c>
      <c r="AA34">
        <f t="shared" si="15"/>
        <v>18.5</v>
      </c>
    </row>
    <row r="35" spans="1:27">
      <c r="A35">
        <v>87</v>
      </c>
      <c r="B35">
        <v>5.41</v>
      </c>
      <c r="C35">
        <f t="shared" si="0"/>
        <v>7.41</v>
      </c>
      <c r="D35">
        <v>-6.25</v>
      </c>
      <c r="E35">
        <v>270</v>
      </c>
      <c r="F35">
        <v>256</v>
      </c>
      <c r="G35">
        <v>258</v>
      </c>
      <c r="H35">
        <v>256</v>
      </c>
      <c r="I35">
        <v>1535</v>
      </c>
      <c r="J35">
        <v>1535</v>
      </c>
      <c r="K35">
        <v>270</v>
      </c>
      <c r="L35">
        <v>271</v>
      </c>
      <c r="M35">
        <f t="shared" si="13"/>
        <v>164</v>
      </c>
      <c r="N35">
        <f t="shared" si="14"/>
        <v>51</v>
      </c>
      <c r="O35">
        <f t="shared" si="1"/>
        <v>420</v>
      </c>
      <c r="P35">
        <f t="shared" si="2"/>
        <v>422</v>
      </c>
      <c r="Q35">
        <f t="shared" si="3"/>
        <v>420</v>
      </c>
      <c r="R35">
        <f t="shared" si="4"/>
        <v>321</v>
      </c>
      <c r="S35">
        <f t="shared" si="5"/>
        <v>322</v>
      </c>
      <c r="T35">
        <f t="shared" si="6"/>
        <v>420.666666666667</v>
      </c>
      <c r="U35">
        <f t="shared" si="7"/>
        <v>321.5</v>
      </c>
      <c r="V35">
        <f t="shared" si="8"/>
        <v>1535</v>
      </c>
      <c r="W35">
        <f t="shared" si="9"/>
        <v>99.1666666666667</v>
      </c>
      <c r="X35">
        <f t="shared" si="10"/>
        <v>1213.5</v>
      </c>
      <c r="Y35">
        <f t="shared" si="11"/>
        <v>0.0817195440186788</v>
      </c>
      <c r="Z35">
        <f t="shared" si="12"/>
        <v>7.62325934676953</v>
      </c>
      <c r="AA35">
        <f t="shared" si="15"/>
        <v>18.5</v>
      </c>
    </row>
    <row r="36" spans="1:27">
      <c r="A36">
        <v>86</v>
      </c>
      <c r="B36">
        <v>5.61</v>
      </c>
      <c r="C36">
        <f t="shared" si="0"/>
        <v>7.61</v>
      </c>
      <c r="D36">
        <v>-6.25</v>
      </c>
      <c r="E36">
        <v>300</v>
      </c>
      <c r="F36">
        <v>288</v>
      </c>
      <c r="G36">
        <v>288</v>
      </c>
      <c r="H36">
        <v>288</v>
      </c>
      <c r="I36">
        <v>1620</v>
      </c>
      <c r="J36">
        <v>1621</v>
      </c>
      <c r="K36">
        <v>296</v>
      </c>
      <c r="L36">
        <v>298</v>
      </c>
      <c r="M36">
        <f t="shared" si="13"/>
        <v>164</v>
      </c>
      <c r="N36">
        <f t="shared" si="14"/>
        <v>51</v>
      </c>
      <c r="O36">
        <f t="shared" si="1"/>
        <v>452</v>
      </c>
      <c r="P36">
        <f t="shared" si="2"/>
        <v>452</v>
      </c>
      <c r="Q36">
        <f t="shared" si="3"/>
        <v>452</v>
      </c>
      <c r="R36">
        <f t="shared" si="4"/>
        <v>347</v>
      </c>
      <c r="S36">
        <f t="shared" si="5"/>
        <v>349</v>
      </c>
      <c r="T36">
        <f t="shared" si="6"/>
        <v>452</v>
      </c>
      <c r="U36">
        <f t="shared" si="7"/>
        <v>348</v>
      </c>
      <c r="V36">
        <f t="shared" si="8"/>
        <v>1620.5</v>
      </c>
      <c r="W36">
        <f t="shared" si="9"/>
        <v>104</v>
      </c>
      <c r="X36">
        <f t="shared" si="10"/>
        <v>1272.5</v>
      </c>
      <c r="Y36">
        <f t="shared" si="11"/>
        <v>0.0817288801571709</v>
      </c>
      <c r="Z36">
        <f t="shared" si="12"/>
        <v>7.62375548289984</v>
      </c>
      <c r="AA36">
        <f t="shared" si="15"/>
        <v>18.5</v>
      </c>
    </row>
    <row r="37" spans="1:27">
      <c r="A37">
        <v>85</v>
      </c>
      <c r="B37">
        <v>5.83</v>
      </c>
      <c r="C37">
        <f t="shared" si="0"/>
        <v>7.83</v>
      </c>
      <c r="D37">
        <v>-6.25</v>
      </c>
      <c r="E37">
        <v>297</v>
      </c>
      <c r="F37">
        <v>293</v>
      </c>
      <c r="G37">
        <v>293</v>
      </c>
      <c r="H37">
        <v>291</v>
      </c>
      <c r="I37">
        <v>1613</v>
      </c>
      <c r="J37">
        <v>1620</v>
      </c>
      <c r="K37">
        <v>301</v>
      </c>
      <c r="L37">
        <v>300</v>
      </c>
      <c r="M37">
        <f t="shared" si="13"/>
        <v>164</v>
      </c>
      <c r="N37">
        <f t="shared" si="14"/>
        <v>51</v>
      </c>
      <c r="O37">
        <f t="shared" si="1"/>
        <v>457</v>
      </c>
      <c r="P37">
        <f t="shared" si="2"/>
        <v>457</v>
      </c>
      <c r="Q37">
        <f t="shared" si="3"/>
        <v>455</v>
      </c>
      <c r="R37">
        <f t="shared" si="4"/>
        <v>352</v>
      </c>
      <c r="S37">
        <f t="shared" si="5"/>
        <v>351</v>
      </c>
      <c r="T37">
        <f t="shared" si="6"/>
        <v>456.333333333333</v>
      </c>
      <c r="U37">
        <f t="shared" si="7"/>
        <v>351.5</v>
      </c>
      <c r="V37">
        <f t="shared" si="8"/>
        <v>1616.5</v>
      </c>
      <c r="W37">
        <f t="shared" si="9"/>
        <v>104.833333333333</v>
      </c>
      <c r="X37">
        <f t="shared" si="10"/>
        <v>1265</v>
      </c>
      <c r="Y37">
        <f t="shared" si="11"/>
        <v>0.0828722002635046</v>
      </c>
      <c r="Z37">
        <f t="shared" si="12"/>
        <v>7.68408869549788</v>
      </c>
      <c r="AA37">
        <f t="shared" si="15"/>
        <v>18.5</v>
      </c>
    </row>
    <row r="38" spans="1:27">
      <c r="A38">
        <v>84</v>
      </c>
      <c r="B38">
        <v>5.99</v>
      </c>
      <c r="C38">
        <f t="shared" si="0"/>
        <v>7.99</v>
      </c>
      <c r="D38">
        <v>-6.25</v>
      </c>
      <c r="E38">
        <v>272</v>
      </c>
      <c r="F38">
        <v>270</v>
      </c>
      <c r="G38">
        <v>268</v>
      </c>
      <c r="H38">
        <v>270</v>
      </c>
      <c r="I38">
        <v>1535</v>
      </c>
      <c r="J38">
        <v>1535</v>
      </c>
      <c r="K38">
        <v>268</v>
      </c>
      <c r="L38">
        <v>275</v>
      </c>
      <c r="M38">
        <f t="shared" si="13"/>
        <v>164</v>
      </c>
      <c r="N38">
        <f t="shared" si="14"/>
        <v>51</v>
      </c>
      <c r="O38">
        <f t="shared" si="1"/>
        <v>434</v>
      </c>
      <c r="P38">
        <f t="shared" si="2"/>
        <v>432</v>
      </c>
      <c r="Q38">
        <f t="shared" si="3"/>
        <v>434</v>
      </c>
      <c r="R38">
        <f t="shared" si="4"/>
        <v>319</v>
      </c>
      <c r="S38">
        <f t="shared" si="5"/>
        <v>326</v>
      </c>
      <c r="T38">
        <f t="shared" si="6"/>
        <v>433.333333333333</v>
      </c>
      <c r="U38">
        <f t="shared" si="7"/>
        <v>322.5</v>
      </c>
      <c r="V38">
        <f t="shared" si="8"/>
        <v>1535</v>
      </c>
      <c r="W38">
        <f t="shared" si="9"/>
        <v>110.833333333333</v>
      </c>
      <c r="X38">
        <f t="shared" si="10"/>
        <v>1212.5</v>
      </c>
      <c r="Y38">
        <f t="shared" si="11"/>
        <v>0.0914089347079038</v>
      </c>
      <c r="Z38">
        <f t="shared" si="12"/>
        <v>8.1098864764516</v>
      </c>
      <c r="AA38">
        <f t="shared" si="15"/>
        <v>18.5</v>
      </c>
    </row>
    <row r="39" spans="1:27">
      <c r="A39">
        <v>83</v>
      </c>
      <c r="B39">
        <v>6.22</v>
      </c>
      <c r="C39">
        <f t="shared" si="0"/>
        <v>8.22</v>
      </c>
      <c r="D39">
        <v>-5.62</v>
      </c>
      <c r="E39">
        <v>320</v>
      </c>
      <c r="F39">
        <v>320</v>
      </c>
      <c r="G39">
        <v>320</v>
      </c>
      <c r="H39">
        <v>320</v>
      </c>
      <c r="I39">
        <v>1649</v>
      </c>
      <c r="J39">
        <v>1643</v>
      </c>
      <c r="K39">
        <v>320</v>
      </c>
      <c r="L39">
        <v>314</v>
      </c>
      <c r="M39">
        <f t="shared" si="13"/>
        <v>164</v>
      </c>
      <c r="N39">
        <f t="shared" si="14"/>
        <v>51</v>
      </c>
      <c r="O39">
        <f t="shared" si="1"/>
        <v>484</v>
      </c>
      <c r="P39">
        <f t="shared" si="2"/>
        <v>484</v>
      </c>
      <c r="Q39">
        <f t="shared" si="3"/>
        <v>484</v>
      </c>
      <c r="R39">
        <f t="shared" si="4"/>
        <v>371</v>
      </c>
      <c r="S39">
        <f t="shared" si="5"/>
        <v>365</v>
      </c>
      <c r="T39">
        <f t="shared" si="6"/>
        <v>484</v>
      </c>
      <c r="U39">
        <f t="shared" si="7"/>
        <v>368</v>
      </c>
      <c r="V39">
        <f t="shared" si="8"/>
        <v>1646</v>
      </c>
      <c r="W39">
        <f t="shared" si="9"/>
        <v>116</v>
      </c>
      <c r="X39">
        <f t="shared" si="10"/>
        <v>1278</v>
      </c>
      <c r="Y39">
        <f t="shared" si="11"/>
        <v>0.0907668231611894</v>
      </c>
      <c r="Z39">
        <f t="shared" si="12"/>
        <v>8.07927135404537</v>
      </c>
      <c r="AA39">
        <f t="shared" si="15"/>
        <v>18.5</v>
      </c>
    </row>
    <row r="40" spans="1:27">
      <c r="A40">
        <v>82</v>
      </c>
      <c r="B40">
        <v>6.51</v>
      </c>
      <c r="C40">
        <f t="shared" si="0"/>
        <v>8.51</v>
      </c>
      <c r="D40">
        <v>-2.62</v>
      </c>
      <c r="E40">
        <v>274</v>
      </c>
      <c r="F40">
        <v>276</v>
      </c>
      <c r="G40">
        <v>281</v>
      </c>
      <c r="H40">
        <v>282</v>
      </c>
      <c r="I40">
        <v>1535</v>
      </c>
      <c r="J40">
        <v>1535</v>
      </c>
      <c r="K40">
        <v>269</v>
      </c>
      <c r="L40">
        <v>272</v>
      </c>
      <c r="M40">
        <f t="shared" si="13"/>
        <v>164</v>
      </c>
      <c r="N40">
        <f t="shared" si="14"/>
        <v>51</v>
      </c>
      <c r="O40">
        <f t="shared" si="1"/>
        <v>440</v>
      </c>
      <c r="P40">
        <f t="shared" si="2"/>
        <v>445</v>
      </c>
      <c r="Q40">
        <f t="shared" si="3"/>
        <v>446</v>
      </c>
      <c r="R40">
        <f t="shared" si="4"/>
        <v>320</v>
      </c>
      <c r="S40">
        <f t="shared" si="5"/>
        <v>323</v>
      </c>
      <c r="T40">
        <f t="shared" si="6"/>
        <v>443.666666666667</v>
      </c>
      <c r="U40">
        <f t="shared" si="7"/>
        <v>321.5</v>
      </c>
      <c r="V40">
        <f t="shared" si="8"/>
        <v>1535</v>
      </c>
      <c r="W40">
        <f t="shared" si="9"/>
        <v>122.166666666667</v>
      </c>
      <c r="X40">
        <f t="shared" si="10"/>
        <v>1213.5</v>
      </c>
      <c r="Y40">
        <f t="shared" si="11"/>
        <v>0.100672984480154</v>
      </c>
      <c r="Z40">
        <f t="shared" si="12"/>
        <v>8.52912943589531</v>
      </c>
      <c r="AA40">
        <f t="shared" si="15"/>
        <v>18.5</v>
      </c>
    </row>
    <row r="41" spans="1:27">
      <c r="A41">
        <v>81</v>
      </c>
      <c r="B41">
        <v>6.73</v>
      </c>
      <c r="C41">
        <f t="shared" si="0"/>
        <v>8.73</v>
      </c>
      <c r="D41">
        <v>-0.88</v>
      </c>
      <c r="E41">
        <v>231</v>
      </c>
      <c r="F41">
        <v>244</v>
      </c>
      <c r="G41">
        <v>246</v>
      </c>
      <c r="H41">
        <v>244</v>
      </c>
      <c r="I41">
        <v>1440</v>
      </c>
      <c r="J41">
        <v>1440</v>
      </c>
      <c r="K41">
        <v>228</v>
      </c>
      <c r="L41">
        <v>230</v>
      </c>
      <c r="M41">
        <f t="shared" si="13"/>
        <v>164</v>
      </c>
      <c r="N41">
        <f t="shared" si="14"/>
        <v>51</v>
      </c>
      <c r="O41">
        <f t="shared" si="1"/>
        <v>408</v>
      </c>
      <c r="P41">
        <f t="shared" si="2"/>
        <v>410</v>
      </c>
      <c r="Q41">
        <f t="shared" si="3"/>
        <v>408</v>
      </c>
      <c r="R41">
        <f t="shared" si="4"/>
        <v>279</v>
      </c>
      <c r="S41">
        <f t="shared" si="5"/>
        <v>281</v>
      </c>
      <c r="T41">
        <f t="shared" si="6"/>
        <v>408.666666666667</v>
      </c>
      <c r="U41">
        <f t="shared" si="7"/>
        <v>280</v>
      </c>
      <c r="V41">
        <f t="shared" si="8"/>
        <v>1440</v>
      </c>
      <c r="W41">
        <f t="shared" si="9"/>
        <v>128.666666666667</v>
      </c>
      <c r="X41">
        <f t="shared" si="10"/>
        <v>1160</v>
      </c>
      <c r="Y41">
        <f t="shared" si="11"/>
        <v>0.110919540229885</v>
      </c>
      <c r="Z41">
        <f t="shared" si="12"/>
        <v>8.95008060725174</v>
      </c>
      <c r="AA41">
        <f t="shared" si="15"/>
        <v>18.5</v>
      </c>
    </row>
    <row r="42" spans="1:27">
      <c r="A42">
        <v>80</v>
      </c>
      <c r="B42">
        <v>6.9</v>
      </c>
      <c r="C42">
        <f t="shared" si="0"/>
        <v>8.9</v>
      </c>
      <c r="D42">
        <v>0.38</v>
      </c>
      <c r="E42">
        <v>244</v>
      </c>
      <c r="F42">
        <v>265</v>
      </c>
      <c r="G42">
        <v>264</v>
      </c>
      <c r="H42">
        <v>262</v>
      </c>
      <c r="I42">
        <v>1472</v>
      </c>
      <c r="J42">
        <v>1472</v>
      </c>
      <c r="K42">
        <v>243</v>
      </c>
      <c r="L42">
        <v>244</v>
      </c>
      <c r="M42">
        <f t="shared" si="13"/>
        <v>164</v>
      </c>
      <c r="N42">
        <f t="shared" si="14"/>
        <v>51</v>
      </c>
      <c r="O42">
        <f t="shared" si="1"/>
        <v>429</v>
      </c>
      <c r="P42">
        <f t="shared" si="2"/>
        <v>428</v>
      </c>
      <c r="Q42">
        <f t="shared" si="3"/>
        <v>426</v>
      </c>
      <c r="R42">
        <f t="shared" si="4"/>
        <v>294</v>
      </c>
      <c r="S42">
        <f t="shared" si="5"/>
        <v>295</v>
      </c>
      <c r="T42">
        <f t="shared" si="6"/>
        <v>427.666666666667</v>
      </c>
      <c r="U42">
        <f t="shared" si="7"/>
        <v>294.5</v>
      </c>
      <c r="V42">
        <f t="shared" si="8"/>
        <v>1472</v>
      </c>
      <c r="W42">
        <f t="shared" si="9"/>
        <v>133.166666666667</v>
      </c>
      <c r="X42">
        <f t="shared" si="10"/>
        <v>1177.5</v>
      </c>
      <c r="Y42">
        <f t="shared" si="11"/>
        <v>0.11309271054494</v>
      </c>
      <c r="Z42">
        <f t="shared" si="12"/>
        <v>9.03434613129414</v>
      </c>
      <c r="AA42">
        <f t="shared" si="15"/>
        <v>18.5</v>
      </c>
    </row>
    <row r="43" spans="1:27">
      <c r="A43">
        <v>79</v>
      </c>
      <c r="B43">
        <v>7.12</v>
      </c>
      <c r="C43">
        <f t="shared" si="0"/>
        <v>9.12</v>
      </c>
      <c r="D43">
        <v>1.62</v>
      </c>
      <c r="E43">
        <v>299</v>
      </c>
      <c r="F43">
        <v>324</v>
      </c>
      <c r="G43">
        <v>327</v>
      </c>
      <c r="H43">
        <v>324</v>
      </c>
      <c r="I43">
        <v>1608</v>
      </c>
      <c r="J43">
        <v>1610</v>
      </c>
      <c r="K43">
        <v>302</v>
      </c>
      <c r="L43">
        <v>297</v>
      </c>
      <c r="M43">
        <f t="shared" si="13"/>
        <v>164</v>
      </c>
      <c r="N43">
        <f t="shared" si="14"/>
        <v>51</v>
      </c>
      <c r="O43">
        <f t="shared" si="1"/>
        <v>488</v>
      </c>
      <c r="P43">
        <f t="shared" si="2"/>
        <v>491</v>
      </c>
      <c r="Q43">
        <f t="shared" si="3"/>
        <v>488</v>
      </c>
      <c r="R43">
        <f t="shared" si="4"/>
        <v>353</v>
      </c>
      <c r="S43">
        <f t="shared" si="5"/>
        <v>348</v>
      </c>
      <c r="T43">
        <f t="shared" si="6"/>
        <v>489</v>
      </c>
      <c r="U43">
        <f t="shared" si="7"/>
        <v>350.5</v>
      </c>
      <c r="V43">
        <f t="shared" si="8"/>
        <v>1609</v>
      </c>
      <c r="W43">
        <f t="shared" si="9"/>
        <v>138.5</v>
      </c>
      <c r="X43">
        <f t="shared" si="10"/>
        <v>1258.5</v>
      </c>
      <c r="Y43">
        <f t="shared" si="11"/>
        <v>0.11005164878824</v>
      </c>
      <c r="Z43">
        <f t="shared" si="12"/>
        <v>8.91596553516086</v>
      </c>
      <c r="AA43">
        <f t="shared" si="15"/>
        <v>18.5</v>
      </c>
    </row>
    <row r="44" spans="1:27">
      <c r="A44">
        <v>78</v>
      </c>
      <c r="B44">
        <v>7.36</v>
      </c>
      <c r="C44">
        <f t="shared" si="0"/>
        <v>9.36</v>
      </c>
      <c r="D44">
        <v>2.75</v>
      </c>
      <c r="E44">
        <v>287</v>
      </c>
      <c r="F44">
        <v>320</v>
      </c>
      <c r="G44">
        <v>322</v>
      </c>
      <c r="H44">
        <v>320</v>
      </c>
      <c r="I44">
        <v>1574</v>
      </c>
      <c r="J44">
        <v>1574</v>
      </c>
      <c r="K44">
        <v>285</v>
      </c>
      <c r="L44">
        <v>282</v>
      </c>
      <c r="M44">
        <f t="shared" si="13"/>
        <v>164</v>
      </c>
      <c r="N44">
        <f t="shared" si="14"/>
        <v>51</v>
      </c>
      <c r="O44">
        <f t="shared" si="1"/>
        <v>484</v>
      </c>
      <c r="P44">
        <f t="shared" si="2"/>
        <v>486</v>
      </c>
      <c r="Q44">
        <f t="shared" si="3"/>
        <v>484</v>
      </c>
      <c r="R44">
        <f t="shared" si="4"/>
        <v>336</v>
      </c>
      <c r="S44">
        <f t="shared" si="5"/>
        <v>333</v>
      </c>
      <c r="T44">
        <f t="shared" si="6"/>
        <v>484.666666666667</v>
      </c>
      <c r="U44">
        <f t="shared" si="7"/>
        <v>334.5</v>
      </c>
      <c r="V44">
        <f t="shared" si="8"/>
        <v>1574</v>
      </c>
      <c r="W44">
        <f t="shared" si="9"/>
        <v>150.166666666667</v>
      </c>
      <c r="X44">
        <f t="shared" si="10"/>
        <v>1239.5</v>
      </c>
      <c r="Y44">
        <f t="shared" si="11"/>
        <v>0.121151001748017</v>
      </c>
      <c r="Z44">
        <f t="shared" si="12"/>
        <v>9.33327009491579</v>
      </c>
      <c r="AA44">
        <f t="shared" si="15"/>
        <v>18.5</v>
      </c>
    </row>
    <row r="45" spans="1:27">
      <c r="A45">
        <v>77</v>
      </c>
      <c r="B45">
        <v>7.71</v>
      </c>
      <c r="C45">
        <f t="shared" si="0"/>
        <v>9.71</v>
      </c>
      <c r="D45">
        <v>4.12</v>
      </c>
      <c r="E45">
        <v>299</v>
      </c>
      <c r="F45">
        <v>344</v>
      </c>
      <c r="G45">
        <v>345</v>
      </c>
      <c r="H45">
        <v>347</v>
      </c>
      <c r="I45">
        <v>1602</v>
      </c>
      <c r="J45">
        <v>1606</v>
      </c>
      <c r="K45">
        <v>304</v>
      </c>
      <c r="L45">
        <v>296</v>
      </c>
      <c r="M45">
        <f t="shared" si="13"/>
        <v>164</v>
      </c>
      <c r="N45">
        <f t="shared" si="14"/>
        <v>51</v>
      </c>
      <c r="O45">
        <f t="shared" si="1"/>
        <v>508</v>
      </c>
      <c r="P45">
        <f t="shared" si="2"/>
        <v>509</v>
      </c>
      <c r="Q45">
        <f t="shared" si="3"/>
        <v>511</v>
      </c>
      <c r="R45">
        <f t="shared" si="4"/>
        <v>355</v>
      </c>
      <c r="S45">
        <f t="shared" si="5"/>
        <v>347</v>
      </c>
      <c r="T45">
        <f t="shared" si="6"/>
        <v>509.333333333333</v>
      </c>
      <c r="U45">
        <f t="shared" si="7"/>
        <v>351</v>
      </c>
      <c r="V45">
        <f t="shared" si="8"/>
        <v>1604</v>
      </c>
      <c r="W45">
        <f t="shared" si="9"/>
        <v>158.333333333333</v>
      </c>
      <c r="X45">
        <f t="shared" si="10"/>
        <v>1253</v>
      </c>
      <c r="Y45">
        <f t="shared" si="11"/>
        <v>0.126363394519819</v>
      </c>
      <c r="Z45">
        <f t="shared" si="12"/>
        <v>9.51621283911054</v>
      </c>
      <c r="AA45">
        <f t="shared" si="15"/>
        <v>18.5</v>
      </c>
    </row>
    <row r="46" spans="1:27">
      <c r="A46">
        <v>76</v>
      </c>
      <c r="B46">
        <v>7.84</v>
      </c>
      <c r="C46">
        <f t="shared" si="0"/>
        <v>9.84</v>
      </c>
      <c r="D46">
        <v>4.25</v>
      </c>
      <c r="E46">
        <v>320</v>
      </c>
      <c r="F46">
        <v>363</v>
      </c>
      <c r="G46">
        <v>362</v>
      </c>
      <c r="H46">
        <v>369</v>
      </c>
      <c r="I46">
        <v>1641</v>
      </c>
      <c r="J46">
        <v>1636</v>
      </c>
      <c r="K46">
        <v>320</v>
      </c>
      <c r="L46">
        <v>320</v>
      </c>
      <c r="M46">
        <f t="shared" si="13"/>
        <v>164</v>
      </c>
      <c r="N46">
        <f t="shared" si="14"/>
        <v>51</v>
      </c>
      <c r="O46">
        <f t="shared" si="1"/>
        <v>527</v>
      </c>
      <c r="P46">
        <f t="shared" si="2"/>
        <v>526</v>
      </c>
      <c r="Q46">
        <f t="shared" si="3"/>
        <v>533</v>
      </c>
      <c r="R46">
        <f t="shared" si="4"/>
        <v>371</v>
      </c>
      <c r="S46">
        <f t="shared" si="5"/>
        <v>371</v>
      </c>
      <c r="T46">
        <f t="shared" si="6"/>
        <v>528.666666666667</v>
      </c>
      <c r="U46">
        <f t="shared" si="7"/>
        <v>371</v>
      </c>
      <c r="V46">
        <f t="shared" si="8"/>
        <v>1638.5</v>
      </c>
      <c r="W46">
        <f t="shared" si="9"/>
        <v>157.666666666667</v>
      </c>
      <c r="X46">
        <f t="shared" si="10"/>
        <v>1267.5</v>
      </c>
      <c r="Y46">
        <f t="shared" si="11"/>
        <v>0.124391847468771</v>
      </c>
      <c r="Z46">
        <f t="shared" si="12"/>
        <v>9.44791918012776</v>
      </c>
      <c r="AA46">
        <f t="shared" si="15"/>
        <v>18.5</v>
      </c>
    </row>
    <row r="47" spans="1:27">
      <c r="A47">
        <v>75</v>
      </c>
      <c r="B47">
        <v>8.1</v>
      </c>
      <c r="C47">
        <f t="shared" si="0"/>
        <v>10.1</v>
      </c>
      <c r="D47">
        <v>5.12</v>
      </c>
      <c r="E47">
        <v>269</v>
      </c>
      <c r="F47">
        <v>334</v>
      </c>
      <c r="G47">
        <v>329</v>
      </c>
      <c r="H47">
        <v>330</v>
      </c>
      <c r="I47">
        <v>1528</v>
      </c>
      <c r="J47">
        <v>1533</v>
      </c>
      <c r="K47">
        <v>273</v>
      </c>
      <c r="L47">
        <v>272</v>
      </c>
      <c r="M47">
        <f t="shared" si="13"/>
        <v>164</v>
      </c>
      <c r="N47">
        <f t="shared" si="14"/>
        <v>51</v>
      </c>
      <c r="O47">
        <f t="shared" si="1"/>
        <v>498</v>
      </c>
      <c r="P47">
        <f t="shared" si="2"/>
        <v>493</v>
      </c>
      <c r="Q47">
        <f t="shared" si="3"/>
        <v>494</v>
      </c>
      <c r="R47">
        <f t="shared" si="4"/>
        <v>324</v>
      </c>
      <c r="S47">
        <f t="shared" si="5"/>
        <v>323</v>
      </c>
      <c r="T47">
        <f t="shared" si="6"/>
        <v>495</v>
      </c>
      <c r="U47">
        <f t="shared" si="7"/>
        <v>323.5</v>
      </c>
      <c r="V47">
        <f t="shared" si="8"/>
        <v>1530.5</v>
      </c>
      <c r="W47">
        <f t="shared" si="9"/>
        <v>171.5</v>
      </c>
      <c r="X47">
        <f t="shared" si="10"/>
        <v>1207</v>
      </c>
      <c r="Y47">
        <f t="shared" si="11"/>
        <v>0.142087821043911</v>
      </c>
      <c r="Z47">
        <f t="shared" si="12"/>
        <v>10.0255685428144</v>
      </c>
      <c r="AA47">
        <f t="shared" si="15"/>
        <v>18.5</v>
      </c>
    </row>
    <row r="48" spans="1:27">
      <c r="A48">
        <v>74</v>
      </c>
      <c r="B48">
        <v>8.32</v>
      </c>
      <c r="C48">
        <f t="shared" si="0"/>
        <v>10.32</v>
      </c>
      <c r="D48">
        <v>5.62</v>
      </c>
      <c r="E48">
        <v>284</v>
      </c>
      <c r="F48">
        <v>350</v>
      </c>
      <c r="G48">
        <v>356</v>
      </c>
      <c r="H48">
        <v>354</v>
      </c>
      <c r="I48">
        <v>1569</v>
      </c>
      <c r="J48">
        <v>1570</v>
      </c>
      <c r="K48">
        <v>289</v>
      </c>
      <c r="L48">
        <v>286</v>
      </c>
      <c r="M48">
        <f t="shared" si="13"/>
        <v>164</v>
      </c>
      <c r="N48">
        <f t="shared" si="14"/>
        <v>51</v>
      </c>
      <c r="O48">
        <f t="shared" si="1"/>
        <v>514</v>
      </c>
      <c r="P48">
        <f t="shared" si="2"/>
        <v>520</v>
      </c>
      <c r="Q48">
        <f t="shared" si="3"/>
        <v>518</v>
      </c>
      <c r="R48">
        <f t="shared" si="4"/>
        <v>340</v>
      </c>
      <c r="S48">
        <f t="shared" si="5"/>
        <v>337</v>
      </c>
      <c r="T48">
        <f t="shared" si="6"/>
        <v>517.333333333333</v>
      </c>
      <c r="U48">
        <f t="shared" si="7"/>
        <v>338.5</v>
      </c>
      <c r="V48">
        <f t="shared" si="8"/>
        <v>1569.5</v>
      </c>
      <c r="W48">
        <f t="shared" si="9"/>
        <v>178.833333333333</v>
      </c>
      <c r="X48">
        <f t="shared" si="10"/>
        <v>1231</v>
      </c>
      <c r="Y48">
        <f t="shared" si="11"/>
        <v>0.145274844300027</v>
      </c>
      <c r="Z48">
        <f t="shared" si="12"/>
        <v>10.1219041865099</v>
      </c>
      <c r="AA48">
        <f t="shared" si="15"/>
        <v>18.5</v>
      </c>
    </row>
    <row r="49" spans="1:27">
      <c r="A49">
        <v>73</v>
      </c>
      <c r="B49">
        <v>8.51</v>
      </c>
      <c r="C49">
        <f t="shared" si="0"/>
        <v>10.51</v>
      </c>
      <c r="D49">
        <v>6.25</v>
      </c>
      <c r="E49">
        <v>329</v>
      </c>
      <c r="F49">
        <v>407</v>
      </c>
      <c r="G49">
        <v>403</v>
      </c>
      <c r="H49">
        <v>405</v>
      </c>
      <c r="I49">
        <v>1670</v>
      </c>
      <c r="J49">
        <v>1668</v>
      </c>
      <c r="K49">
        <v>330</v>
      </c>
      <c r="L49">
        <v>327</v>
      </c>
      <c r="M49">
        <f t="shared" si="13"/>
        <v>164</v>
      </c>
      <c r="N49">
        <f t="shared" si="14"/>
        <v>51</v>
      </c>
      <c r="O49">
        <f t="shared" si="1"/>
        <v>571</v>
      </c>
      <c r="P49">
        <f t="shared" si="2"/>
        <v>567</v>
      </c>
      <c r="Q49">
        <f t="shared" si="3"/>
        <v>569</v>
      </c>
      <c r="R49">
        <f t="shared" si="4"/>
        <v>381</v>
      </c>
      <c r="S49">
        <f t="shared" si="5"/>
        <v>378</v>
      </c>
      <c r="T49">
        <f t="shared" si="6"/>
        <v>569</v>
      </c>
      <c r="U49">
        <f t="shared" si="7"/>
        <v>379.5</v>
      </c>
      <c r="V49">
        <f t="shared" si="8"/>
        <v>1669</v>
      </c>
      <c r="W49">
        <f t="shared" si="9"/>
        <v>189.5</v>
      </c>
      <c r="X49">
        <f t="shared" si="10"/>
        <v>1289.5</v>
      </c>
      <c r="Y49">
        <f t="shared" si="11"/>
        <v>0.146956184567662</v>
      </c>
      <c r="Z49">
        <f t="shared" si="12"/>
        <v>10.1718786783013</v>
      </c>
      <c r="AA49">
        <f t="shared" si="15"/>
        <v>18.5</v>
      </c>
    </row>
    <row r="50" spans="1:27">
      <c r="A50">
        <v>72</v>
      </c>
      <c r="B50">
        <v>8.79</v>
      </c>
      <c r="C50">
        <f t="shared" si="0"/>
        <v>10.79</v>
      </c>
      <c r="D50">
        <v>6.75</v>
      </c>
      <c r="E50">
        <v>276</v>
      </c>
      <c r="F50">
        <v>353</v>
      </c>
      <c r="G50">
        <v>356</v>
      </c>
      <c r="H50">
        <v>358</v>
      </c>
      <c r="I50">
        <v>1526</v>
      </c>
      <c r="J50">
        <v>1525</v>
      </c>
      <c r="K50">
        <v>275</v>
      </c>
      <c r="L50">
        <v>272</v>
      </c>
      <c r="M50">
        <f t="shared" si="13"/>
        <v>164</v>
      </c>
      <c r="N50">
        <f t="shared" si="14"/>
        <v>51</v>
      </c>
      <c r="O50">
        <f t="shared" si="1"/>
        <v>517</v>
      </c>
      <c r="P50">
        <f t="shared" si="2"/>
        <v>520</v>
      </c>
      <c r="Q50">
        <f t="shared" si="3"/>
        <v>522</v>
      </c>
      <c r="R50">
        <f t="shared" si="4"/>
        <v>326</v>
      </c>
      <c r="S50">
        <f t="shared" si="5"/>
        <v>323</v>
      </c>
      <c r="T50">
        <f t="shared" si="6"/>
        <v>519.666666666667</v>
      </c>
      <c r="U50">
        <f t="shared" si="7"/>
        <v>324.5</v>
      </c>
      <c r="V50">
        <f t="shared" si="8"/>
        <v>1525.5</v>
      </c>
      <c r="W50">
        <f t="shared" si="9"/>
        <v>195.166666666667</v>
      </c>
      <c r="X50">
        <f t="shared" si="10"/>
        <v>1201</v>
      </c>
      <c r="Y50">
        <f t="shared" si="11"/>
        <v>0.162503469331113</v>
      </c>
      <c r="Z50">
        <f t="shared" si="12"/>
        <v>10.6086263728581</v>
      </c>
      <c r="AA50">
        <f t="shared" si="15"/>
        <v>18.5</v>
      </c>
    </row>
    <row r="51" spans="1:27">
      <c r="A51">
        <v>71</v>
      </c>
      <c r="B51">
        <v>8.99</v>
      </c>
      <c r="C51">
        <f t="shared" si="0"/>
        <v>10.99</v>
      </c>
      <c r="D51">
        <v>7.12</v>
      </c>
      <c r="E51">
        <v>312</v>
      </c>
      <c r="F51">
        <v>416</v>
      </c>
      <c r="G51">
        <v>408</v>
      </c>
      <c r="H51">
        <v>409</v>
      </c>
      <c r="I51">
        <v>1632</v>
      </c>
      <c r="J51">
        <v>1634</v>
      </c>
      <c r="K51">
        <v>311</v>
      </c>
      <c r="L51">
        <v>320</v>
      </c>
      <c r="M51">
        <f t="shared" si="13"/>
        <v>164</v>
      </c>
      <c r="N51">
        <f t="shared" si="14"/>
        <v>51</v>
      </c>
      <c r="O51">
        <f t="shared" si="1"/>
        <v>580</v>
      </c>
      <c r="P51">
        <f t="shared" si="2"/>
        <v>572</v>
      </c>
      <c r="Q51">
        <f t="shared" si="3"/>
        <v>573</v>
      </c>
      <c r="R51">
        <f t="shared" si="4"/>
        <v>362</v>
      </c>
      <c r="S51">
        <f t="shared" si="5"/>
        <v>371</v>
      </c>
      <c r="T51">
        <f t="shared" si="6"/>
        <v>575</v>
      </c>
      <c r="U51">
        <f t="shared" si="7"/>
        <v>366.5</v>
      </c>
      <c r="V51">
        <f t="shared" si="8"/>
        <v>1633</v>
      </c>
      <c r="W51">
        <f t="shared" si="9"/>
        <v>208.5</v>
      </c>
      <c r="X51">
        <f t="shared" si="10"/>
        <v>1266.5</v>
      </c>
      <c r="Y51">
        <f t="shared" si="11"/>
        <v>0.164626924595342</v>
      </c>
      <c r="Z51">
        <f t="shared" si="12"/>
        <v>10.6650086518321</v>
      </c>
      <c r="AA51">
        <f t="shared" si="15"/>
        <v>18.5</v>
      </c>
    </row>
    <row r="52" spans="1:27">
      <c r="A52">
        <v>70</v>
      </c>
      <c r="B52">
        <v>9.22</v>
      </c>
      <c r="C52">
        <f t="shared" si="0"/>
        <v>11.22</v>
      </c>
      <c r="D52">
        <v>7.75</v>
      </c>
      <c r="E52">
        <v>332</v>
      </c>
      <c r="F52">
        <v>439</v>
      </c>
      <c r="G52">
        <v>440</v>
      </c>
      <c r="H52">
        <v>437</v>
      </c>
      <c r="I52">
        <v>1666</v>
      </c>
      <c r="J52">
        <v>1664</v>
      </c>
      <c r="K52">
        <v>327</v>
      </c>
      <c r="L52">
        <v>333</v>
      </c>
      <c r="M52">
        <f t="shared" si="13"/>
        <v>164</v>
      </c>
      <c r="N52">
        <f t="shared" si="14"/>
        <v>51</v>
      </c>
      <c r="O52">
        <f t="shared" si="1"/>
        <v>603</v>
      </c>
      <c r="P52">
        <f t="shared" si="2"/>
        <v>604</v>
      </c>
      <c r="Q52">
        <f t="shared" si="3"/>
        <v>601</v>
      </c>
      <c r="R52">
        <f t="shared" si="4"/>
        <v>378</v>
      </c>
      <c r="S52">
        <f t="shared" si="5"/>
        <v>384</v>
      </c>
      <c r="T52">
        <f t="shared" si="6"/>
        <v>602.666666666667</v>
      </c>
      <c r="U52">
        <f t="shared" si="7"/>
        <v>381</v>
      </c>
      <c r="V52">
        <f t="shared" si="8"/>
        <v>1665</v>
      </c>
      <c r="W52">
        <f t="shared" si="9"/>
        <v>221.666666666667</v>
      </c>
      <c r="X52">
        <f t="shared" si="10"/>
        <v>1284</v>
      </c>
      <c r="Y52">
        <f t="shared" si="11"/>
        <v>0.17263759086189</v>
      </c>
      <c r="Z52">
        <f t="shared" si="12"/>
        <v>10.8713536685061</v>
      </c>
      <c r="AA52">
        <f t="shared" si="15"/>
        <v>18.5</v>
      </c>
    </row>
    <row r="53" spans="1:27">
      <c r="A53">
        <v>69</v>
      </c>
      <c r="B53">
        <v>9.46</v>
      </c>
      <c r="C53">
        <f t="shared" si="0"/>
        <v>11.46</v>
      </c>
      <c r="D53">
        <v>8.12</v>
      </c>
      <c r="E53">
        <v>275</v>
      </c>
      <c r="F53">
        <v>394</v>
      </c>
      <c r="G53">
        <v>389</v>
      </c>
      <c r="H53">
        <v>386</v>
      </c>
      <c r="I53">
        <v>1524</v>
      </c>
      <c r="J53">
        <v>1524</v>
      </c>
      <c r="K53">
        <v>270</v>
      </c>
      <c r="L53">
        <v>275</v>
      </c>
      <c r="M53">
        <f t="shared" si="13"/>
        <v>164</v>
      </c>
      <c r="N53">
        <f t="shared" si="14"/>
        <v>51</v>
      </c>
      <c r="O53">
        <f t="shared" si="1"/>
        <v>558</v>
      </c>
      <c r="P53">
        <f t="shared" si="2"/>
        <v>553</v>
      </c>
      <c r="Q53">
        <f t="shared" si="3"/>
        <v>550</v>
      </c>
      <c r="R53">
        <f t="shared" si="4"/>
        <v>321</v>
      </c>
      <c r="S53">
        <f t="shared" si="5"/>
        <v>326</v>
      </c>
      <c r="T53">
        <f t="shared" si="6"/>
        <v>553.666666666667</v>
      </c>
      <c r="U53">
        <f t="shared" si="7"/>
        <v>323.5</v>
      </c>
      <c r="V53">
        <f t="shared" si="8"/>
        <v>1524</v>
      </c>
      <c r="W53">
        <f t="shared" si="9"/>
        <v>230.166666666667</v>
      </c>
      <c r="X53">
        <f t="shared" si="10"/>
        <v>1200.5</v>
      </c>
      <c r="Y53">
        <f t="shared" si="11"/>
        <v>0.191725669859781</v>
      </c>
      <c r="Z53">
        <f t="shared" si="12"/>
        <v>11.3268026380194</v>
      </c>
      <c r="AA53">
        <f t="shared" si="15"/>
        <v>18.5</v>
      </c>
    </row>
    <row r="54" spans="1:27">
      <c r="A54">
        <v>68</v>
      </c>
      <c r="B54">
        <v>9.66</v>
      </c>
      <c r="C54">
        <f t="shared" si="0"/>
        <v>11.66</v>
      </c>
      <c r="D54">
        <v>8.62</v>
      </c>
      <c r="E54">
        <v>232</v>
      </c>
      <c r="F54">
        <v>353</v>
      </c>
      <c r="G54">
        <v>354</v>
      </c>
      <c r="H54">
        <v>352</v>
      </c>
      <c r="I54">
        <v>1422</v>
      </c>
      <c r="J54">
        <v>1424</v>
      </c>
      <c r="K54">
        <v>230</v>
      </c>
      <c r="L54">
        <v>232</v>
      </c>
      <c r="M54">
        <f t="shared" si="13"/>
        <v>164</v>
      </c>
      <c r="N54">
        <f t="shared" si="14"/>
        <v>51</v>
      </c>
      <c r="O54">
        <f t="shared" si="1"/>
        <v>517</v>
      </c>
      <c r="P54">
        <f t="shared" si="2"/>
        <v>518</v>
      </c>
      <c r="Q54">
        <f t="shared" si="3"/>
        <v>516</v>
      </c>
      <c r="R54">
        <f t="shared" si="4"/>
        <v>281</v>
      </c>
      <c r="S54">
        <f t="shared" si="5"/>
        <v>283</v>
      </c>
      <c r="T54">
        <f t="shared" si="6"/>
        <v>517</v>
      </c>
      <c r="U54">
        <f t="shared" si="7"/>
        <v>282</v>
      </c>
      <c r="V54">
        <f t="shared" si="8"/>
        <v>1423</v>
      </c>
      <c r="W54">
        <f t="shared" si="9"/>
        <v>235</v>
      </c>
      <c r="X54">
        <f t="shared" si="10"/>
        <v>1141</v>
      </c>
      <c r="Y54">
        <f t="shared" si="11"/>
        <v>0.205959684487292</v>
      </c>
      <c r="Z54">
        <f t="shared" si="12"/>
        <v>11.6378221785352</v>
      </c>
      <c r="AA54">
        <f t="shared" si="15"/>
        <v>18.5</v>
      </c>
    </row>
    <row r="55" spans="1:27">
      <c r="A55">
        <v>67</v>
      </c>
      <c r="B55">
        <v>9.92</v>
      </c>
      <c r="C55">
        <f t="shared" si="0"/>
        <v>11.92</v>
      </c>
      <c r="D55">
        <v>9</v>
      </c>
      <c r="E55">
        <v>326</v>
      </c>
      <c r="F55">
        <v>476</v>
      </c>
      <c r="G55">
        <v>478</v>
      </c>
      <c r="H55">
        <v>476</v>
      </c>
      <c r="I55">
        <v>1664</v>
      </c>
      <c r="J55">
        <v>1664</v>
      </c>
      <c r="K55">
        <v>327</v>
      </c>
      <c r="L55">
        <v>328</v>
      </c>
      <c r="M55">
        <f t="shared" si="13"/>
        <v>164</v>
      </c>
      <c r="N55">
        <f t="shared" si="14"/>
        <v>51</v>
      </c>
      <c r="O55">
        <f t="shared" si="1"/>
        <v>640</v>
      </c>
      <c r="P55">
        <f t="shared" si="2"/>
        <v>642</v>
      </c>
      <c r="Q55">
        <f t="shared" si="3"/>
        <v>640</v>
      </c>
      <c r="R55">
        <f t="shared" si="4"/>
        <v>378</v>
      </c>
      <c r="S55">
        <f t="shared" si="5"/>
        <v>379</v>
      </c>
      <c r="T55">
        <f t="shared" si="6"/>
        <v>640.666666666667</v>
      </c>
      <c r="U55">
        <f t="shared" si="7"/>
        <v>378.5</v>
      </c>
      <c r="V55">
        <f t="shared" si="8"/>
        <v>1664</v>
      </c>
      <c r="W55">
        <f t="shared" si="9"/>
        <v>262.166666666667</v>
      </c>
      <c r="X55">
        <f t="shared" si="10"/>
        <v>1285.5</v>
      </c>
      <c r="Y55">
        <f t="shared" si="11"/>
        <v>0.203941397640347</v>
      </c>
      <c r="Z55">
        <f t="shared" si="12"/>
        <v>11.5950539126076</v>
      </c>
      <c r="AA55">
        <f t="shared" si="15"/>
        <v>18.5</v>
      </c>
    </row>
    <row r="56" spans="1:27">
      <c r="A56">
        <v>66</v>
      </c>
      <c r="B56">
        <v>10.12</v>
      </c>
      <c r="C56">
        <f t="shared" si="0"/>
        <v>12.12</v>
      </c>
      <c r="D56">
        <v>9.38</v>
      </c>
      <c r="E56">
        <v>234</v>
      </c>
      <c r="F56">
        <v>384</v>
      </c>
      <c r="G56">
        <v>374</v>
      </c>
      <c r="H56">
        <v>384</v>
      </c>
      <c r="I56">
        <v>1419</v>
      </c>
      <c r="J56">
        <v>1426</v>
      </c>
      <c r="K56">
        <v>233</v>
      </c>
      <c r="L56">
        <v>235</v>
      </c>
      <c r="M56">
        <f t="shared" si="13"/>
        <v>164</v>
      </c>
      <c r="N56">
        <f t="shared" si="14"/>
        <v>51</v>
      </c>
      <c r="O56">
        <f t="shared" si="1"/>
        <v>548</v>
      </c>
      <c r="P56">
        <f t="shared" si="2"/>
        <v>538</v>
      </c>
      <c r="Q56">
        <f t="shared" si="3"/>
        <v>548</v>
      </c>
      <c r="R56">
        <f t="shared" si="4"/>
        <v>284</v>
      </c>
      <c r="S56">
        <f t="shared" si="5"/>
        <v>286</v>
      </c>
      <c r="T56">
        <f t="shared" si="6"/>
        <v>544.666666666667</v>
      </c>
      <c r="U56">
        <f t="shared" si="7"/>
        <v>285</v>
      </c>
      <c r="V56">
        <f t="shared" si="8"/>
        <v>1422.5</v>
      </c>
      <c r="W56">
        <f t="shared" si="9"/>
        <v>259.666666666667</v>
      </c>
      <c r="X56">
        <f t="shared" si="10"/>
        <v>1137.5</v>
      </c>
      <c r="Y56">
        <f t="shared" si="11"/>
        <v>0.228278388278388</v>
      </c>
      <c r="Z56">
        <f t="shared" si="12"/>
        <v>12.0846479762375</v>
      </c>
      <c r="AA56">
        <f t="shared" si="15"/>
        <v>18.5</v>
      </c>
    </row>
    <row r="57" spans="1:27">
      <c r="A57">
        <v>65</v>
      </c>
      <c r="B57">
        <v>10.3</v>
      </c>
      <c r="C57">
        <f t="shared" si="0"/>
        <v>12.3</v>
      </c>
      <c r="D57">
        <v>9.75</v>
      </c>
      <c r="E57">
        <v>261</v>
      </c>
      <c r="F57">
        <v>424</v>
      </c>
      <c r="G57">
        <v>424</v>
      </c>
      <c r="H57">
        <v>420</v>
      </c>
      <c r="I57">
        <v>1483</v>
      </c>
      <c r="J57">
        <v>1483</v>
      </c>
      <c r="K57">
        <v>262</v>
      </c>
      <c r="L57">
        <v>260</v>
      </c>
      <c r="M57">
        <f t="shared" si="13"/>
        <v>164</v>
      </c>
      <c r="N57">
        <f t="shared" si="14"/>
        <v>51</v>
      </c>
      <c r="O57">
        <f t="shared" si="1"/>
        <v>588</v>
      </c>
      <c r="P57">
        <f t="shared" si="2"/>
        <v>588</v>
      </c>
      <c r="Q57">
        <f t="shared" si="3"/>
        <v>584</v>
      </c>
      <c r="R57">
        <f t="shared" si="4"/>
        <v>313</v>
      </c>
      <c r="S57">
        <f t="shared" si="5"/>
        <v>311</v>
      </c>
      <c r="T57">
        <f t="shared" si="6"/>
        <v>586.666666666667</v>
      </c>
      <c r="U57">
        <f t="shared" si="7"/>
        <v>312</v>
      </c>
      <c r="V57">
        <f t="shared" si="8"/>
        <v>1483</v>
      </c>
      <c r="W57">
        <f t="shared" si="9"/>
        <v>274.666666666667</v>
      </c>
      <c r="X57">
        <f t="shared" si="10"/>
        <v>1171</v>
      </c>
      <c r="Y57">
        <f t="shared" si="11"/>
        <v>0.234557358383148</v>
      </c>
      <c r="Z57">
        <f t="shared" si="12"/>
        <v>12.2024906190509</v>
      </c>
      <c r="AA57">
        <f t="shared" si="15"/>
        <v>18.5</v>
      </c>
    </row>
    <row r="58" spans="1:27">
      <c r="A58">
        <v>64</v>
      </c>
      <c r="B58">
        <v>10.6</v>
      </c>
      <c r="C58">
        <f t="shared" si="0"/>
        <v>12.6</v>
      </c>
      <c r="D58">
        <v>10</v>
      </c>
      <c r="E58">
        <v>302</v>
      </c>
      <c r="F58">
        <v>488</v>
      </c>
      <c r="G58">
        <v>486</v>
      </c>
      <c r="H58">
        <v>483</v>
      </c>
      <c r="I58">
        <v>1588</v>
      </c>
      <c r="J58">
        <v>1600</v>
      </c>
      <c r="K58">
        <v>304</v>
      </c>
      <c r="L58">
        <v>298</v>
      </c>
      <c r="M58">
        <f t="shared" si="13"/>
        <v>164</v>
      </c>
      <c r="N58">
        <f t="shared" si="14"/>
        <v>51</v>
      </c>
      <c r="O58">
        <f t="shared" si="1"/>
        <v>652</v>
      </c>
      <c r="P58">
        <f t="shared" si="2"/>
        <v>650</v>
      </c>
      <c r="Q58">
        <f t="shared" si="3"/>
        <v>647</v>
      </c>
      <c r="R58">
        <f t="shared" si="4"/>
        <v>355</v>
      </c>
      <c r="S58">
        <f t="shared" si="5"/>
        <v>349</v>
      </c>
      <c r="T58">
        <f t="shared" si="6"/>
        <v>649.666666666667</v>
      </c>
      <c r="U58">
        <f t="shared" si="7"/>
        <v>352</v>
      </c>
      <c r="V58">
        <f t="shared" si="8"/>
        <v>1594</v>
      </c>
      <c r="W58">
        <f t="shared" si="9"/>
        <v>297.666666666667</v>
      </c>
      <c r="X58">
        <f t="shared" si="10"/>
        <v>1242</v>
      </c>
      <c r="Y58">
        <f t="shared" si="11"/>
        <v>0.239667203435319</v>
      </c>
      <c r="Z58">
        <f t="shared" si="12"/>
        <v>12.2960860832832</v>
      </c>
      <c r="AA58">
        <f t="shared" si="15"/>
        <v>18.5</v>
      </c>
    </row>
    <row r="59" spans="1:27">
      <c r="A59">
        <v>63</v>
      </c>
      <c r="B59">
        <v>10.77</v>
      </c>
      <c r="C59">
        <f t="shared" si="0"/>
        <v>12.77</v>
      </c>
      <c r="D59">
        <v>10.5</v>
      </c>
      <c r="E59">
        <v>332</v>
      </c>
      <c r="F59">
        <v>544</v>
      </c>
      <c r="G59">
        <v>544</v>
      </c>
      <c r="H59">
        <v>542</v>
      </c>
      <c r="I59">
        <v>1664</v>
      </c>
      <c r="J59">
        <v>1664</v>
      </c>
      <c r="K59">
        <v>329</v>
      </c>
      <c r="L59">
        <v>330</v>
      </c>
      <c r="M59">
        <f t="shared" si="13"/>
        <v>164</v>
      </c>
      <c r="N59">
        <f t="shared" si="14"/>
        <v>51</v>
      </c>
      <c r="O59">
        <f t="shared" si="1"/>
        <v>708</v>
      </c>
      <c r="P59">
        <f t="shared" si="2"/>
        <v>708</v>
      </c>
      <c r="Q59">
        <f t="shared" si="3"/>
        <v>706</v>
      </c>
      <c r="R59">
        <f t="shared" si="4"/>
        <v>380</v>
      </c>
      <c r="S59">
        <f t="shared" si="5"/>
        <v>381</v>
      </c>
      <c r="T59">
        <f t="shared" si="6"/>
        <v>707.333333333333</v>
      </c>
      <c r="U59">
        <f t="shared" si="7"/>
        <v>380.5</v>
      </c>
      <c r="V59">
        <f t="shared" si="8"/>
        <v>1664</v>
      </c>
      <c r="W59">
        <f t="shared" si="9"/>
        <v>326.833333333333</v>
      </c>
      <c r="X59">
        <f t="shared" si="10"/>
        <v>1283.5</v>
      </c>
      <c r="Y59">
        <f t="shared" si="11"/>
        <v>0.254642254252694</v>
      </c>
      <c r="Z59">
        <f t="shared" si="12"/>
        <v>12.5593047027668</v>
      </c>
      <c r="AA59">
        <f t="shared" si="15"/>
        <v>18.5</v>
      </c>
    </row>
    <row r="60" spans="1:27">
      <c r="A60">
        <v>62</v>
      </c>
      <c r="B60">
        <v>10.98</v>
      </c>
      <c r="C60">
        <f t="shared" si="0"/>
        <v>12.98</v>
      </c>
      <c r="D60">
        <v>10.75</v>
      </c>
      <c r="E60">
        <v>246</v>
      </c>
      <c r="F60">
        <v>450</v>
      </c>
      <c r="G60">
        <v>448</v>
      </c>
      <c r="H60">
        <v>441</v>
      </c>
      <c r="I60">
        <v>1450</v>
      </c>
      <c r="J60">
        <v>1452</v>
      </c>
      <c r="K60">
        <v>246</v>
      </c>
      <c r="L60">
        <v>249</v>
      </c>
      <c r="M60">
        <f t="shared" si="13"/>
        <v>164</v>
      </c>
      <c r="N60">
        <f t="shared" si="14"/>
        <v>51</v>
      </c>
      <c r="O60">
        <f t="shared" si="1"/>
        <v>614</v>
      </c>
      <c r="P60">
        <f t="shared" si="2"/>
        <v>612</v>
      </c>
      <c r="Q60">
        <f t="shared" si="3"/>
        <v>605</v>
      </c>
      <c r="R60">
        <f t="shared" si="4"/>
        <v>297</v>
      </c>
      <c r="S60">
        <f t="shared" si="5"/>
        <v>300</v>
      </c>
      <c r="T60">
        <f t="shared" si="6"/>
        <v>610.333333333333</v>
      </c>
      <c r="U60">
        <f t="shared" si="7"/>
        <v>298.5</v>
      </c>
      <c r="V60">
        <f t="shared" si="8"/>
        <v>1451</v>
      </c>
      <c r="W60">
        <f t="shared" si="9"/>
        <v>311.833333333333</v>
      </c>
      <c r="X60">
        <f t="shared" si="10"/>
        <v>1152.5</v>
      </c>
      <c r="Y60">
        <f t="shared" si="11"/>
        <v>0.2705712219812</v>
      </c>
      <c r="Z60">
        <f t="shared" si="12"/>
        <v>12.8228160305468</v>
      </c>
      <c r="AA60">
        <f t="shared" si="15"/>
        <v>18.5</v>
      </c>
    </row>
    <row r="61" spans="1:27">
      <c r="A61">
        <v>61</v>
      </c>
      <c r="B61">
        <v>11.27</v>
      </c>
      <c r="C61">
        <f t="shared" si="0"/>
        <v>13.27</v>
      </c>
      <c r="D61">
        <v>11.25</v>
      </c>
      <c r="E61">
        <v>248</v>
      </c>
      <c r="F61">
        <v>468</v>
      </c>
      <c r="G61">
        <v>471</v>
      </c>
      <c r="H61">
        <v>469</v>
      </c>
      <c r="I61">
        <v>1449</v>
      </c>
      <c r="J61">
        <v>1450</v>
      </c>
      <c r="K61">
        <v>249</v>
      </c>
      <c r="L61">
        <v>251</v>
      </c>
      <c r="M61">
        <f t="shared" si="13"/>
        <v>164</v>
      </c>
      <c r="N61">
        <f t="shared" si="14"/>
        <v>51</v>
      </c>
      <c r="O61">
        <f t="shared" si="1"/>
        <v>632</v>
      </c>
      <c r="P61">
        <f t="shared" si="2"/>
        <v>635</v>
      </c>
      <c r="Q61">
        <f t="shared" si="3"/>
        <v>633</v>
      </c>
      <c r="R61">
        <f t="shared" si="4"/>
        <v>300</v>
      </c>
      <c r="S61">
        <f t="shared" si="5"/>
        <v>302</v>
      </c>
      <c r="T61">
        <f t="shared" si="6"/>
        <v>633.333333333333</v>
      </c>
      <c r="U61">
        <f t="shared" si="7"/>
        <v>301</v>
      </c>
      <c r="V61">
        <f t="shared" si="8"/>
        <v>1449.5</v>
      </c>
      <c r="W61">
        <f t="shared" si="9"/>
        <v>332.333333333333</v>
      </c>
      <c r="X61">
        <f t="shared" si="10"/>
        <v>1148.5</v>
      </c>
      <c r="Y61">
        <f t="shared" si="11"/>
        <v>0.289362937164417</v>
      </c>
      <c r="Z61">
        <f t="shared" si="12"/>
        <v>13.1144290406095</v>
      </c>
      <c r="AA61">
        <f t="shared" si="15"/>
        <v>18.5</v>
      </c>
    </row>
    <row r="62" spans="1:27">
      <c r="A62">
        <v>60</v>
      </c>
      <c r="B62">
        <v>11.42</v>
      </c>
      <c r="C62">
        <f t="shared" si="0"/>
        <v>13.42</v>
      </c>
      <c r="D62">
        <v>11.5</v>
      </c>
      <c r="E62">
        <v>277</v>
      </c>
      <c r="F62">
        <v>511</v>
      </c>
      <c r="G62">
        <v>511</v>
      </c>
      <c r="H62">
        <v>511</v>
      </c>
      <c r="I62">
        <v>1516</v>
      </c>
      <c r="J62">
        <v>1516</v>
      </c>
      <c r="K62">
        <v>279</v>
      </c>
      <c r="L62">
        <v>277</v>
      </c>
      <c r="M62">
        <f t="shared" si="13"/>
        <v>164</v>
      </c>
      <c r="N62">
        <f t="shared" si="14"/>
        <v>51</v>
      </c>
      <c r="O62">
        <f t="shared" si="1"/>
        <v>675</v>
      </c>
      <c r="P62">
        <f t="shared" si="2"/>
        <v>675</v>
      </c>
      <c r="Q62">
        <f t="shared" si="3"/>
        <v>675</v>
      </c>
      <c r="R62">
        <f t="shared" si="4"/>
        <v>330</v>
      </c>
      <c r="S62">
        <f t="shared" si="5"/>
        <v>328</v>
      </c>
      <c r="T62">
        <f t="shared" si="6"/>
        <v>675</v>
      </c>
      <c r="U62">
        <f t="shared" si="7"/>
        <v>329</v>
      </c>
      <c r="V62">
        <f t="shared" si="8"/>
        <v>1516</v>
      </c>
      <c r="W62">
        <f t="shared" si="9"/>
        <v>346</v>
      </c>
      <c r="X62">
        <f t="shared" si="10"/>
        <v>1187</v>
      </c>
      <c r="Y62">
        <f t="shared" si="11"/>
        <v>0.291491154170177</v>
      </c>
      <c r="Z62">
        <f t="shared" si="12"/>
        <v>13.1462537983819</v>
      </c>
      <c r="AA62">
        <f t="shared" si="15"/>
        <v>18.5</v>
      </c>
    </row>
    <row r="63" spans="1:27">
      <c r="A63">
        <v>59</v>
      </c>
      <c r="B63">
        <v>11.66</v>
      </c>
      <c r="C63">
        <f t="shared" si="0"/>
        <v>13.66</v>
      </c>
      <c r="D63">
        <v>11.75</v>
      </c>
      <c r="E63">
        <v>321</v>
      </c>
      <c r="F63">
        <v>593</v>
      </c>
      <c r="G63">
        <v>596</v>
      </c>
      <c r="H63">
        <v>602</v>
      </c>
      <c r="I63">
        <v>1615</v>
      </c>
      <c r="J63">
        <v>1612</v>
      </c>
      <c r="K63">
        <v>322</v>
      </c>
      <c r="L63">
        <v>320</v>
      </c>
      <c r="M63">
        <f t="shared" si="13"/>
        <v>164</v>
      </c>
      <c r="N63">
        <f t="shared" si="14"/>
        <v>51</v>
      </c>
      <c r="O63">
        <f t="shared" si="1"/>
        <v>757</v>
      </c>
      <c r="P63">
        <f t="shared" si="2"/>
        <v>760</v>
      </c>
      <c r="Q63">
        <f t="shared" si="3"/>
        <v>766</v>
      </c>
      <c r="R63">
        <f t="shared" si="4"/>
        <v>373</v>
      </c>
      <c r="S63">
        <f t="shared" si="5"/>
        <v>371</v>
      </c>
      <c r="T63">
        <f t="shared" si="6"/>
        <v>761</v>
      </c>
      <c r="U63">
        <f t="shared" si="7"/>
        <v>372</v>
      </c>
      <c r="V63">
        <f t="shared" si="8"/>
        <v>1613.5</v>
      </c>
      <c r="W63">
        <f t="shared" si="9"/>
        <v>389</v>
      </c>
      <c r="X63">
        <f t="shared" si="10"/>
        <v>1241.5</v>
      </c>
      <c r="Y63">
        <f t="shared" si="11"/>
        <v>0.313330648409182</v>
      </c>
      <c r="Z63">
        <f t="shared" si="12"/>
        <v>13.4600287743512</v>
      </c>
      <c r="AA63">
        <f t="shared" si="15"/>
        <v>18.5</v>
      </c>
    </row>
    <row r="64" spans="1:27">
      <c r="A64">
        <v>58</v>
      </c>
      <c r="B64">
        <v>11.9</v>
      </c>
      <c r="C64">
        <f t="shared" si="0"/>
        <v>13.9</v>
      </c>
      <c r="D64">
        <v>12.12</v>
      </c>
      <c r="E64">
        <v>261</v>
      </c>
      <c r="F64">
        <v>546</v>
      </c>
      <c r="G64">
        <v>547</v>
      </c>
      <c r="H64">
        <v>546</v>
      </c>
      <c r="I64">
        <v>1480</v>
      </c>
      <c r="J64">
        <v>1478</v>
      </c>
      <c r="K64">
        <v>261</v>
      </c>
      <c r="L64">
        <v>261</v>
      </c>
      <c r="M64">
        <f t="shared" si="13"/>
        <v>164</v>
      </c>
      <c r="N64">
        <f t="shared" si="14"/>
        <v>51</v>
      </c>
      <c r="O64">
        <f t="shared" si="1"/>
        <v>710</v>
      </c>
      <c r="P64">
        <f t="shared" si="2"/>
        <v>711</v>
      </c>
      <c r="Q64">
        <f t="shared" si="3"/>
        <v>710</v>
      </c>
      <c r="R64">
        <f t="shared" si="4"/>
        <v>312</v>
      </c>
      <c r="S64">
        <f t="shared" si="5"/>
        <v>312</v>
      </c>
      <c r="T64">
        <f t="shared" si="6"/>
        <v>710.333333333333</v>
      </c>
      <c r="U64">
        <f t="shared" si="7"/>
        <v>312</v>
      </c>
      <c r="V64">
        <f t="shared" si="8"/>
        <v>1479</v>
      </c>
      <c r="W64">
        <f t="shared" si="9"/>
        <v>398.333333333333</v>
      </c>
      <c r="X64">
        <f t="shared" si="10"/>
        <v>1167</v>
      </c>
      <c r="Y64">
        <f t="shared" si="11"/>
        <v>0.341331048271922</v>
      </c>
      <c r="Z64">
        <f t="shared" si="12"/>
        <v>13.8317579451912</v>
      </c>
      <c r="AA64">
        <f t="shared" si="15"/>
        <v>18.5</v>
      </c>
    </row>
    <row r="65" spans="1:27">
      <c r="A65">
        <v>57</v>
      </c>
      <c r="B65">
        <v>12.16</v>
      </c>
      <c r="C65">
        <f t="shared" si="0"/>
        <v>14.16</v>
      </c>
      <c r="D65">
        <v>12.5</v>
      </c>
      <c r="E65">
        <v>294</v>
      </c>
      <c r="F65">
        <v>606</v>
      </c>
      <c r="G65">
        <v>605</v>
      </c>
      <c r="H65">
        <v>612</v>
      </c>
      <c r="I65">
        <v>1535</v>
      </c>
      <c r="J65">
        <v>1535</v>
      </c>
      <c r="K65">
        <v>296</v>
      </c>
      <c r="L65">
        <v>296</v>
      </c>
      <c r="M65">
        <f t="shared" si="13"/>
        <v>164</v>
      </c>
      <c r="N65">
        <f t="shared" si="14"/>
        <v>51</v>
      </c>
      <c r="O65">
        <f t="shared" si="1"/>
        <v>770</v>
      </c>
      <c r="P65">
        <f t="shared" si="2"/>
        <v>769</v>
      </c>
      <c r="Q65">
        <f t="shared" si="3"/>
        <v>776</v>
      </c>
      <c r="R65">
        <f t="shared" si="4"/>
        <v>347</v>
      </c>
      <c r="S65">
        <f t="shared" si="5"/>
        <v>347</v>
      </c>
      <c r="T65">
        <f t="shared" si="6"/>
        <v>771.666666666667</v>
      </c>
      <c r="U65">
        <f t="shared" si="7"/>
        <v>347</v>
      </c>
      <c r="V65">
        <f t="shared" si="8"/>
        <v>1535</v>
      </c>
      <c r="W65">
        <f t="shared" si="9"/>
        <v>424.666666666667</v>
      </c>
      <c r="X65">
        <f t="shared" si="10"/>
        <v>1188</v>
      </c>
      <c r="Y65">
        <f t="shared" si="11"/>
        <v>0.357463524130191</v>
      </c>
      <c r="Z65">
        <f t="shared" si="12"/>
        <v>14.0323173263449</v>
      </c>
      <c r="AA65">
        <f t="shared" si="15"/>
        <v>18.5</v>
      </c>
    </row>
    <row r="66" spans="1:27">
      <c r="A66">
        <v>56</v>
      </c>
      <c r="B66">
        <v>12.31</v>
      </c>
      <c r="C66">
        <f t="shared" ref="C66:C106" si="16">B66+2</f>
        <v>14.31</v>
      </c>
      <c r="D66">
        <v>12.75</v>
      </c>
      <c r="E66">
        <v>264</v>
      </c>
      <c r="F66">
        <v>587</v>
      </c>
      <c r="G66">
        <v>588</v>
      </c>
      <c r="H66">
        <v>580</v>
      </c>
      <c r="I66">
        <v>1474</v>
      </c>
      <c r="J66">
        <v>1475</v>
      </c>
      <c r="K66">
        <v>266</v>
      </c>
      <c r="L66">
        <v>264</v>
      </c>
      <c r="M66">
        <f t="shared" si="13"/>
        <v>164</v>
      </c>
      <c r="N66">
        <f t="shared" si="14"/>
        <v>51</v>
      </c>
      <c r="O66">
        <f t="shared" ref="O66:O106" si="17">F66+M66</f>
        <v>751</v>
      </c>
      <c r="P66">
        <f t="shared" ref="P66:P106" si="18">G66+M66</f>
        <v>752</v>
      </c>
      <c r="Q66">
        <f t="shared" ref="Q66:Q106" si="19">H66+M66</f>
        <v>744</v>
      </c>
      <c r="R66">
        <f t="shared" ref="R66:R106" si="20">K66+N66</f>
        <v>317</v>
      </c>
      <c r="S66">
        <f t="shared" ref="S66:S106" si="21">L66+N66</f>
        <v>315</v>
      </c>
      <c r="T66">
        <f t="shared" ref="T66:T106" si="22">AVERAGE(O66:Q66)</f>
        <v>749</v>
      </c>
      <c r="U66">
        <f t="shared" ref="U66:U106" si="23">AVERAGE(R66:S66)</f>
        <v>316</v>
      </c>
      <c r="V66">
        <f t="shared" ref="V66:V106" si="24">AVERAGE(I66:J66)</f>
        <v>1474.5</v>
      </c>
      <c r="W66">
        <f t="shared" ref="W66:W106" si="25">T66-U66</f>
        <v>433</v>
      </c>
      <c r="X66">
        <f t="shared" ref="X66:X106" si="26">V66-U66</f>
        <v>1158.5</v>
      </c>
      <c r="Y66">
        <f t="shared" ref="Y66:Y106" si="27">W66/X66</f>
        <v>0.373759171342253</v>
      </c>
      <c r="Z66">
        <f t="shared" ref="Z66:Z106" si="28">10*LOG10(Y66)+AA66</f>
        <v>14.2259185822737</v>
      </c>
      <c r="AA66">
        <f t="shared" si="15"/>
        <v>18.5</v>
      </c>
    </row>
    <row r="67" spans="1:27">
      <c r="A67">
        <v>55</v>
      </c>
      <c r="B67">
        <v>12.53</v>
      </c>
      <c r="C67">
        <f t="shared" si="16"/>
        <v>14.53</v>
      </c>
      <c r="D67">
        <v>13</v>
      </c>
      <c r="E67">
        <v>267</v>
      </c>
      <c r="F67">
        <v>610</v>
      </c>
      <c r="G67">
        <v>610</v>
      </c>
      <c r="H67">
        <v>603</v>
      </c>
      <c r="I67">
        <v>1472</v>
      </c>
      <c r="J67">
        <v>1474</v>
      </c>
      <c r="K67">
        <v>270</v>
      </c>
      <c r="L67">
        <v>264</v>
      </c>
      <c r="M67">
        <f t="shared" ref="M67:M106" si="29">M66</f>
        <v>164</v>
      </c>
      <c r="N67">
        <f t="shared" ref="N67:N106" si="30">N66</f>
        <v>51</v>
      </c>
      <c r="O67">
        <f t="shared" si="17"/>
        <v>774</v>
      </c>
      <c r="P67">
        <f t="shared" si="18"/>
        <v>774</v>
      </c>
      <c r="Q67">
        <f t="shared" si="19"/>
        <v>767</v>
      </c>
      <c r="R67">
        <f t="shared" si="20"/>
        <v>321</v>
      </c>
      <c r="S67">
        <f t="shared" si="21"/>
        <v>315</v>
      </c>
      <c r="T67">
        <f t="shared" si="22"/>
        <v>771.666666666667</v>
      </c>
      <c r="U67">
        <f t="shared" si="23"/>
        <v>318</v>
      </c>
      <c r="V67">
        <f t="shared" si="24"/>
        <v>1473</v>
      </c>
      <c r="W67">
        <f t="shared" si="25"/>
        <v>453.666666666667</v>
      </c>
      <c r="X67">
        <f t="shared" si="26"/>
        <v>1155</v>
      </c>
      <c r="Y67">
        <f t="shared" si="27"/>
        <v>0.392784992784993</v>
      </c>
      <c r="Z67">
        <f t="shared" si="28"/>
        <v>14.4415488625551</v>
      </c>
      <c r="AA67">
        <f t="shared" ref="AA67:AA106" si="31">AA66</f>
        <v>18.5</v>
      </c>
    </row>
    <row r="68" spans="1:27">
      <c r="A68">
        <v>54</v>
      </c>
      <c r="B68">
        <v>12.72</v>
      </c>
      <c r="C68">
        <f t="shared" si="16"/>
        <v>14.72</v>
      </c>
      <c r="D68">
        <v>13.25</v>
      </c>
      <c r="E68">
        <v>268</v>
      </c>
      <c r="F68">
        <v>634</v>
      </c>
      <c r="G68">
        <v>640</v>
      </c>
      <c r="H68">
        <v>624</v>
      </c>
      <c r="I68">
        <v>1476</v>
      </c>
      <c r="J68">
        <v>1474</v>
      </c>
      <c r="K68">
        <v>268</v>
      </c>
      <c r="L68">
        <v>266</v>
      </c>
      <c r="M68">
        <f t="shared" si="29"/>
        <v>164</v>
      </c>
      <c r="N68">
        <f t="shared" si="30"/>
        <v>51</v>
      </c>
      <c r="O68">
        <f t="shared" si="17"/>
        <v>798</v>
      </c>
      <c r="P68">
        <f t="shared" si="18"/>
        <v>804</v>
      </c>
      <c r="Q68">
        <f t="shared" si="19"/>
        <v>788</v>
      </c>
      <c r="R68">
        <f t="shared" si="20"/>
        <v>319</v>
      </c>
      <c r="S68">
        <f t="shared" si="21"/>
        <v>317</v>
      </c>
      <c r="T68">
        <f t="shared" si="22"/>
        <v>796.666666666667</v>
      </c>
      <c r="U68">
        <f t="shared" si="23"/>
        <v>318</v>
      </c>
      <c r="V68">
        <f t="shared" si="24"/>
        <v>1475</v>
      </c>
      <c r="W68">
        <f t="shared" si="25"/>
        <v>478.666666666667</v>
      </c>
      <c r="X68">
        <f t="shared" si="26"/>
        <v>1157</v>
      </c>
      <c r="Y68">
        <f t="shared" si="27"/>
        <v>0.413713627196773</v>
      </c>
      <c r="Z68">
        <f t="shared" si="28"/>
        <v>14.6669982623487</v>
      </c>
      <c r="AA68">
        <f t="shared" si="31"/>
        <v>18.5</v>
      </c>
    </row>
    <row r="69" spans="1:27">
      <c r="A69">
        <v>53</v>
      </c>
      <c r="B69">
        <v>13.04</v>
      </c>
      <c r="C69">
        <f t="shared" si="16"/>
        <v>15.04</v>
      </c>
      <c r="D69">
        <v>13.75</v>
      </c>
      <c r="E69">
        <v>278</v>
      </c>
      <c r="F69">
        <v>685</v>
      </c>
      <c r="G69">
        <v>682</v>
      </c>
      <c r="H69">
        <v>687</v>
      </c>
      <c r="I69">
        <v>1505</v>
      </c>
      <c r="J69">
        <v>1507</v>
      </c>
      <c r="K69">
        <v>282</v>
      </c>
      <c r="L69">
        <v>280</v>
      </c>
      <c r="M69">
        <f t="shared" si="29"/>
        <v>164</v>
      </c>
      <c r="N69">
        <f t="shared" si="30"/>
        <v>51</v>
      </c>
      <c r="O69">
        <f t="shared" si="17"/>
        <v>849</v>
      </c>
      <c r="P69">
        <f t="shared" si="18"/>
        <v>846</v>
      </c>
      <c r="Q69">
        <f t="shared" si="19"/>
        <v>851</v>
      </c>
      <c r="R69">
        <f t="shared" si="20"/>
        <v>333</v>
      </c>
      <c r="S69">
        <f t="shared" si="21"/>
        <v>331</v>
      </c>
      <c r="T69">
        <f t="shared" si="22"/>
        <v>848.666666666667</v>
      </c>
      <c r="U69">
        <f t="shared" si="23"/>
        <v>332</v>
      </c>
      <c r="V69">
        <f t="shared" si="24"/>
        <v>1506</v>
      </c>
      <c r="W69">
        <f t="shared" si="25"/>
        <v>516.666666666667</v>
      </c>
      <c r="X69">
        <f t="shared" si="26"/>
        <v>1174</v>
      </c>
      <c r="Y69">
        <f t="shared" si="27"/>
        <v>0.440090857467348</v>
      </c>
      <c r="Z69">
        <f t="shared" si="28"/>
        <v>14.9354234653903</v>
      </c>
      <c r="AA69">
        <f t="shared" si="31"/>
        <v>18.5</v>
      </c>
    </row>
    <row r="70" spans="1:27">
      <c r="A70">
        <v>52</v>
      </c>
      <c r="B70">
        <v>13.24</v>
      </c>
      <c r="C70">
        <f t="shared" si="16"/>
        <v>15.24</v>
      </c>
      <c r="D70">
        <v>14</v>
      </c>
      <c r="E70">
        <v>327</v>
      </c>
      <c r="F70">
        <v>768</v>
      </c>
      <c r="G70">
        <v>768</v>
      </c>
      <c r="H70">
        <v>779</v>
      </c>
      <c r="I70">
        <v>1608</v>
      </c>
      <c r="J70">
        <v>1604</v>
      </c>
      <c r="K70">
        <v>327</v>
      </c>
      <c r="L70">
        <v>328</v>
      </c>
      <c r="M70">
        <f t="shared" si="29"/>
        <v>164</v>
      </c>
      <c r="N70">
        <f t="shared" si="30"/>
        <v>51</v>
      </c>
      <c r="O70">
        <f t="shared" si="17"/>
        <v>932</v>
      </c>
      <c r="P70">
        <f t="shared" si="18"/>
        <v>932</v>
      </c>
      <c r="Q70">
        <f t="shared" si="19"/>
        <v>943</v>
      </c>
      <c r="R70">
        <f t="shared" si="20"/>
        <v>378</v>
      </c>
      <c r="S70">
        <f t="shared" si="21"/>
        <v>379</v>
      </c>
      <c r="T70">
        <f t="shared" si="22"/>
        <v>935.666666666667</v>
      </c>
      <c r="U70">
        <f t="shared" si="23"/>
        <v>378.5</v>
      </c>
      <c r="V70">
        <f t="shared" si="24"/>
        <v>1606</v>
      </c>
      <c r="W70">
        <f t="shared" si="25"/>
        <v>557.166666666667</v>
      </c>
      <c r="X70">
        <f t="shared" si="26"/>
        <v>1227.5</v>
      </c>
      <c r="Y70">
        <f t="shared" si="27"/>
        <v>0.453903598099117</v>
      </c>
      <c r="Z70">
        <f t="shared" si="28"/>
        <v>15.0696362541392</v>
      </c>
      <c r="AA70">
        <f t="shared" si="31"/>
        <v>18.5</v>
      </c>
    </row>
    <row r="71" spans="1:27">
      <c r="A71">
        <v>51</v>
      </c>
      <c r="B71">
        <v>13.44</v>
      </c>
      <c r="C71">
        <f t="shared" si="16"/>
        <v>15.44</v>
      </c>
      <c r="D71">
        <v>14.12</v>
      </c>
      <c r="E71">
        <v>299</v>
      </c>
      <c r="F71">
        <v>754</v>
      </c>
      <c r="G71">
        <v>751</v>
      </c>
      <c r="H71">
        <v>758</v>
      </c>
      <c r="I71">
        <v>1532</v>
      </c>
      <c r="J71">
        <v>1529</v>
      </c>
      <c r="K71">
        <v>301</v>
      </c>
      <c r="L71">
        <v>298</v>
      </c>
      <c r="M71">
        <f t="shared" si="29"/>
        <v>164</v>
      </c>
      <c r="N71">
        <f t="shared" si="30"/>
        <v>51</v>
      </c>
      <c r="O71">
        <f t="shared" si="17"/>
        <v>918</v>
      </c>
      <c r="P71">
        <f t="shared" si="18"/>
        <v>915</v>
      </c>
      <c r="Q71">
        <f t="shared" si="19"/>
        <v>922</v>
      </c>
      <c r="R71">
        <f t="shared" si="20"/>
        <v>352</v>
      </c>
      <c r="S71">
        <f t="shared" si="21"/>
        <v>349</v>
      </c>
      <c r="T71">
        <f t="shared" si="22"/>
        <v>918.333333333333</v>
      </c>
      <c r="U71">
        <f t="shared" si="23"/>
        <v>350.5</v>
      </c>
      <c r="V71">
        <f t="shared" si="24"/>
        <v>1530.5</v>
      </c>
      <c r="W71">
        <f t="shared" si="25"/>
        <v>567.833333333333</v>
      </c>
      <c r="X71">
        <f t="shared" si="26"/>
        <v>1180</v>
      </c>
      <c r="Y71">
        <f t="shared" si="27"/>
        <v>0.481214689265537</v>
      </c>
      <c r="Z71">
        <f t="shared" si="28"/>
        <v>15.3233887587811</v>
      </c>
      <c r="AA71">
        <f t="shared" si="31"/>
        <v>18.5</v>
      </c>
    </row>
    <row r="72" spans="1:27">
      <c r="A72">
        <v>50</v>
      </c>
      <c r="B72">
        <v>13.69</v>
      </c>
      <c r="C72">
        <f t="shared" si="16"/>
        <v>15.69</v>
      </c>
      <c r="D72">
        <v>14.5</v>
      </c>
      <c r="E72">
        <v>256</v>
      </c>
      <c r="F72">
        <v>723</v>
      </c>
      <c r="G72">
        <v>719</v>
      </c>
      <c r="H72">
        <v>725</v>
      </c>
      <c r="I72">
        <v>1434</v>
      </c>
      <c r="J72">
        <v>1436</v>
      </c>
      <c r="K72">
        <v>256</v>
      </c>
      <c r="L72">
        <v>261</v>
      </c>
      <c r="M72">
        <f t="shared" si="29"/>
        <v>164</v>
      </c>
      <c r="N72">
        <f t="shared" si="30"/>
        <v>51</v>
      </c>
      <c r="O72">
        <f t="shared" si="17"/>
        <v>887</v>
      </c>
      <c r="P72">
        <f t="shared" si="18"/>
        <v>883</v>
      </c>
      <c r="Q72">
        <f t="shared" si="19"/>
        <v>889</v>
      </c>
      <c r="R72">
        <f t="shared" si="20"/>
        <v>307</v>
      </c>
      <c r="S72">
        <f t="shared" si="21"/>
        <v>312</v>
      </c>
      <c r="T72">
        <f t="shared" si="22"/>
        <v>886.333333333333</v>
      </c>
      <c r="U72">
        <f t="shared" si="23"/>
        <v>309.5</v>
      </c>
      <c r="V72">
        <f t="shared" si="24"/>
        <v>1435</v>
      </c>
      <c r="W72">
        <f t="shared" si="25"/>
        <v>576.833333333333</v>
      </c>
      <c r="X72">
        <f t="shared" si="26"/>
        <v>1125.5</v>
      </c>
      <c r="Y72">
        <f t="shared" si="27"/>
        <v>0.512512957204206</v>
      </c>
      <c r="Z72">
        <f t="shared" si="28"/>
        <v>15.5970484957395</v>
      </c>
      <c r="AA72">
        <f t="shared" si="31"/>
        <v>18.5</v>
      </c>
    </row>
    <row r="73" spans="1:27">
      <c r="A73">
        <v>49</v>
      </c>
      <c r="B73">
        <v>13.88</v>
      </c>
      <c r="C73">
        <f t="shared" si="16"/>
        <v>15.88</v>
      </c>
      <c r="D73">
        <v>14.62</v>
      </c>
      <c r="E73">
        <v>273</v>
      </c>
      <c r="F73">
        <v>776</v>
      </c>
      <c r="G73">
        <v>770</v>
      </c>
      <c r="H73">
        <v>774</v>
      </c>
      <c r="I73">
        <v>1472</v>
      </c>
      <c r="J73">
        <v>1472</v>
      </c>
      <c r="K73">
        <v>271</v>
      </c>
      <c r="L73">
        <v>272</v>
      </c>
      <c r="M73">
        <f t="shared" si="29"/>
        <v>164</v>
      </c>
      <c r="N73">
        <f t="shared" si="30"/>
        <v>51</v>
      </c>
      <c r="O73">
        <f t="shared" si="17"/>
        <v>940</v>
      </c>
      <c r="P73">
        <f t="shared" si="18"/>
        <v>934</v>
      </c>
      <c r="Q73">
        <f t="shared" si="19"/>
        <v>938</v>
      </c>
      <c r="R73">
        <f t="shared" si="20"/>
        <v>322</v>
      </c>
      <c r="S73">
        <f t="shared" si="21"/>
        <v>323</v>
      </c>
      <c r="T73">
        <f t="shared" si="22"/>
        <v>937.333333333333</v>
      </c>
      <c r="U73">
        <f t="shared" si="23"/>
        <v>322.5</v>
      </c>
      <c r="V73">
        <f t="shared" si="24"/>
        <v>1472</v>
      </c>
      <c r="W73">
        <f t="shared" si="25"/>
        <v>614.833333333333</v>
      </c>
      <c r="X73">
        <f t="shared" si="26"/>
        <v>1149.5</v>
      </c>
      <c r="Y73">
        <f t="shared" si="27"/>
        <v>0.534870233434827</v>
      </c>
      <c r="Z73">
        <f t="shared" si="28"/>
        <v>15.7824842923786</v>
      </c>
      <c r="AA73">
        <f t="shared" si="31"/>
        <v>18.5</v>
      </c>
    </row>
    <row r="74" spans="1:27">
      <c r="A74">
        <v>48</v>
      </c>
      <c r="B74">
        <v>14.1</v>
      </c>
      <c r="C74">
        <f t="shared" si="16"/>
        <v>16.1</v>
      </c>
      <c r="D74">
        <v>15.12</v>
      </c>
      <c r="E74">
        <v>256</v>
      </c>
      <c r="F74">
        <v>792</v>
      </c>
      <c r="G74">
        <v>784</v>
      </c>
      <c r="H74">
        <v>786</v>
      </c>
      <c r="I74">
        <v>1436</v>
      </c>
      <c r="J74">
        <v>1436</v>
      </c>
      <c r="K74">
        <v>260</v>
      </c>
      <c r="L74">
        <v>263</v>
      </c>
      <c r="M74">
        <f t="shared" si="29"/>
        <v>164</v>
      </c>
      <c r="N74">
        <f t="shared" si="30"/>
        <v>51</v>
      </c>
      <c r="O74">
        <f t="shared" si="17"/>
        <v>956</v>
      </c>
      <c r="P74">
        <f t="shared" si="18"/>
        <v>948</v>
      </c>
      <c r="Q74">
        <f t="shared" si="19"/>
        <v>950</v>
      </c>
      <c r="R74">
        <f t="shared" si="20"/>
        <v>311</v>
      </c>
      <c r="S74">
        <f t="shared" si="21"/>
        <v>314</v>
      </c>
      <c r="T74">
        <f t="shared" si="22"/>
        <v>951.333333333333</v>
      </c>
      <c r="U74">
        <f t="shared" si="23"/>
        <v>312.5</v>
      </c>
      <c r="V74">
        <f t="shared" si="24"/>
        <v>1436</v>
      </c>
      <c r="W74">
        <f t="shared" si="25"/>
        <v>638.833333333333</v>
      </c>
      <c r="X74">
        <f t="shared" si="26"/>
        <v>1123.5</v>
      </c>
      <c r="Y74">
        <f t="shared" si="27"/>
        <v>0.568609998516541</v>
      </c>
      <c r="Z74">
        <f t="shared" si="28"/>
        <v>16.0481449211556</v>
      </c>
      <c r="AA74">
        <f t="shared" si="31"/>
        <v>18.5</v>
      </c>
    </row>
    <row r="75" spans="1:27">
      <c r="A75">
        <v>47</v>
      </c>
      <c r="B75">
        <v>14.35</v>
      </c>
      <c r="C75">
        <f t="shared" si="16"/>
        <v>16.35</v>
      </c>
      <c r="D75">
        <v>15.25</v>
      </c>
      <c r="E75">
        <v>274</v>
      </c>
      <c r="F75">
        <v>844</v>
      </c>
      <c r="G75">
        <v>849</v>
      </c>
      <c r="H75">
        <v>846</v>
      </c>
      <c r="I75">
        <v>1472</v>
      </c>
      <c r="J75">
        <v>1472</v>
      </c>
      <c r="K75">
        <v>274</v>
      </c>
      <c r="L75">
        <v>274</v>
      </c>
      <c r="M75">
        <f t="shared" si="29"/>
        <v>164</v>
      </c>
      <c r="N75">
        <f t="shared" si="30"/>
        <v>51</v>
      </c>
      <c r="O75">
        <f t="shared" si="17"/>
        <v>1008</v>
      </c>
      <c r="P75">
        <f t="shared" si="18"/>
        <v>1013</v>
      </c>
      <c r="Q75">
        <f t="shared" si="19"/>
        <v>1010</v>
      </c>
      <c r="R75">
        <f t="shared" si="20"/>
        <v>325</v>
      </c>
      <c r="S75">
        <f t="shared" si="21"/>
        <v>325</v>
      </c>
      <c r="T75">
        <f t="shared" si="22"/>
        <v>1010.33333333333</v>
      </c>
      <c r="U75">
        <f t="shared" si="23"/>
        <v>325</v>
      </c>
      <c r="V75">
        <f t="shared" si="24"/>
        <v>1472</v>
      </c>
      <c r="W75">
        <f t="shared" si="25"/>
        <v>685.333333333333</v>
      </c>
      <c r="X75">
        <f t="shared" si="26"/>
        <v>1147</v>
      </c>
      <c r="Y75">
        <f t="shared" si="27"/>
        <v>0.597500726532985</v>
      </c>
      <c r="Z75">
        <f t="shared" si="28"/>
        <v>16.2633843770231</v>
      </c>
      <c r="AA75">
        <f t="shared" si="31"/>
        <v>18.5</v>
      </c>
    </row>
    <row r="76" spans="1:27">
      <c r="A76">
        <v>46</v>
      </c>
      <c r="B76">
        <v>14.57</v>
      </c>
      <c r="C76">
        <f t="shared" si="16"/>
        <v>16.57</v>
      </c>
      <c r="D76">
        <v>15.62</v>
      </c>
      <c r="E76">
        <v>314</v>
      </c>
      <c r="F76">
        <v>960</v>
      </c>
      <c r="G76">
        <v>960</v>
      </c>
      <c r="H76">
        <v>949</v>
      </c>
      <c r="I76">
        <v>1570</v>
      </c>
      <c r="J76">
        <v>1573</v>
      </c>
      <c r="K76">
        <v>311</v>
      </c>
      <c r="L76">
        <v>322</v>
      </c>
      <c r="M76">
        <f t="shared" si="29"/>
        <v>164</v>
      </c>
      <c r="N76">
        <f t="shared" si="30"/>
        <v>51</v>
      </c>
      <c r="O76">
        <f t="shared" si="17"/>
        <v>1124</v>
      </c>
      <c r="P76">
        <f t="shared" si="18"/>
        <v>1124</v>
      </c>
      <c r="Q76">
        <f t="shared" si="19"/>
        <v>1113</v>
      </c>
      <c r="R76">
        <f t="shared" si="20"/>
        <v>362</v>
      </c>
      <c r="S76">
        <f t="shared" si="21"/>
        <v>373</v>
      </c>
      <c r="T76">
        <f t="shared" si="22"/>
        <v>1120.33333333333</v>
      </c>
      <c r="U76">
        <f t="shared" si="23"/>
        <v>367.5</v>
      </c>
      <c r="V76">
        <f t="shared" si="24"/>
        <v>1571.5</v>
      </c>
      <c r="W76">
        <f t="shared" si="25"/>
        <v>752.833333333333</v>
      </c>
      <c r="X76">
        <f t="shared" si="26"/>
        <v>1204</v>
      </c>
      <c r="Y76">
        <f t="shared" si="27"/>
        <v>0.625276854928018</v>
      </c>
      <c r="Z76">
        <f t="shared" si="28"/>
        <v>16.4607235325594</v>
      </c>
      <c r="AA76">
        <f t="shared" si="31"/>
        <v>18.5</v>
      </c>
    </row>
    <row r="77" spans="1:27">
      <c r="A77">
        <v>45</v>
      </c>
      <c r="B77">
        <v>14.8</v>
      </c>
      <c r="C77">
        <f t="shared" si="16"/>
        <v>16.8</v>
      </c>
      <c r="D77">
        <v>15.88</v>
      </c>
      <c r="E77">
        <v>264</v>
      </c>
      <c r="F77">
        <v>899</v>
      </c>
      <c r="G77">
        <v>896</v>
      </c>
      <c r="H77">
        <v>904</v>
      </c>
      <c r="I77">
        <v>1433</v>
      </c>
      <c r="J77">
        <v>1432</v>
      </c>
      <c r="K77">
        <v>266</v>
      </c>
      <c r="L77">
        <v>259</v>
      </c>
      <c r="M77">
        <f t="shared" si="29"/>
        <v>164</v>
      </c>
      <c r="N77">
        <f t="shared" si="30"/>
        <v>51</v>
      </c>
      <c r="O77">
        <f t="shared" si="17"/>
        <v>1063</v>
      </c>
      <c r="P77">
        <f t="shared" si="18"/>
        <v>1060</v>
      </c>
      <c r="Q77">
        <f t="shared" si="19"/>
        <v>1068</v>
      </c>
      <c r="R77">
        <f t="shared" si="20"/>
        <v>317</v>
      </c>
      <c r="S77">
        <f t="shared" si="21"/>
        <v>310</v>
      </c>
      <c r="T77">
        <f t="shared" si="22"/>
        <v>1063.66666666667</v>
      </c>
      <c r="U77">
        <f t="shared" si="23"/>
        <v>313.5</v>
      </c>
      <c r="V77">
        <f t="shared" si="24"/>
        <v>1432.5</v>
      </c>
      <c r="W77">
        <f t="shared" si="25"/>
        <v>750.166666666667</v>
      </c>
      <c r="X77">
        <f t="shared" si="26"/>
        <v>1119</v>
      </c>
      <c r="Y77">
        <f t="shared" si="27"/>
        <v>0.670390229371463</v>
      </c>
      <c r="Z77">
        <f t="shared" si="28"/>
        <v>16.7632767602649</v>
      </c>
      <c r="AA77">
        <f t="shared" si="31"/>
        <v>18.5</v>
      </c>
    </row>
    <row r="78" spans="1:27">
      <c r="A78">
        <v>44</v>
      </c>
      <c r="B78">
        <v>15.02</v>
      </c>
      <c r="C78">
        <f t="shared" si="16"/>
        <v>17.02</v>
      </c>
      <c r="D78">
        <v>16.12</v>
      </c>
      <c r="E78">
        <v>263</v>
      </c>
      <c r="F78">
        <v>930</v>
      </c>
      <c r="G78">
        <v>936</v>
      </c>
      <c r="H78">
        <v>934</v>
      </c>
      <c r="I78">
        <v>1435</v>
      </c>
      <c r="J78">
        <v>1436</v>
      </c>
      <c r="K78">
        <v>268</v>
      </c>
      <c r="L78">
        <v>262</v>
      </c>
      <c r="M78">
        <f t="shared" si="29"/>
        <v>164</v>
      </c>
      <c r="N78">
        <f t="shared" si="30"/>
        <v>51</v>
      </c>
      <c r="O78">
        <f t="shared" si="17"/>
        <v>1094</v>
      </c>
      <c r="P78">
        <f t="shared" si="18"/>
        <v>1100</v>
      </c>
      <c r="Q78">
        <f t="shared" si="19"/>
        <v>1098</v>
      </c>
      <c r="R78">
        <f t="shared" si="20"/>
        <v>319</v>
      </c>
      <c r="S78">
        <f t="shared" si="21"/>
        <v>313</v>
      </c>
      <c r="T78">
        <f t="shared" si="22"/>
        <v>1097.33333333333</v>
      </c>
      <c r="U78">
        <f t="shared" si="23"/>
        <v>316</v>
      </c>
      <c r="V78">
        <f t="shared" si="24"/>
        <v>1435.5</v>
      </c>
      <c r="W78">
        <f t="shared" si="25"/>
        <v>781.333333333333</v>
      </c>
      <c r="X78">
        <f t="shared" si="26"/>
        <v>1119.5</v>
      </c>
      <c r="Y78">
        <f t="shared" si="27"/>
        <v>0.697930623790383</v>
      </c>
      <c r="Z78">
        <f t="shared" si="28"/>
        <v>16.9381225471134</v>
      </c>
      <c r="AA78">
        <f t="shared" si="31"/>
        <v>18.5</v>
      </c>
    </row>
    <row r="79" spans="1:27">
      <c r="A79">
        <v>43</v>
      </c>
      <c r="B79">
        <v>15.21</v>
      </c>
      <c r="C79">
        <f t="shared" si="16"/>
        <v>17.21</v>
      </c>
      <c r="D79">
        <v>16.25</v>
      </c>
      <c r="E79">
        <v>320</v>
      </c>
      <c r="F79">
        <v>1088</v>
      </c>
      <c r="G79">
        <v>1088</v>
      </c>
      <c r="H79">
        <v>1071</v>
      </c>
      <c r="I79">
        <v>1569</v>
      </c>
      <c r="J79">
        <v>1569</v>
      </c>
      <c r="K79">
        <v>320</v>
      </c>
      <c r="L79">
        <v>316</v>
      </c>
      <c r="M79">
        <f t="shared" si="29"/>
        <v>164</v>
      </c>
      <c r="N79">
        <f t="shared" si="30"/>
        <v>51</v>
      </c>
      <c r="O79">
        <f t="shared" si="17"/>
        <v>1252</v>
      </c>
      <c r="P79">
        <f t="shared" si="18"/>
        <v>1252</v>
      </c>
      <c r="Q79">
        <f t="shared" si="19"/>
        <v>1235</v>
      </c>
      <c r="R79">
        <f t="shared" si="20"/>
        <v>371</v>
      </c>
      <c r="S79">
        <f t="shared" si="21"/>
        <v>367</v>
      </c>
      <c r="T79">
        <f t="shared" si="22"/>
        <v>1246.33333333333</v>
      </c>
      <c r="U79">
        <f t="shared" si="23"/>
        <v>369</v>
      </c>
      <c r="V79">
        <f t="shared" si="24"/>
        <v>1569</v>
      </c>
      <c r="W79">
        <f t="shared" si="25"/>
        <v>877.333333333333</v>
      </c>
      <c r="X79">
        <f t="shared" si="26"/>
        <v>1200</v>
      </c>
      <c r="Y79">
        <f t="shared" si="27"/>
        <v>0.731111111111111</v>
      </c>
      <c r="Z79">
        <f t="shared" si="28"/>
        <v>17.1398338417463</v>
      </c>
      <c r="AA79">
        <f t="shared" si="31"/>
        <v>18.5</v>
      </c>
    </row>
    <row r="80" spans="1:27">
      <c r="A80">
        <v>42</v>
      </c>
      <c r="B80">
        <v>15.43</v>
      </c>
      <c r="C80">
        <f t="shared" si="16"/>
        <v>17.43</v>
      </c>
      <c r="D80">
        <v>16.62</v>
      </c>
      <c r="E80">
        <v>297</v>
      </c>
      <c r="F80">
        <v>1073</v>
      </c>
      <c r="G80">
        <v>1072</v>
      </c>
      <c r="H80">
        <v>1065</v>
      </c>
      <c r="I80">
        <v>1498</v>
      </c>
      <c r="J80">
        <v>1493</v>
      </c>
      <c r="K80">
        <v>294</v>
      </c>
      <c r="L80">
        <v>296</v>
      </c>
      <c r="M80">
        <f t="shared" si="29"/>
        <v>164</v>
      </c>
      <c r="N80">
        <f t="shared" si="30"/>
        <v>51</v>
      </c>
      <c r="O80">
        <f t="shared" si="17"/>
        <v>1237</v>
      </c>
      <c r="P80">
        <f t="shared" si="18"/>
        <v>1236</v>
      </c>
      <c r="Q80">
        <f t="shared" si="19"/>
        <v>1229</v>
      </c>
      <c r="R80">
        <f t="shared" si="20"/>
        <v>345</v>
      </c>
      <c r="S80">
        <f t="shared" si="21"/>
        <v>347</v>
      </c>
      <c r="T80">
        <f t="shared" si="22"/>
        <v>1234</v>
      </c>
      <c r="U80">
        <f t="shared" si="23"/>
        <v>346</v>
      </c>
      <c r="V80">
        <f t="shared" si="24"/>
        <v>1495.5</v>
      </c>
      <c r="W80">
        <f t="shared" si="25"/>
        <v>888</v>
      </c>
      <c r="X80">
        <f t="shared" si="26"/>
        <v>1149.5</v>
      </c>
      <c r="Y80">
        <f t="shared" si="27"/>
        <v>0.772509786863854</v>
      </c>
      <c r="Z80">
        <f t="shared" si="28"/>
        <v>17.379039901733</v>
      </c>
      <c r="AA80">
        <f t="shared" si="31"/>
        <v>18.5</v>
      </c>
    </row>
    <row r="81" spans="1:27">
      <c r="A81">
        <v>41</v>
      </c>
      <c r="B81">
        <v>15.6</v>
      </c>
      <c r="C81">
        <f t="shared" si="16"/>
        <v>17.6</v>
      </c>
      <c r="D81">
        <v>16.88</v>
      </c>
      <c r="E81">
        <v>341</v>
      </c>
      <c r="F81">
        <v>1188</v>
      </c>
      <c r="G81">
        <v>1181</v>
      </c>
      <c r="H81">
        <v>1181</v>
      </c>
      <c r="I81">
        <v>1600</v>
      </c>
      <c r="J81">
        <v>1600</v>
      </c>
      <c r="K81">
        <v>338</v>
      </c>
      <c r="L81">
        <v>337</v>
      </c>
      <c r="M81">
        <f t="shared" si="29"/>
        <v>164</v>
      </c>
      <c r="N81">
        <f t="shared" si="30"/>
        <v>51</v>
      </c>
      <c r="O81">
        <f t="shared" si="17"/>
        <v>1352</v>
      </c>
      <c r="P81">
        <f t="shared" si="18"/>
        <v>1345</v>
      </c>
      <c r="Q81">
        <f t="shared" si="19"/>
        <v>1345</v>
      </c>
      <c r="R81">
        <f t="shared" si="20"/>
        <v>389</v>
      </c>
      <c r="S81">
        <f t="shared" si="21"/>
        <v>388</v>
      </c>
      <c r="T81">
        <f t="shared" si="22"/>
        <v>1347.33333333333</v>
      </c>
      <c r="U81">
        <f t="shared" si="23"/>
        <v>388.5</v>
      </c>
      <c r="V81">
        <f t="shared" si="24"/>
        <v>1600</v>
      </c>
      <c r="W81">
        <f t="shared" si="25"/>
        <v>958.833333333333</v>
      </c>
      <c r="X81">
        <f t="shared" si="26"/>
        <v>1211.5</v>
      </c>
      <c r="Y81">
        <f t="shared" si="27"/>
        <v>0.791443114596231</v>
      </c>
      <c r="Z81">
        <f t="shared" si="28"/>
        <v>17.4841970516833</v>
      </c>
      <c r="AA81">
        <f t="shared" si="31"/>
        <v>18.5</v>
      </c>
    </row>
    <row r="82" spans="1:27">
      <c r="A82">
        <v>40</v>
      </c>
      <c r="B82">
        <v>15.9</v>
      </c>
      <c r="C82">
        <f t="shared" si="16"/>
        <v>17.9</v>
      </c>
      <c r="D82">
        <v>17.25</v>
      </c>
      <c r="E82">
        <v>356</v>
      </c>
      <c r="F82">
        <v>1276</v>
      </c>
      <c r="G82">
        <v>1271</v>
      </c>
      <c r="H82">
        <v>1284</v>
      </c>
      <c r="I82">
        <v>1627</v>
      </c>
      <c r="J82">
        <v>1622</v>
      </c>
      <c r="K82">
        <v>357</v>
      </c>
      <c r="L82">
        <v>350</v>
      </c>
      <c r="M82">
        <f t="shared" si="29"/>
        <v>164</v>
      </c>
      <c r="N82">
        <f t="shared" si="30"/>
        <v>51</v>
      </c>
      <c r="O82">
        <f t="shared" si="17"/>
        <v>1440</v>
      </c>
      <c r="P82">
        <f t="shared" si="18"/>
        <v>1435</v>
      </c>
      <c r="Q82">
        <f t="shared" si="19"/>
        <v>1448</v>
      </c>
      <c r="R82">
        <f t="shared" si="20"/>
        <v>408</v>
      </c>
      <c r="S82">
        <f t="shared" si="21"/>
        <v>401</v>
      </c>
      <c r="T82">
        <f t="shared" si="22"/>
        <v>1441</v>
      </c>
      <c r="U82">
        <f t="shared" si="23"/>
        <v>404.5</v>
      </c>
      <c r="V82">
        <f t="shared" si="24"/>
        <v>1624.5</v>
      </c>
      <c r="W82">
        <f t="shared" si="25"/>
        <v>1036.5</v>
      </c>
      <c r="X82">
        <f t="shared" si="26"/>
        <v>1220</v>
      </c>
      <c r="Y82">
        <f t="shared" si="27"/>
        <v>0.849590163934426</v>
      </c>
      <c r="Z82">
        <f t="shared" si="28"/>
        <v>17.7920947575513</v>
      </c>
      <c r="AA82">
        <f t="shared" si="31"/>
        <v>18.5</v>
      </c>
    </row>
    <row r="83" spans="1:27">
      <c r="A83">
        <v>39</v>
      </c>
      <c r="B83">
        <v>16.07</v>
      </c>
      <c r="C83">
        <f t="shared" si="16"/>
        <v>18.07</v>
      </c>
      <c r="D83">
        <v>17.5</v>
      </c>
      <c r="E83">
        <v>261</v>
      </c>
      <c r="F83">
        <v>1122</v>
      </c>
      <c r="G83">
        <v>1134</v>
      </c>
      <c r="H83">
        <v>1136</v>
      </c>
      <c r="I83">
        <v>1408</v>
      </c>
      <c r="J83">
        <v>1392</v>
      </c>
      <c r="K83">
        <v>260</v>
      </c>
      <c r="L83">
        <v>256</v>
      </c>
      <c r="M83">
        <f t="shared" si="29"/>
        <v>164</v>
      </c>
      <c r="N83">
        <f t="shared" si="30"/>
        <v>51</v>
      </c>
      <c r="O83">
        <f t="shared" si="17"/>
        <v>1286</v>
      </c>
      <c r="P83">
        <f t="shared" si="18"/>
        <v>1298</v>
      </c>
      <c r="Q83">
        <f t="shared" si="19"/>
        <v>1300</v>
      </c>
      <c r="R83">
        <f t="shared" si="20"/>
        <v>311</v>
      </c>
      <c r="S83">
        <f t="shared" si="21"/>
        <v>307</v>
      </c>
      <c r="T83">
        <f t="shared" si="22"/>
        <v>1294.66666666667</v>
      </c>
      <c r="U83">
        <f t="shared" si="23"/>
        <v>309</v>
      </c>
      <c r="V83">
        <f t="shared" si="24"/>
        <v>1400</v>
      </c>
      <c r="W83">
        <f t="shared" si="25"/>
        <v>985.666666666667</v>
      </c>
      <c r="X83">
        <f t="shared" si="26"/>
        <v>1091</v>
      </c>
      <c r="Y83">
        <f t="shared" si="27"/>
        <v>0.903452490070272</v>
      </c>
      <c r="Z83">
        <f t="shared" si="28"/>
        <v>18.0590531921811</v>
      </c>
      <c r="AA83">
        <f t="shared" si="31"/>
        <v>18.5</v>
      </c>
    </row>
    <row r="84" spans="1:27">
      <c r="A84">
        <v>38</v>
      </c>
      <c r="B84">
        <v>16.24</v>
      </c>
      <c r="C84">
        <f t="shared" si="16"/>
        <v>18.24</v>
      </c>
      <c r="D84">
        <v>17.62</v>
      </c>
      <c r="E84">
        <v>311</v>
      </c>
      <c r="F84">
        <v>1280</v>
      </c>
      <c r="G84">
        <v>1281</v>
      </c>
      <c r="H84">
        <v>1280</v>
      </c>
      <c r="I84">
        <v>1523</v>
      </c>
      <c r="J84">
        <v>1518</v>
      </c>
      <c r="K84">
        <v>320</v>
      </c>
      <c r="L84">
        <v>311</v>
      </c>
      <c r="M84">
        <f t="shared" si="29"/>
        <v>164</v>
      </c>
      <c r="N84">
        <f t="shared" si="30"/>
        <v>51</v>
      </c>
      <c r="O84">
        <f t="shared" si="17"/>
        <v>1444</v>
      </c>
      <c r="P84">
        <f t="shared" si="18"/>
        <v>1445</v>
      </c>
      <c r="Q84">
        <f t="shared" si="19"/>
        <v>1444</v>
      </c>
      <c r="R84">
        <f t="shared" si="20"/>
        <v>371</v>
      </c>
      <c r="S84">
        <f t="shared" si="21"/>
        <v>362</v>
      </c>
      <c r="T84">
        <f t="shared" si="22"/>
        <v>1444.33333333333</v>
      </c>
      <c r="U84">
        <f t="shared" si="23"/>
        <v>366.5</v>
      </c>
      <c r="V84">
        <f t="shared" si="24"/>
        <v>1520.5</v>
      </c>
      <c r="W84">
        <f t="shared" si="25"/>
        <v>1077.83333333333</v>
      </c>
      <c r="X84">
        <f t="shared" si="26"/>
        <v>1154</v>
      </c>
      <c r="Y84">
        <f t="shared" si="27"/>
        <v>0.933997689196996</v>
      </c>
      <c r="Z84">
        <f t="shared" si="28"/>
        <v>18.2034580174376</v>
      </c>
      <c r="AA84">
        <f t="shared" si="31"/>
        <v>18.5</v>
      </c>
    </row>
    <row r="85" spans="1:27">
      <c r="A85">
        <v>37</v>
      </c>
      <c r="B85">
        <v>16.48</v>
      </c>
      <c r="C85">
        <f t="shared" si="16"/>
        <v>18.48</v>
      </c>
      <c r="D85">
        <v>17.75</v>
      </c>
      <c r="E85">
        <v>301</v>
      </c>
      <c r="F85">
        <v>1312</v>
      </c>
      <c r="G85">
        <v>1314</v>
      </c>
      <c r="H85">
        <v>1315</v>
      </c>
      <c r="I85">
        <v>1490</v>
      </c>
      <c r="J85">
        <v>1491</v>
      </c>
      <c r="K85">
        <v>294</v>
      </c>
      <c r="L85">
        <v>304</v>
      </c>
      <c r="M85">
        <f t="shared" si="29"/>
        <v>164</v>
      </c>
      <c r="N85">
        <f t="shared" si="30"/>
        <v>51</v>
      </c>
      <c r="O85">
        <f t="shared" si="17"/>
        <v>1476</v>
      </c>
      <c r="P85">
        <f t="shared" si="18"/>
        <v>1478</v>
      </c>
      <c r="Q85">
        <f t="shared" si="19"/>
        <v>1479</v>
      </c>
      <c r="R85">
        <f t="shared" si="20"/>
        <v>345</v>
      </c>
      <c r="S85">
        <f t="shared" si="21"/>
        <v>355</v>
      </c>
      <c r="T85">
        <f t="shared" si="22"/>
        <v>1477.66666666667</v>
      </c>
      <c r="U85">
        <f t="shared" si="23"/>
        <v>350</v>
      </c>
      <c r="V85">
        <f t="shared" si="24"/>
        <v>1490.5</v>
      </c>
      <c r="W85">
        <f t="shared" si="25"/>
        <v>1127.66666666667</v>
      </c>
      <c r="X85">
        <f t="shared" si="26"/>
        <v>1140.5</v>
      </c>
      <c r="Y85">
        <f t="shared" si="27"/>
        <v>0.988747625310536</v>
      </c>
      <c r="Z85">
        <f t="shared" si="28"/>
        <v>18.4508545345565</v>
      </c>
      <c r="AA85">
        <f t="shared" si="31"/>
        <v>18.5</v>
      </c>
    </row>
    <row r="86" spans="1:27">
      <c r="A86">
        <v>36</v>
      </c>
      <c r="B86">
        <v>16.66</v>
      </c>
      <c r="C86">
        <f t="shared" si="16"/>
        <v>18.66</v>
      </c>
      <c r="D86">
        <v>18</v>
      </c>
      <c r="E86">
        <v>314</v>
      </c>
      <c r="F86">
        <v>1386</v>
      </c>
      <c r="G86">
        <v>1383</v>
      </c>
      <c r="H86">
        <v>1376</v>
      </c>
      <c r="I86">
        <v>1522</v>
      </c>
      <c r="J86">
        <v>1516</v>
      </c>
      <c r="K86">
        <v>308</v>
      </c>
      <c r="L86">
        <v>321</v>
      </c>
      <c r="M86">
        <f t="shared" si="29"/>
        <v>164</v>
      </c>
      <c r="N86">
        <f t="shared" si="30"/>
        <v>51</v>
      </c>
      <c r="O86">
        <f t="shared" si="17"/>
        <v>1550</v>
      </c>
      <c r="P86">
        <f t="shared" si="18"/>
        <v>1547</v>
      </c>
      <c r="Q86">
        <f t="shared" si="19"/>
        <v>1540</v>
      </c>
      <c r="R86">
        <f t="shared" si="20"/>
        <v>359</v>
      </c>
      <c r="S86">
        <f t="shared" si="21"/>
        <v>372</v>
      </c>
      <c r="T86">
        <f t="shared" si="22"/>
        <v>1545.66666666667</v>
      </c>
      <c r="U86">
        <f t="shared" si="23"/>
        <v>365.5</v>
      </c>
      <c r="V86">
        <f t="shared" si="24"/>
        <v>1519</v>
      </c>
      <c r="W86">
        <f t="shared" si="25"/>
        <v>1180.16666666667</v>
      </c>
      <c r="X86">
        <f t="shared" si="26"/>
        <v>1153.5</v>
      </c>
      <c r="Y86">
        <f t="shared" si="27"/>
        <v>1.02311804652507</v>
      </c>
      <c r="Z86">
        <f t="shared" si="28"/>
        <v>18.5992574514594</v>
      </c>
      <c r="AA86">
        <f t="shared" si="31"/>
        <v>18.5</v>
      </c>
    </row>
    <row r="87" spans="1:27">
      <c r="A87">
        <v>35</v>
      </c>
      <c r="B87">
        <v>16.87</v>
      </c>
      <c r="C87">
        <f t="shared" si="16"/>
        <v>18.87</v>
      </c>
      <c r="D87">
        <v>18.25</v>
      </c>
      <c r="E87">
        <v>358</v>
      </c>
      <c r="F87">
        <v>1565</v>
      </c>
      <c r="G87">
        <v>1535</v>
      </c>
      <c r="H87">
        <v>1534</v>
      </c>
      <c r="I87">
        <v>1628</v>
      </c>
      <c r="J87">
        <v>1624</v>
      </c>
      <c r="K87">
        <v>353</v>
      </c>
      <c r="L87">
        <v>366</v>
      </c>
      <c r="M87">
        <f t="shared" si="29"/>
        <v>164</v>
      </c>
      <c r="N87">
        <f t="shared" si="30"/>
        <v>51</v>
      </c>
      <c r="O87">
        <f t="shared" si="17"/>
        <v>1729</v>
      </c>
      <c r="P87">
        <f t="shared" si="18"/>
        <v>1699</v>
      </c>
      <c r="Q87">
        <f t="shared" si="19"/>
        <v>1698</v>
      </c>
      <c r="R87">
        <f t="shared" si="20"/>
        <v>404</v>
      </c>
      <c r="S87">
        <f t="shared" si="21"/>
        <v>417</v>
      </c>
      <c r="T87">
        <f t="shared" si="22"/>
        <v>1708.66666666667</v>
      </c>
      <c r="U87">
        <f t="shared" si="23"/>
        <v>410.5</v>
      </c>
      <c r="V87">
        <f t="shared" si="24"/>
        <v>1626</v>
      </c>
      <c r="W87">
        <f t="shared" si="25"/>
        <v>1298.16666666667</v>
      </c>
      <c r="X87">
        <f t="shared" si="26"/>
        <v>1215.5</v>
      </c>
      <c r="Y87">
        <f t="shared" si="27"/>
        <v>1.0680104209516</v>
      </c>
      <c r="Z87">
        <f t="shared" si="28"/>
        <v>18.7857549027652</v>
      </c>
      <c r="AA87">
        <f t="shared" si="31"/>
        <v>18.5</v>
      </c>
    </row>
    <row r="88" spans="1:27">
      <c r="A88">
        <v>34</v>
      </c>
      <c r="B88">
        <v>17.11</v>
      </c>
      <c r="C88">
        <f t="shared" si="16"/>
        <v>19.11</v>
      </c>
      <c r="D88">
        <v>18.5</v>
      </c>
      <c r="E88">
        <v>344</v>
      </c>
      <c r="F88">
        <v>1535</v>
      </c>
      <c r="G88">
        <v>1535</v>
      </c>
      <c r="H88">
        <v>1563</v>
      </c>
      <c r="I88">
        <v>1565</v>
      </c>
      <c r="J88">
        <v>1535</v>
      </c>
      <c r="K88">
        <v>328</v>
      </c>
      <c r="L88">
        <v>340</v>
      </c>
      <c r="M88">
        <f t="shared" si="29"/>
        <v>164</v>
      </c>
      <c r="N88">
        <f t="shared" si="30"/>
        <v>51</v>
      </c>
      <c r="O88">
        <f t="shared" si="17"/>
        <v>1699</v>
      </c>
      <c r="P88">
        <f t="shared" si="18"/>
        <v>1699</v>
      </c>
      <c r="Q88">
        <f t="shared" si="19"/>
        <v>1727</v>
      </c>
      <c r="R88">
        <f t="shared" si="20"/>
        <v>379</v>
      </c>
      <c r="S88">
        <f t="shared" si="21"/>
        <v>391</v>
      </c>
      <c r="T88">
        <f t="shared" si="22"/>
        <v>1708.33333333333</v>
      </c>
      <c r="U88">
        <f t="shared" si="23"/>
        <v>385</v>
      </c>
      <c r="V88">
        <f t="shared" si="24"/>
        <v>1550</v>
      </c>
      <c r="W88">
        <f t="shared" si="25"/>
        <v>1323.33333333333</v>
      </c>
      <c r="X88">
        <f t="shared" si="26"/>
        <v>1165</v>
      </c>
      <c r="Y88">
        <f t="shared" si="27"/>
        <v>1.13590844062947</v>
      </c>
      <c r="Z88">
        <f t="shared" si="28"/>
        <v>19.0534332668141</v>
      </c>
      <c r="AA88">
        <f t="shared" si="31"/>
        <v>18.5</v>
      </c>
    </row>
    <row r="89" spans="1:27">
      <c r="A89">
        <v>33</v>
      </c>
      <c r="B89">
        <v>17.31</v>
      </c>
      <c r="C89">
        <f t="shared" si="16"/>
        <v>19.31</v>
      </c>
      <c r="D89">
        <v>18.75</v>
      </c>
      <c r="E89">
        <v>328</v>
      </c>
      <c r="F89">
        <v>1600</v>
      </c>
      <c r="G89">
        <v>1578</v>
      </c>
      <c r="H89">
        <v>1587</v>
      </c>
      <c r="I89">
        <v>1519</v>
      </c>
      <c r="J89">
        <v>1513</v>
      </c>
      <c r="K89">
        <v>322</v>
      </c>
      <c r="L89">
        <v>324</v>
      </c>
      <c r="M89">
        <f t="shared" si="29"/>
        <v>164</v>
      </c>
      <c r="N89">
        <f t="shared" si="30"/>
        <v>51</v>
      </c>
      <c r="O89">
        <f t="shared" si="17"/>
        <v>1764</v>
      </c>
      <c r="P89">
        <f t="shared" si="18"/>
        <v>1742</v>
      </c>
      <c r="Q89">
        <f t="shared" si="19"/>
        <v>1751</v>
      </c>
      <c r="R89">
        <f t="shared" si="20"/>
        <v>373</v>
      </c>
      <c r="S89">
        <f t="shared" si="21"/>
        <v>375</v>
      </c>
      <c r="T89">
        <f t="shared" si="22"/>
        <v>1752.33333333333</v>
      </c>
      <c r="U89">
        <f t="shared" si="23"/>
        <v>374</v>
      </c>
      <c r="V89">
        <f t="shared" si="24"/>
        <v>1516</v>
      </c>
      <c r="W89">
        <f t="shared" si="25"/>
        <v>1378.33333333333</v>
      </c>
      <c r="X89">
        <f t="shared" si="26"/>
        <v>1142</v>
      </c>
      <c r="Y89">
        <f t="shared" si="27"/>
        <v>1.20694687682428</v>
      </c>
      <c r="Z89">
        <f t="shared" si="28"/>
        <v>19.3168815525907</v>
      </c>
      <c r="AA89">
        <f t="shared" si="31"/>
        <v>18.5</v>
      </c>
    </row>
    <row r="90" spans="1:27">
      <c r="A90">
        <v>32</v>
      </c>
      <c r="B90">
        <v>17.45</v>
      </c>
      <c r="C90">
        <f t="shared" si="16"/>
        <v>19.45</v>
      </c>
      <c r="D90">
        <v>18.88</v>
      </c>
      <c r="E90">
        <v>343</v>
      </c>
      <c r="F90">
        <v>1708</v>
      </c>
      <c r="G90">
        <v>1707</v>
      </c>
      <c r="H90">
        <v>1696</v>
      </c>
      <c r="I90">
        <v>1600</v>
      </c>
      <c r="J90">
        <v>1600</v>
      </c>
      <c r="K90">
        <v>341</v>
      </c>
      <c r="L90">
        <v>354</v>
      </c>
      <c r="M90">
        <f t="shared" si="29"/>
        <v>164</v>
      </c>
      <c r="N90">
        <f t="shared" si="30"/>
        <v>51</v>
      </c>
      <c r="O90">
        <f t="shared" si="17"/>
        <v>1872</v>
      </c>
      <c r="P90">
        <f t="shared" si="18"/>
        <v>1871</v>
      </c>
      <c r="Q90">
        <f t="shared" si="19"/>
        <v>1860</v>
      </c>
      <c r="R90">
        <f t="shared" si="20"/>
        <v>392</v>
      </c>
      <c r="S90">
        <f t="shared" si="21"/>
        <v>405</v>
      </c>
      <c r="T90">
        <f t="shared" si="22"/>
        <v>1867.66666666667</v>
      </c>
      <c r="U90">
        <f t="shared" si="23"/>
        <v>398.5</v>
      </c>
      <c r="V90">
        <f t="shared" si="24"/>
        <v>1600</v>
      </c>
      <c r="W90">
        <f t="shared" si="25"/>
        <v>1469.16666666667</v>
      </c>
      <c r="X90">
        <f t="shared" si="26"/>
        <v>1201.5</v>
      </c>
      <c r="Y90">
        <f t="shared" si="27"/>
        <v>1.22277708420031</v>
      </c>
      <c r="Z90">
        <f t="shared" si="28"/>
        <v>19.3734729111178</v>
      </c>
      <c r="AA90">
        <f t="shared" si="31"/>
        <v>18.5</v>
      </c>
    </row>
    <row r="91" spans="1:27">
      <c r="A91">
        <v>31</v>
      </c>
      <c r="B91">
        <v>17.67</v>
      </c>
      <c r="C91">
        <f t="shared" si="16"/>
        <v>19.67</v>
      </c>
      <c r="D91">
        <v>19.25</v>
      </c>
      <c r="E91">
        <v>339</v>
      </c>
      <c r="F91">
        <v>1737</v>
      </c>
      <c r="G91">
        <v>1742</v>
      </c>
      <c r="H91">
        <v>1751</v>
      </c>
      <c r="I91">
        <v>1535</v>
      </c>
      <c r="J91">
        <v>1535</v>
      </c>
      <c r="K91">
        <v>348</v>
      </c>
      <c r="L91">
        <v>339</v>
      </c>
      <c r="M91">
        <f t="shared" si="29"/>
        <v>164</v>
      </c>
      <c r="N91">
        <f t="shared" si="30"/>
        <v>51</v>
      </c>
      <c r="O91">
        <f t="shared" si="17"/>
        <v>1901</v>
      </c>
      <c r="P91">
        <f t="shared" si="18"/>
        <v>1906</v>
      </c>
      <c r="Q91">
        <f t="shared" si="19"/>
        <v>1915</v>
      </c>
      <c r="R91">
        <f t="shared" si="20"/>
        <v>399</v>
      </c>
      <c r="S91">
        <f t="shared" si="21"/>
        <v>390</v>
      </c>
      <c r="T91">
        <f t="shared" si="22"/>
        <v>1907.33333333333</v>
      </c>
      <c r="U91">
        <f t="shared" si="23"/>
        <v>394.5</v>
      </c>
      <c r="V91">
        <f t="shared" si="24"/>
        <v>1535</v>
      </c>
      <c r="W91">
        <f t="shared" si="25"/>
        <v>1512.83333333333</v>
      </c>
      <c r="X91">
        <f t="shared" si="26"/>
        <v>1140.5</v>
      </c>
      <c r="Y91">
        <f t="shared" si="27"/>
        <v>1.32646500073067</v>
      </c>
      <c r="Z91">
        <f t="shared" si="28"/>
        <v>19.7269579544909</v>
      </c>
      <c r="AA91">
        <f t="shared" si="31"/>
        <v>18.5</v>
      </c>
    </row>
    <row r="92" spans="1:27">
      <c r="A92">
        <v>30</v>
      </c>
      <c r="B92">
        <v>17.86</v>
      </c>
      <c r="C92">
        <f t="shared" si="16"/>
        <v>19.86</v>
      </c>
      <c r="D92">
        <v>19.38</v>
      </c>
      <c r="E92">
        <v>367</v>
      </c>
      <c r="F92">
        <v>1872</v>
      </c>
      <c r="G92">
        <v>1884</v>
      </c>
      <c r="H92">
        <v>1882</v>
      </c>
      <c r="I92">
        <v>1618</v>
      </c>
      <c r="J92">
        <v>1616</v>
      </c>
      <c r="K92">
        <v>374</v>
      </c>
      <c r="L92">
        <v>366</v>
      </c>
      <c r="M92">
        <f t="shared" si="29"/>
        <v>164</v>
      </c>
      <c r="N92">
        <f t="shared" si="30"/>
        <v>51</v>
      </c>
      <c r="O92">
        <f t="shared" si="17"/>
        <v>2036</v>
      </c>
      <c r="P92">
        <f t="shared" si="18"/>
        <v>2048</v>
      </c>
      <c r="Q92">
        <f t="shared" si="19"/>
        <v>2046</v>
      </c>
      <c r="R92">
        <f t="shared" si="20"/>
        <v>425</v>
      </c>
      <c r="S92">
        <f t="shared" si="21"/>
        <v>417</v>
      </c>
      <c r="T92">
        <f t="shared" si="22"/>
        <v>2043.33333333333</v>
      </c>
      <c r="U92">
        <f t="shared" si="23"/>
        <v>421</v>
      </c>
      <c r="V92">
        <f t="shared" si="24"/>
        <v>1617</v>
      </c>
      <c r="W92">
        <f t="shared" si="25"/>
        <v>1622.33333333333</v>
      </c>
      <c r="X92">
        <f t="shared" si="26"/>
        <v>1196</v>
      </c>
      <c r="Y92">
        <f t="shared" si="27"/>
        <v>1.35646599777035</v>
      </c>
      <c r="Z92">
        <f t="shared" si="28"/>
        <v>19.8240891187145</v>
      </c>
      <c r="AA92">
        <f t="shared" si="31"/>
        <v>18.5</v>
      </c>
    </row>
    <row r="93" spans="1:27">
      <c r="A93">
        <v>29</v>
      </c>
      <c r="B93">
        <v>18.12</v>
      </c>
      <c r="C93">
        <f t="shared" si="16"/>
        <v>20.12</v>
      </c>
      <c r="D93">
        <v>19.62</v>
      </c>
      <c r="E93">
        <v>303</v>
      </c>
      <c r="F93">
        <v>1792</v>
      </c>
      <c r="G93">
        <v>1792</v>
      </c>
      <c r="H93">
        <v>1792</v>
      </c>
      <c r="I93">
        <v>1453</v>
      </c>
      <c r="J93">
        <v>1458</v>
      </c>
      <c r="K93">
        <v>302</v>
      </c>
      <c r="L93">
        <v>304</v>
      </c>
      <c r="M93">
        <f t="shared" si="29"/>
        <v>164</v>
      </c>
      <c r="N93">
        <f t="shared" si="30"/>
        <v>51</v>
      </c>
      <c r="O93">
        <f t="shared" si="17"/>
        <v>1956</v>
      </c>
      <c r="P93">
        <f t="shared" si="18"/>
        <v>1956</v>
      </c>
      <c r="Q93">
        <f t="shared" si="19"/>
        <v>1956</v>
      </c>
      <c r="R93">
        <f t="shared" si="20"/>
        <v>353</v>
      </c>
      <c r="S93">
        <f t="shared" si="21"/>
        <v>355</v>
      </c>
      <c r="T93">
        <f t="shared" si="22"/>
        <v>1956</v>
      </c>
      <c r="U93">
        <f t="shared" si="23"/>
        <v>354</v>
      </c>
      <c r="V93">
        <f t="shared" si="24"/>
        <v>1455.5</v>
      </c>
      <c r="W93">
        <f t="shared" si="25"/>
        <v>1602</v>
      </c>
      <c r="X93">
        <f t="shared" si="26"/>
        <v>1101.5</v>
      </c>
      <c r="Y93">
        <f t="shared" si="27"/>
        <v>1.45438039037676</v>
      </c>
      <c r="Z93">
        <f t="shared" si="28"/>
        <v>20.1267801026143</v>
      </c>
      <c r="AA93">
        <f t="shared" si="31"/>
        <v>18.5</v>
      </c>
    </row>
    <row r="94" spans="1:27">
      <c r="A94">
        <v>28</v>
      </c>
      <c r="B94">
        <v>18.28</v>
      </c>
      <c r="C94">
        <f t="shared" si="16"/>
        <v>20.28</v>
      </c>
      <c r="D94">
        <v>19.88</v>
      </c>
      <c r="E94">
        <v>321</v>
      </c>
      <c r="F94">
        <v>1888</v>
      </c>
      <c r="G94">
        <v>1900</v>
      </c>
      <c r="H94">
        <v>1897</v>
      </c>
      <c r="I94">
        <v>1486</v>
      </c>
      <c r="J94">
        <v>1483</v>
      </c>
      <c r="K94">
        <v>323</v>
      </c>
      <c r="L94">
        <v>320</v>
      </c>
      <c r="M94">
        <f t="shared" si="29"/>
        <v>164</v>
      </c>
      <c r="N94">
        <f t="shared" si="30"/>
        <v>51</v>
      </c>
      <c r="O94">
        <f t="shared" si="17"/>
        <v>2052</v>
      </c>
      <c r="P94">
        <f t="shared" si="18"/>
        <v>2064</v>
      </c>
      <c r="Q94">
        <f t="shared" si="19"/>
        <v>2061</v>
      </c>
      <c r="R94">
        <f t="shared" si="20"/>
        <v>374</v>
      </c>
      <c r="S94">
        <f t="shared" si="21"/>
        <v>371</v>
      </c>
      <c r="T94">
        <f t="shared" si="22"/>
        <v>2059</v>
      </c>
      <c r="U94">
        <f t="shared" si="23"/>
        <v>372.5</v>
      </c>
      <c r="V94">
        <f t="shared" si="24"/>
        <v>1484.5</v>
      </c>
      <c r="W94">
        <f t="shared" si="25"/>
        <v>1686.5</v>
      </c>
      <c r="X94">
        <f t="shared" si="26"/>
        <v>1112</v>
      </c>
      <c r="Y94">
        <f t="shared" si="27"/>
        <v>1.51663669064748</v>
      </c>
      <c r="Z94">
        <f t="shared" si="28"/>
        <v>20.3088155827918</v>
      </c>
      <c r="AA94">
        <f t="shared" si="31"/>
        <v>18.5</v>
      </c>
    </row>
    <row r="95" spans="1:27">
      <c r="A95">
        <v>27</v>
      </c>
      <c r="B95">
        <v>18.45</v>
      </c>
      <c r="C95">
        <f t="shared" si="16"/>
        <v>20.45</v>
      </c>
      <c r="D95">
        <v>20</v>
      </c>
      <c r="E95">
        <v>333</v>
      </c>
      <c r="F95">
        <v>1992</v>
      </c>
      <c r="G95">
        <v>2006</v>
      </c>
      <c r="H95">
        <v>2004</v>
      </c>
      <c r="I95">
        <v>1513</v>
      </c>
      <c r="J95">
        <v>1517</v>
      </c>
      <c r="K95">
        <v>337</v>
      </c>
      <c r="L95">
        <v>328</v>
      </c>
      <c r="M95">
        <f t="shared" si="29"/>
        <v>164</v>
      </c>
      <c r="N95">
        <f t="shared" si="30"/>
        <v>51</v>
      </c>
      <c r="O95">
        <f t="shared" si="17"/>
        <v>2156</v>
      </c>
      <c r="P95">
        <f t="shared" si="18"/>
        <v>2170</v>
      </c>
      <c r="Q95">
        <f t="shared" si="19"/>
        <v>2168</v>
      </c>
      <c r="R95">
        <f t="shared" si="20"/>
        <v>388</v>
      </c>
      <c r="S95">
        <f t="shared" si="21"/>
        <v>379</v>
      </c>
      <c r="T95">
        <f t="shared" si="22"/>
        <v>2164.66666666667</v>
      </c>
      <c r="U95">
        <f t="shared" si="23"/>
        <v>383.5</v>
      </c>
      <c r="V95">
        <f t="shared" si="24"/>
        <v>1515</v>
      </c>
      <c r="W95">
        <f t="shared" si="25"/>
        <v>1781.16666666667</v>
      </c>
      <c r="X95">
        <f t="shared" si="26"/>
        <v>1131.5</v>
      </c>
      <c r="Y95">
        <f t="shared" si="27"/>
        <v>1.57416408896745</v>
      </c>
      <c r="Z95">
        <f t="shared" si="28"/>
        <v>20.4705000071605</v>
      </c>
      <c r="AA95">
        <f t="shared" si="31"/>
        <v>18.5</v>
      </c>
    </row>
    <row r="96" spans="1:27">
      <c r="A96">
        <v>26</v>
      </c>
      <c r="B96">
        <v>18.69</v>
      </c>
      <c r="C96">
        <f t="shared" si="16"/>
        <v>20.69</v>
      </c>
      <c r="D96">
        <v>20.25</v>
      </c>
      <c r="E96">
        <v>373</v>
      </c>
      <c r="F96">
        <v>2223</v>
      </c>
      <c r="G96">
        <v>2220</v>
      </c>
      <c r="H96">
        <v>2201</v>
      </c>
      <c r="I96">
        <v>1625</v>
      </c>
      <c r="J96">
        <v>1620</v>
      </c>
      <c r="K96">
        <v>368</v>
      </c>
      <c r="L96">
        <v>377</v>
      </c>
      <c r="M96">
        <f t="shared" si="29"/>
        <v>164</v>
      </c>
      <c r="N96">
        <f t="shared" si="30"/>
        <v>51</v>
      </c>
      <c r="O96">
        <f t="shared" si="17"/>
        <v>2387</v>
      </c>
      <c r="P96">
        <f t="shared" si="18"/>
        <v>2384</v>
      </c>
      <c r="Q96">
        <f t="shared" si="19"/>
        <v>2365</v>
      </c>
      <c r="R96">
        <f t="shared" si="20"/>
        <v>419</v>
      </c>
      <c r="S96">
        <f t="shared" si="21"/>
        <v>428</v>
      </c>
      <c r="T96">
        <f t="shared" si="22"/>
        <v>2378.66666666667</v>
      </c>
      <c r="U96">
        <f t="shared" si="23"/>
        <v>423.5</v>
      </c>
      <c r="V96">
        <f t="shared" si="24"/>
        <v>1622.5</v>
      </c>
      <c r="W96">
        <f t="shared" si="25"/>
        <v>1955.16666666667</v>
      </c>
      <c r="X96">
        <f t="shared" si="26"/>
        <v>1199</v>
      </c>
      <c r="Y96">
        <f t="shared" si="27"/>
        <v>1.63066444259105</v>
      </c>
      <c r="Z96">
        <f t="shared" si="28"/>
        <v>20.6236460130745</v>
      </c>
      <c r="AA96">
        <f t="shared" si="31"/>
        <v>18.5</v>
      </c>
    </row>
    <row r="97" spans="1:27">
      <c r="A97">
        <v>25</v>
      </c>
      <c r="B97">
        <v>18.82</v>
      </c>
      <c r="C97">
        <f t="shared" si="16"/>
        <v>20.82</v>
      </c>
      <c r="D97">
        <v>20.38</v>
      </c>
      <c r="E97">
        <v>369</v>
      </c>
      <c r="F97">
        <v>2250</v>
      </c>
      <c r="G97">
        <v>2240</v>
      </c>
      <c r="H97">
        <v>2241</v>
      </c>
      <c r="I97">
        <v>1600</v>
      </c>
      <c r="J97">
        <v>1600</v>
      </c>
      <c r="K97">
        <v>357</v>
      </c>
      <c r="L97">
        <v>374</v>
      </c>
      <c r="M97">
        <f t="shared" si="29"/>
        <v>164</v>
      </c>
      <c r="N97">
        <f t="shared" si="30"/>
        <v>51</v>
      </c>
      <c r="O97">
        <f t="shared" si="17"/>
        <v>2414</v>
      </c>
      <c r="P97">
        <f t="shared" si="18"/>
        <v>2404</v>
      </c>
      <c r="Q97">
        <f t="shared" si="19"/>
        <v>2405</v>
      </c>
      <c r="R97">
        <f t="shared" si="20"/>
        <v>408</v>
      </c>
      <c r="S97">
        <f t="shared" si="21"/>
        <v>425</v>
      </c>
      <c r="T97">
        <f t="shared" si="22"/>
        <v>2407.66666666667</v>
      </c>
      <c r="U97">
        <f t="shared" si="23"/>
        <v>416.5</v>
      </c>
      <c r="V97">
        <f t="shared" si="24"/>
        <v>1600</v>
      </c>
      <c r="W97">
        <f t="shared" si="25"/>
        <v>1991.16666666667</v>
      </c>
      <c r="X97">
        <f t="shared" si="26"/>
        <v>1183.5</v>
      </c>
      <c r="Y97">
        <f t="shared" si="27"/>
        <v>1.68243909308548</v>
      </c>
      <c r="Z97">
        <f t="shared" si="28"/>
        <v>20.759393510442</v>
      </c>
      <c r="AA97">
        <f t="shared" si="31"/>
        <v>18.5</v>
      </c>
    </row>
    <row r="98" spans="1:27">
      <c r="A98">
        <v>24</v>
      </c>
      <c r="B98">
        <v>19.04</v>
      </c>
      <c r="C98">
        <f t="shared" si="16"/>
        <v>21.04</v>
      </c>
      <c r="D98">
        <v>20.62</v>
      </c>
      <c r="E98">
        <v>388</v>
      </c>
      <c r="F98">
        <v>2384</v>
      </c>
      <c r="G98">
        <v>2382</v>
      </c>
      <c r="H98">
        <v>2368</v>
      </c>
      <c r="I98">
        <v>1621</v>
      </c>
      <c r="J98">
        <v>1618</v>
      </c>
      <c r="K98">
        <v>374</v>
      </c>
      <c r="L98">
        <v>390</v>
      </c>
      <c r="M98">
        <f t="shared" si="29"/>
        <v>164</v>
      </c>
      <c r="N98">
        <f t="shared" si="30"/>
        <v>51</v>
      </c>
      <c r="O98">
        <f t="shared" si="17"/>
        <v>2548</v>
      </c>
      <c r="P98">
        <f t="shared" si="18"/>
        <v>2546</v>
      </c>
      <c r="Q98">
        <f t="shared" si="19"/>
        <v>2532</v>
      </c>
      <c r="R98">
        <f t="shared" si="20"/>
        <v>425</v>
      </c>
      <c r="S98">
        <f t="shared" si="21"/>
        <v>441</v>
      </c>
      <c r="T98">
        <f t="shared" si="22"/>
        <v>2542</v>
      </c>
      <c r="U98">
        <f t="shared" si="23"/>
        <v>433</v>
      </c>
      <c r="V98">
        <f t="shared" si="24"/>
        <v>1619.5</v>
      </c>
      <c r="W98">
        <f t="shared" si="25"/>
        <v>2109</v>
      </c>
      <c r="X98">
        <f t="shared" si="26"/>
        <v>1186.5</v>
      </c>
      <c r="Y98">
        <f t="shared" si="27"/>
        <v>1.77749683944374</v>
      </c>
      <c r="Z98">
        <f t="shared" si="28"/>
        <v>20.9980883718613</v>
      </c>
      <c r="AA98">
        <f t="shared" si="31"/>
        <v>18.5</v>
      </c>
    </row>
    <row r="99" spans="1:27">
      <c r="A99">
        <v>23</v>
      </c>
      <c r="B99">
        <v>19.22</v>
      </c>
      <c r="C99">
        <f t="shared" si="16"/>
        <v>21.22</v>
      </c>
      <c r="D99">
        <v>20.75</v>
      </c>
      <c r="E99">
        <v>339</v>
      </c>
      <c r="F99">
        <v>2312</v>
      </c>
      <c r="G99">
        <v>2304</v>
      </c>
      <c r="H99">
        <v>2308</v>
      </c>
      <c r="I99">
        <v>1490</v>
      </c>
      <c r="J99">
        <v>1480</v>
      </c>
      <c r="K99">
        <v>331</v>
      </c>
      <c r="L99">
        <v>331</v>
      </c>
      <c r="M99">
        <f t="shared" si="29"/>
        <v>164</v>
      </c>
      <c r="N99">
        <f t="shared" si="30"/>
        <v>51</v>
      </c>
      <c r="O99">
        <f t="shared" si="17"/>
        <v>2476</v>
      </c>
      <c r="P99">
        <f t="shared" si="18"/>
        <v>2468</v>
      </c>
      <c r="Q99">
        <f t="shared" si="19"/>
        <v>2472</v>
      </c>
      <c r="R99">
        <f t="shared" si="20"/>
        <v>382</v>
      </c>
      <c r="S99">
        <f t="shared" si="21"/>
        <v>382</v>
      </c>
      <c r="T99">
        <f t="shared" si="22"/>
        <v>2472</v>
      </c>
      <c r="U99">
        <f t="shared" si="23"/>
        <v>382</v>
      </c>
      <c r="V99">
        <f t="shared" si="24"/>
        <v>1485</v>
      </c>
      <c r="W99">
        <f t="shared" si="25"/>
        <v>2090</v>
      </c>
      <c r="X99">
        <f t="shared" si="26"/>
        <v>1103</v>
      </c>
      <c r="Y99">
        <f t="shared" si="27"/>
        <v>1.89483227561197</v>
      </c>
      <c r="Z99">
        <f t="shared" si="28"/>
        <v>21.2757077367086</v>
      </c>
      <c r="AA99">
        <f t="shared" si="31"/>
        <v>18.5</v>
      </c>
    </row>
    <row r="100" spans="1:27">
      <c r="A100">
        <v>22</v>
      </c>
      <c r="B100">
        <v>19.4</v>
      </c>
      <c r="C100">
        <f t="shared" si="16"/>
        <v>21.4</v>
      </c>
      <c r="D100">
        <v>21</v>
      </c>
      <c r="E100">
        <v>348</v>
      </c>
      <c r="F100">
        <v>2446</v>
      </c>
      <c r="G100">
        <v>2442</v>
      </c>
      <c r="H100">
        <v>2444</v>
      </c>
      <c r="I100">
        <v>1516</v>
      </c>
      <c r="J100">
        <v>1513</v>
      </c>
      <c r="K100">
        <v>354</v>
      </c>
      <c r="L100">
        <v>349</v>
      </c>
      <c r="M100">
        <f t="shared" si="29"/>
        <v>164</v>
      </c>
      <c r="N100">
        <f t="shared" si="30"/>
        <v>51</v>
      </c>
      <c r="O100">
        <f t="shared" si="17"/>
        <v>2610</v>
      </c>
      <c r="P100">
        <f t="shared" si="18"/>
        <v>2606</v>
      </c>
      <c r="Q100">
        <f t="shared" si="19"/>
        <v>2608</v>
      </c>
      <c r="R100">
        <f t="shared" si="20"/>
        <v>405</v>
      </c>
      <c r="S100">
        <f t="shared" si="21"/>
        <v>400</v>
      </c>
      <c r="T100">
        <f t="shared" si="22"/>
        <v>2608</v>
      </c>
      <c r="U100">
        <f t="shared" si="23"/>
        <v>402.5</v>
      </c>
      <c r="V100">
        <f t="shared" si="24"/>
        <v>1514.5</v>
      </c>
      <c r="W100">
        <f t="shared" si="25"/>
        <v>2205.5</v>
      </c>
      <c r="X100">
        <f t="shared" si="26"/>
        <v>1112</v>
      </c>
      <c r="Y100">
        <f t="shared" si="27"/>
        <v>1.98336330935252</v>
      </c>
      <c r="Z100">
        <f t="shared" si="28"/>
        <v>21.4740227486839</v>
      </c>
      <c r="AA100">
        <f t="shared" si="31"/>
        <v>18.5</v>
      </c>
    </row>
    <row r="101" spans="1:27">
      <c r="A101">
        <v>21</v>
      </c>
      <c r="B101">
        <v>19.59</v>
      </c>
      <c r="C101">
        <f t="shared" si="16"/>
        <v>21.59</v>
      </c>
      <c r="D101">
        <v>21.25</v>
      </c>
      <c r="E101">
        <v>371</v>
      </c>
      <c r="F101">
        <v>2635</v>
      </c>
      <c r="G101">
        <v>2624</v>
      </c>
      <c r="H101">
        <v>2624</v>
      </c>
      <c r="I101">
        <v>1600</v>
      </c>
      <c r="J101">
        <v>1588</v>
      </c>
      <c r="K101">
        <v>371</v>
      </c>
      <c r="L101">
        <v>387</v>
      </c>
      <c r="M101">
        <f t="shared" si="29"/>
        <v>164</v>
      </c>
      <c r="N101">
        <f t="shared" si="30"/>
        <v>51</v>
      </c>
      <c r="O101">
        <f t="shared" si="17"/>
        <v>2799</v>
      </c>
      <c r="P101">
        <f t="shared" si="18"/>
        <v>2788</v>
      </c>
      <c r="Q101">
        <f t="shared" si="19"/>
        <v>2788</v>
      </c>
      <c r="R101">
        <f t="shared" si="20"/>
        <v>422</v>
      </c>
      <c r="S101">
        <f t="shared" si="21"/>
        <v>438</v>
      </c>
      <c r="T101">
        <f t="shared" si="22"/>
        <v>2791.66666666667</v>
      </c>
      <c r="U101">
        <f t="shared" si="23"/>
        <v>430</v>
      </c>
      <c r="V101">
        <f t="shared" si="24"/>
        <v>1594</v>
      </c>
      <c r="W101">
        <f t="shared" si="25"/>
        <v>2361.66666666667</v>
      </c>
      <c r="X101">
        <f t="shared" si="26"/>
        <v>1164</v>
      </c>
      <c r="Y101">
        <f t="shared" si="27"/>
        <v>2.02892325315006</v>
      </c>
      <c r="Z101">
        <f t="shared" si="28"/>
        <v>21.5726561954995</v>
      </c>
      <c r="AA101">
        <f t="shared" si="31"/>
        <v>18.5</v>
      </c>
    </row>
    <row r="102" spans="1:27">
      <c r="A102">
        <v>20</v>
      </c>
      <c r="B102">
        <v>19.75</v>
      </c>
      <c r="C102">
        <f t="shared" si="16"/>
        <v>21.75</v>
      </c>
      <c r="D102">
        <v>21.5</v>
      </c>
      <c r="E102">
        <v>384</v>
      </c>
      <c r="F102">
        <v>2733</v>
      </c>
      <c r="G102">
        <v>2731</v>
      </c>
      <c r="H102">
        <v>2728</v>
      </c>
      <c r="I102">
        <v>1579</v>
      </c>
      <c r="J102">
        <v>1600</v>
      </c>
      <c r="K102">
        <v>386</v>
      </c>
      <c r="L102">
        <v>376</v>
      </c>
      <c r="M102">
        <f t="shared" si="29"/>
        <v>164</v>
      </c>
      <c r="N102">
        <f t="shared" si="30"/>
        <v>51</v>
      </c>
      <c r="O102">
        <f t="shared" si="17"/>
        <v>2897</v>
      </c>
      <c r="P102">
        <f t="shared" si="18"/>
        <v>2895</v>
      </c>
      <c r="Q102">
        <f t="shared" si="19"/>
        <v>2892</v>
      </c>
      <c r="R102">
        <f t="shared" si="20"/>
        <v>437</v>
      </c>
      <c r="S102">
        <f t="shared" si="21"/>
        <v>427</v>
      </c>
      <c r="T102">
        <f t="shared" si="22"/>
        <v>2894.66666666667</v>
      </c>
      <c r="U102">
        <f t="shared" si="23"/>
        <v>432</v>
      </c>
      <c r="V102">
        <f t="shared" si="24"/>
        <v>1589.5</v>
      </c>
      <c r="W102">
        <f t="shared" si="25"/>
        <v>2462.66666666667</v>
      </c>
      <c r="X102">
        <f t="shared" si="26"/>
        <v>1157.5</v>
      </c>
      <c r="Y102">
        <f t="shared" si="27"/>
        <v>2.12757379409647</v>
      </c>
      <c r="Z102">
        <f t="shared" si="28"/>
        <v>21.7788463235855</v>
      </c>
      <c r="AA102">
        <f t="shared" si="31"/>
        <v>18.5</v>
      </c>
    </row>
    <row r="103" spans="1:27">
      <c r="A103">
        <v>19</v>
      </c>
      <c r="B103">
        <v>19.9</v>
      </c>
      <c r="C103">
        <f t="shared" si="16"/>
        <v>21.9</v>
      </c>
      <c r="D103">
        <v>21.5</v>
      </c>
      <c r="E103">
        <v>358</v>
      </c>
      <c r="F103">
        <v>2704</v>
      </c>
      <c r="G103">
        <v>2708</v>
      </c>
      <c r="H103">
        <v>2705</v>
      </c>
      <c r="I103">
        <v>1516</v>
      </c>
      <c r="J103">
        <v>1521</v>
      </c>
      <c r="K103">
        <v>362</v>
      </c>
      <c r="L103">
        <v>359</v>
      </c>
      <c r="M103">
        <f t="shared" si="29"/>
        <v>164</v>
      </c>
      <c r="N103">
        <f t="shared" si="30"/>
        <v>51</v>
      </c>
      <c r="O103">
        <f t="shared" si="17"/>
        <v>2868</v>
      </c>
      <c r="P103">
        <f t="shared" si="18"/>
        <v>2872</v>
      </c>
      <c r="Q103">
        <f t="shared" si="19"/>
        <v>2869</v>
      </c>
      <c r="R103">
        <f t="shared" si="20"/>
        <v>413</v>
      </c>
      <c r="S103">
        <f t="shared" si="21"/>
        <v>410</v>
      </c>
      <c r="T103">
        <f t="shared" si="22"/>
        <v>2869.66666666667</v>
      </c>
      <c r="U103">
        <f t="shared" si="23"/>
        <v>411.5</v>
      </c>
      <c r="V103">
        <f t="shared" si="24"/>
        <v>1518.5</v>
      </c>
      <c r="W103">
        <f t="shared" si="25"/>
        <v>2458.16666666667</v>
      </c>
      <c r="X103">
        <f t="shared" si="26"/>
        <v>1107</v>
      </c>
      <c r="Y103">
        <f t="shared" si="27"/>
        <v>2.22056609454983</v>
      </c>
      <c r="Z103">
        <f t="shared" si="28"/>
        <v>21.9646370435999</v>
      </c>
      <c r="AA103">
        <f t="shared" si="31"/>
        <v>18.5</v>
      </c>
    </row>
    <row r="104" spans="1:27">
      <c r="A104">
        <v>18</v>
      </c>
      <c r="B104">
        <v>20.04</v>
      </c>
      <c r="C104">
        <f t="shared" si="16"/>
        <v>22.04</v>
      </c>
      <c r="D104">
        <v>21.75</v>
      </c>
      <c r="E104">
        <v>310</v>
      </c>
      <c r="F104">
        <v>2559</v>
      </c>
      <c r="G104">
        <v>2559</v>
      </c>
      <c r="H104">
        <v>2559</v>
      </c>
      <c r="I104">
        <v>1393</v>
      </c>
      <c r="J104">
        <v>1388</v>
      </c>
      <c r="K104">
        <v>305</v>
      </c>
      <c r="L104">
        <v>306</v>
      </c>
      <c r="M104">
        <f t="shared" si="29"/>
        <v>164</v>
      </c>
      <c r="N104">
        <f t="shared" si="30"/>
        <v>51</v>
      </c>
      <c r="O104">
        <f t="shared" si="17"/>
        <v>2723</v>
      </c>
      <c r="P104">
        <f t="shared" si="18"/>
        <v>2723</v>
      </c>
      <c r="Q104">
        <f t="shared" si="19"/>
        <v>2723</v>
      </c>
      <c r="R104">
        <f t="shared" si="20"/>
        <v>356</v>
      </c>
      <c r="S104">
        <f t="shared" si="21"/>
        <v>357</v>
      </c>
      <c r="T104">
        <f t="shared" si="22"/>
        <v>2723</v>
      </c>
      <c r="U104">
        <f t="shared" si="23"/>
        <v>356.5</v>
      </c>
      <c r="V104">
        <f t="shared" si="24"/>
        <v>1390.5</v>
      </c>
      <c r="W104">
        <f t="shared" si="25"/>
        <v>2366.5</v>
      </c>
      <c r="X104">
        <f t="shared" si="26"/>
        <v>1034</v>
      </c>
      <c r="Y104">
        <f t="shared" si="27"/>
        <v>2.28868471953578</v>
      </c>
      <c r="Z104">
        <f t="shared" si="28"/>
        <v>22.0958597004609</v>
      </c>
      <c r="AA104">
        <f t="shared" si="31"/>
        <v>18.5</v>
      </c>
    </row>
    <row r="105" spans="1:27">
      <c r="A105">
        <v>17</v>
      </c>
      <c r="B105">
        <v>20.18</v>
      </c>
      <c r="C105">
        <f t="shared" si="16"/>
        <v>22.18</v>
      </c>
      <c r="D105">
        <v>22</v>
      </c>
      <c r="E105">
        <v>360</v>
      </c>
      <c r="F105">
        <v>2880</v>
      </c>
      <c r="G105">
        <v>2880</v>
      </c>
      <c r="H105">
        <v>2880</v>
      </c>
      <c r="I105">
        <v>1518</v>
      </c>
      <c r="J105">
        <v>1524</v>
      </c>
      <c r="K105">
        <v>358</v>
      </c>
      <c r="L105">
        <v>362</v>
      </c>
      <c r="M105">
        <f t="shared" si="29"/>
        <v>164</v>
      </c>
      <c r="N105">
        <f t="shared" si="30"/>
        <v>51</v>
      </c>
      <c r="O105">
        <f t="shared" si="17"/>
        <v>3044</v>
      </c>
      <c r="P105">
        <f t="shared" si="18"/>
        <v>3044</v>
      </c>
      <c r="Q105">
        <f t="shared" si="19"/>
        <v>3044</v>
      </c>
      <c r="R105">
        <f t="shared" si="20"/>
        <v>409</v>
      </c>
      <c r="S105">
        <f t="shared" si="21"/>
        <v>413</v>
      </c>
      <c r="T105">
        <f t="shared" si="22"/>
        <v>3044</v>
      </c>
      <c r="U105">
        <f t="shared" si="23"/>
        <v>411</v>
      </c>
      <c r="V105">
        <f t="shared" si="24"/>
        <v>1521</v>
      </c>
      <c r="W105">
        <f t="shared" si="25"/>
        <v>2633</v>
      </c>
      <c r="X105">
        <f t="shared" si="26"/>
        <v>1110</v>
      </c>
      <c r="Y105">
        <f t="shared" si="27"/>
        <v>2.37207207207207</v>
      </c>
      <c r="Z105">
        <f t="shared" si="28"/>
        <v>22.2512788031941</v>
      </c>
      <c r="AA105">
        <f t="shared" si="31"/>
        <v>18.5</v>
      </c>
    </row>
    <row r="106" spans="1:27">
      <c r="A106">
        <v>16</v>
      </c>
      <c r="B106">
        <v>20.4</v>
      </c>
      <c r="C106">
        <f t="shared" si="16"/>
        <v>22.4</v>
      </c>
      <c r="D106">
        <v>22.12</v>
      </c>
      <c r="E106">
        <v>416</v>
      </c>
      <c r="F106">
        <v>3168</v>
      </c>
      <c r="G106">
        <v>3160</v>
      </c>
      <c r="H106">
        <v>3173</v>
      </c>
      <c r="I106">
        <v>1627</v>
      </c>
      <c r="J106">
        <v>1621</v>
      </c>
      <c r="K106">
        <v>408</v>
      </c>
      <c r="L106">
        <v>416</v>
      </c>
      <c r="M106">
        <f t="shared" si="29"/>
        <v>164</v>
      </c>
      <c r="N106">
        <f t="shared" si="30"/>
        <v>51</v>
      </c>
      <c r="O106">
        <f t="shared" si="17"/>
        <v>3332</v>
      </c>
      <c r="P106">
        <f t="shared" si="18"/>
        <v>3324</v>
      </c>
      <c r="Q106">
        <f t="shared" si="19"/>
        <v>3337</v>
      </c>
      <c r="R106">
        <f t="shared" si="20"/>
        <v>459</v>
      </c>
      <c r="S106">
        <f t="shared" si="21"/>
        <v>467</v>
      </c>
      <c r="T106">
        <f t="shared" si="22"/>
        <v>3331</v>
      </c>
      <c r="U106">
        <f t="shared" si="23"/>
        <v>463</v>
      </c>
      <c r="V106">
        <f t="shared" si="24"/>
        <v>1624</v>
      </c>
      <c r="W106">
        <f t="shared" si="25"/>
        <v>2868</v>
      </c>
      <c r="X106">
        <f t="shared" si="26"/>
        <v>1161</v>
      </c>
      <c r="Y106">
        <f t="shared" si="27"/>
        <v>2.4702842377261</v>
      </c>
      <c r="Z106">
        <f t="shared" si="28"/>
        <v>22.4274692725719</v>
      </c>
      <c r="AA106">
        <f t="shared" si="31"/>
        <v>18.5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A&amp;B Power Detect Compare</vt:lpstr>
      <vt:lpstr>Sheet1</vt:lpstr>
      <vt:lpstr>Sheet2</vt:lpstr>
      <vt:lpstr>A</vt:lpstr>
      <vt:lpstr>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2019-05-31T10:42:00Z</dcterms:created>
  <dcterms:modified xsi:type="dcterms:W3CDTF">2019-06-10T09:55:56Z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