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apple/Desktop/Research2025/AI_Chatbots/"/>
    </mc:Choice>
  </mc:AlternateContent>
  <xr:revisionPtr revIDLastSave="0" documentId="13_ncr:20001_{2FBC7DE0-50B5-D840-804E-388321163F10}" xr6:coauthVersionLast="47" xr6:coauthVersionMax="47" xr10:uidLastSave="{00000000-0000-0000-0000-000000000000}"/>
  <bookViews>
    <workbookView xWindow="0" yWindow="0" windowWidth="28800" windowHeight="18000" activeTab="2" xr2:uid="{00000000-000D-0000-FFFF-FFFF00000000}"/>
  </bookViews>
  <sheets>
    <sheet name="Studies" sheetId="1" r:id="rId1"/>
    <sheet name="Findings" sheetId="2" r:id="rId2"/>
    <sheet name="Systematic review" sheetId="4" r:id="rId3"/>
  </sheets>
  <definedNames>
    <definedName name="_xlnm._FilterDatabase" localSheetId="2" hidden="1">'Systematic review'!$A$1:$BX$30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4" i="4" l="1"/>
  <c r="A151" i="4" s="1"/>
  <c r="V112" i="4"/>
  <c r="W111" i="4"/>
  <c r="W110" i="4"/>
  <c r="W109" i="4"/>
  <c r="W108" i="4"/>
  <c r="W107" i="4"/>
  <c r="W106" i="4"/>
  <c r="W105" i="4"/>
  <c r="W104" i="4"/>
  <c r="W103" i="4"/>
  <c r="W102" i="4"/>
  <c r="W101" i="4"/>
  <c r="W100" i="4"/>
  <c r="W99" i="4"/>
  <c r="W98" i="4"/>
  <c r="W97" i="4"/>
  <c r="W96" i="4"/>
  <c r="W95" i="4"/>
  <c r="W94" i="4"/>
  <c r="W93" i="4"/>
  <c r="W92" i="4"/>
  <c r="W91" i="4"/>
  <c r="W90" i="4"/>
  <c r="W89" i="4"/>
  <c r="W88" i="4"/>
  <c r="AA3" i="2"/>
  <c r="L3" i="2"/>
  <c r="AA2" i="2"/>
  <c r="L2" i="2"/>
  <c r="AA12" i="2"/>
  <c r="L12" i="2"/>
  <c r="AA11" i="2"/>
  <c r="L11" i="2"/>
  <c r="AA10" i="2"/>
  <c r="L10" i="2"/>
  <c r="AA9" i="2"/>
  <c r="L9" i="2"/>
  <c r="AA8" i="2"/>
  <c r="L8" i="2"/>
  <c r="AA7" i="2"/>
  <c r="L7" i="2"/>
  <c r="AA6" i="2"/>
  <c r="L6" i="2"/>
  <c r="AA37" i="2"/>
  <c r="L37" i="2"/>
  <c r="AA36" i="2"/>
  <c r="L36" i="2"/>
  <c r="AA35" i="2"/>
  <c r="L35" i="2"/>
  <c r="AA34" i="2"/>
  <c r="L34" i="2"/>
  <c r="AA33" i="2"/>
  <c r="L33" i="2"/>
  <c r="AA32" i="2"/>
  <c r="L32" i="2"/>
  <c r="AA31" i="2"/>
  <c r="L31" i="2"/>
  <c r="AA30" i="2"/>
  <c r="L30" i="2"/>
  <c r="AA29" i="2"/>
  <c r="L29" i="2"/>
  <c r="AA28" i="2"/>
  <c r="L28" i="2"/>
  <c r="AA27" i="2"/>
  <c r="L27" i="2"/>
  <c r="AA5" i="2"/>
  <c r="L5" i="2"/>
  <c r="AA4" i="2"/>
  <c r="L4" i="2"/>
  <c r="L18" i="2"/>
  <c r="L17" i="2"/>
  <c r="L16" i="2"/>
  <c r="L15" i="2"/>
  <c r="AA26" i="2"/>
  <c r="L26" i="2"/>
  <c r="AA25" i="2"/>
  <c r="L25" i="2"/>
  <c r="AA24" i="2"/>
  <c r="L24" i="2"/>
  <c r="AA23" i="2"/>
  <c r="L23" i="2"/>
  <c r="AA22" i="2"/>
  <c r="L22" i="2"/>
  <c r="AA21" i="2"/>
  <c r="L21" i="2"/>
  <c r="AA20" i="2"/>
  <c r="L20" i="2"/>
  <c r="AA14" i="2"/>
  <c r="L14" i="2"/>
  <c r="AA13" i="2"/>
  <c r="L13" i="2"/>
  <c r="W112" i="4" l="1"/>
  <c r="W113" i="4" s="1"/>
</calcChain>
</file>

<file path=xl/sharedStrings.xml><?xml version="1.0" encoding="utf-8"?>
<sst xmlns="http://schemas.openxmlformats.org/spreadsheetml/2006/main" count="1632" uniqueCount="579">
  <si>
    <t>Authors</t>
  </si>
  <si>
    <t>Published Year</t>
  </si>
  <si>
    <t>Journal</t>
  </si>
  <si>
    <t>DOI/Link</t>
  </si>
  <si>
    <t>Study</t>
  </si>
  <si>
    <t>Rob4. Were participants blind to treatment assignment?</t>
  </si>
  <si>
    <t>AI Chatbot Name</t>
  </si>
  <si>
    <t>Response generation approach</t>
  </si>
  <si>
    <t>AI technique</t>
  </si>
  <si>
    <t>AI Chatbot features</t>
  </si>
  <si>
    <t>Personalized</t>
  </si>
  <si>
    <t>Modality</t>
  </si>
  <si>
    <t>Social function</t>
  </si>
  <si>
    <t>HumanAssistance</t>
  </si>
  <si>
    <t>Self-guided or Supervised/Reminded by others or Guided by others</t>
  </si>
  <si>
    <t>Program delivery Personnel</t>
  </si>
  <si>
    <t>Delivery platform (smartphone, web-based, messenger)</t>
  </si>
  <si>
    <t>Targeted Outcomes</t>
  </si>
  <si>
    <t>Age</t>
  </si>
  <si>
    <t>Age.mean</t>
  </si>
  <si>
    <t>Age (range)</t>
  </si>
  <si>
    <t>Students</t>
  </si>
  <si>
    <t>Culture</t>
  </si>
  <si>
    <t>Country</t>
  </si>
  <si>
    <t>WEIRD</t>
  </si>
  <si>
    <t>Continent</t>
  </si>
  <si>
    <t>Recruitment type</t>
  </si>
  <si>
    <t>Sample size</t>
  </si>
  <si>
    <t>Female</t>
  </si>
  <si>
    <t>Male</t>
  </si>
  <si>
    <t>Special/vulnerable populations</t>
  </si>
  <si>
    <t>Clinical</t>
  </si>
  <si>
    <t>Clinical/Non-clinical populations</t>
  </si>
  <si>
    <t>Targeted</t>
  </si>
  <si>
    <t>Targeted/Universal Intervention</t>
  </si>
  <si>
    <t>Research Design</t>
  </si>
  <si>
    <t>Duration (raw)</t>
  </si>
  <si>
    <t>Duration.weeks</t>
  </si>
  <si>
    <t>Sessions</t>
  </si>
  <si>
    <t>Number of sessions/modules</t>
  </si>
  <si>
    <t>Notes</t>
  </si>
  <si>
    <t>N (T, C)</t>
  </si>
  <si>
    <t>Yahagi, M., Hiruta, R., Miyauchi, C., Tanaka, S., Taguchi, A., &amp; Yaguchi, Y</t>
  </si>
  <si>
    <t>Journal of PeriAnesthesia Nursing</t>
  </si>
  <si>
    <t>https://www.sciencedirect.com/science/article/pii/S1089947223010730</t>
  </si>
  <si>
    <t>Yahagi et al., 2024</t>
  </si>
  <si>
    <t>Yes</t>
  </si>
  <si>
    <t>ChatGPT 3.5</t>
  </si>
  <si>
    <t>generative</t>
  </si>
  <si>
    <t>GPT</t>
  </si>
  <si>
    <t>The primary objective of this study was to investigate the efficacy of ChatGPT (OpenAI. Accessed March 16, 2023. https://www.openai. com/products/chatgpt/), an AI chatbot, in mitigating preoperative anxiety related to general anesthesia by addressing patient inquiries.9 ChatGPT is a powerful AI language model. ChatGPT can understand and generate human-like text and is useful in various medical applications, such as answering medical questions and providing information on perioperative problems. A randomized controlled trial design was employed to compare the outcomes of the AI chatbot intervention with those of the conventional approach, which involves information provision by an anesthesia nurse. The hypothesis is that AI chatbot intervention will effectively reduce preoperative anxiety and be as efficient as the traditional method.</t>
  </si>
  <si>
    <t>hybrid</t>
  </si>
  <si>
    <t>social-oriented</t>
  </si>
  <si>
    <t>ChatGPT</t>
  </si>
  <si>
    <t>web application based</t>
  </si>
  <si>
    <t>Preoperative Anxiety</t>
  </si>
  <si>
    <t>late adulthood</t>
  </si>
  <si>
    <t>East</t>
  </si>
  <si>
    <t>Japan</t>
  </si>
  <si>
    <t>Asia</t>
  </si>
  <si>
    <t xml:space="preserve"> adult patients undergoing surgery under general anesthesia</t>
  </si>
  <si>
    <t>Clinical population</t>
  </si>
  <si>
    <t>universal</t>
  </si>
  <si>
    <t>RCT</t>
  </si>
  <si>
    <t>Gan, W., Ouyang, J., She, G., Xue, Z., Zhu, L., Lin, A., ... &amp; Zheng, X</t>
  </si>
  <si>
    <t>International Journal of Surgery</t>
  </si>
  <si>
    <t>https://journals.lww.com/international-journal-of-surgery/abstract/9900/chatgpt_s_role_in_alleviating_anxiety_in_total.2142.aspx</t>
  </si>
  <si>
    <t>Gan et al., 2025</t>
  </si>
  <si>
    <t>ChatGPT 4.0</t>
  </si>
  <si>
    <t>We accessed the ChatGPT 4.0 model through a website (https://chat.openai.com/?model=gpt-4) instead of connect- ing to OpenAI’s API via a local workstation. Thus, we utilized the standard version of ChatGPT 4.0 without any customized parameter settings. We did not use any of GPT- 4’s built-in plugins and we disabled the chat history &amp; training feature. The temperature parameter was set to the default of 0.7, and we used the default of 0.9 for the Top-p parameter. To minimize the potential influence of one ques- tion on another and maintain the independence of each GPT-4 response, we initiated a new chat for every question posed by patients.</t>
  </si>
  <si>
    <t>text-based</t>
  </si>
  <si>
    <t>self-guided</t>
  </si>
  <si>
    <t>web based</t>
  </si>
  <si>
    <t>Hospital Anxiety and Depression, Perioperative Apprehension Scale-7(PAS-7), Visual Analogue Scales for Anxiety and Pain</t>
  </si>
  <si>
    <t>60-80</t>
  </si>
  <si>
    <t>China</t>
  </si>
  <si>
    <t>Study participants were patients with knee OA who were admitted to the clinic of the Bone, Joint, and Sports Medicine Centre at the The First Affiliated Hospital of Jinan University University. Patients who met the inclusion criteria were randomized into ChatGPT and control groups, and demographic information was collected, as listed in Table 1. Relevant scales were assessed at various times before admittance, the night before surgery (after signing informed consent), 5 days after surgery, and at discharge</t>
  </si>
  <si>
    <t>patients with knee OA who were admitted to the clinic of the Bone, Joint, and Sports Medicine Centre at the The First Affiliated Hospital of Jinan University University</t>
  </si>
  <si>
    <t>5-7 days</t>
  </si>
  <si>
    <t xml:space="preserve">duration covered the period from before surgery through discharge, likely around 5–7 days post-surgery (before admittance, the night before surgery, 5 days after surgery, at discharge). </t>
  </si>
  <si>
    <t xml:space="preserve">Majid Ali, Sara Rehman, Ejaz Cheema et al. </t>
  </si>
  <si>
    <t>International Journal of Clinical Pharmacy</t>
  </si>
  <si>
    <t>https://link.springer.com/article/10.1007/s11096-025-01876-5</t>
  </si>
  <si>
    <t>Ali et al., 2024</t>
  </si>
  <si>
    <t>No</t>
  </si>
  <si>
    <t>ChatGPT, Gemini and Perplexity</t>
  </si>
  <si>
    <t>LLM, generative</t>
  </si>
  <si>
    <t>Test Anxiety Inventory (TAI)</t>
  </si>
  <si>
    <t>task-oriented</t>
  </si>
  <si>
    <t>smartphone or laptop</t>
  </si>
  <si>
    <t>anxiety</t>
  </si>
  <si>
    <t>Pakistan</t>
  </si>
  <si>
    <t>pharmacy students preparing for their Objective Structured Clinical Examination (OSCE)</t>
  </si>
  <si>
    <t>non-clinical population</t>
  </si>
  <si>
    <t>targeted</t>
  </si>
  <si>
    <t>4 weeks</t>
  </si>
  <si>
    <t>Yi-Bin Zheng , Yu-Xin Zhou , Xiao-Dong Chen and Xin-Dong Ye</t>
  </si>
  <si>
    <t>Computer Assisted Language Learning</t>
  </si>
  <si>
    <t>https://www.tandfonline.com/doi/epdf/10.1080/09588221.2025.2453191?needAccess=true</t>
  </si>
  <si>
    <t>Zheng et al., 2025</t>
  </si>
  <si>
    <t>unclear</t>
  </si>
  <si>
    <t>LLM, GPT</t>
  </si>
  <si>
    <t>For this study, we developed a specialized web application based on open-source code, which mainly includes the oral practice interface (Figure 2) and the speech evaluation results (Figure 3). The interaction with an LLM was realized through OpenAI’s API, and the model used was GPT-4.0. The speech interaction part was integrated with Azure Speech functionality, where both user input and system output are via voice interaction. It can evaluate the accuracy, fluency, completeness, and pronunciation of the input speech, and participants can see the score for each sentence they utter.</t>
  </si>
  <si>
    <t>trained instructor</t>
  </si>
  <si>
    <t>specialized web application</t>
  </si>
  <si>
    <t>foreign language anxiety</t>
  </si>
  <si>
    <t>early adulthood</t>
  </si>
  <si>
    <t>Participants were freshmen students from the same university in China, and the research protocol was developed with the participation and approval of several English teachers at the university.</t>
  </si>
  <si>
    <t>Non-clinical</t>
  </si>
  <si>
    <t>Chen, C., Lam, K. T., Yip, K. M., So, H. K., Lum, T. Y. S., Wong, I. C. K., ... &amp; Ip, P.</t>
  </si>
  <si>
    <t>JMIR Human Factors</t>
  </si>
  <si>
    <t>https://humanfactors.jmir.org/2025/1/e65785</t>
  </si>
  <si>
    <t>Chen et al., 2025</t>
  </si>
  <si>
    <t>AI Chatbot</t>
  </si>
  <si>
    <t>NLP, LLM</t>
  </si>
  <si>
    <t>It begins with context identification, where the chatbot analyzes keywords and phrases to understand the user’s query, ensuring accurate interpretation and relevant response. Next, the system conducts query analysis using NLP techniques to determine the user’s intent and extract specific details such as dates, locations, and vaccination information. The query response system then leverages the trained NLP model and large language model–generated responses to provide accurate and contextually appropriate answers tailored to users’ needs. Finally, the chatbot relies on a regularly updated  and comprehensive dataset containing the latest information on COVID-19 vaccinations, government regulations, and health care procedures, ensuring the delivery of reliable and accurate responses.</t>
  </si>
  <si>
    <t>AI chatbot &amp; nurse hotlines</t>
  </si>
  <si>
    <t>smartphone</t>
  </si>
  <si>
    <t>depression, anxiety</t>
  </si>
  <si>
    <t>middle adulthood</t>
  </si>
  <si>
    <t xml:space="preserve"> </t>
  </si>
  <si>
    <t>18-60</t>
  </si>
  <si>
    <t>China (Hong Kong)</t>
  </si>
  <si>
    <t>parents within school networks, invitations</t>
  </si>
  <si>
    <t>parents who face additional stress</t>
  </si>
  <si>
    <t>non-clinical</t>
  </si>
  <si>
    <t>2 weeks</t>
  </si>
  <si>
    <t>Sabour, S.; Zhang, W.; Xiao, X.; Zhang, Y.; Zheng, Y.; Wen, J.; Zhao, J.; Huang, M.</t>
  </si>
  <si>
    <t>Frontiers in Digital Health</t>
  </si>
  <si>
    <t>10.3389/fdgth.2023.1133987</t>
  </si>
  <si>
    <t>Sabour 2023</t>
  </si>
  <si>
    <t>Emohaa (ES-Bot + CBT-Bot)</t>
  </si>
  <si>
    <t>a generative dialogue platform that allows conversations regarding various emotional issues in an open-ended manner (i.e., without requiring the users to choose predefined conversational options) and provides emotional support (ES-Bot).</t>
  </si>
  <si>
    <t>chatbot guided</t>
  </si>
  <si>
    <t>depression, anxiety, positive&amp;negative affect, insomnia</t>
  </si>
  <si>
    <t>An online poster was made to recruit participants. We asked colleagues and friends to help release the recruitment information on their social media platforms, such as WeChat and Weibo. Participants who were interested in the study could contact our team based on the provided information in the advert. The following criteria were used to recruit participants through online posters: participants were required to be at least 18 years old, able to use a smartphone, not currently in therapy as it would interfere with our study, and not suffering from physical issues such as physical illness or not taking medicine as they might influence their psychological state.</t>
  </si>
  <si>
    <t>no</t>
  </si>
  <si>
    <t>rct</t>
  </si>
  <si>
    <t>21days</t>
  </si>
  <si>
    <t>He, Yuhao; Yang, Li; Zhu, Xiaokun; Wu, Bin; Zhang, Shuo; Qian, Chunlian; Tian, Tian</t>
  </si>
  <si>
    <t>Journal of medical Internet research</t>
  </si>
  <si>
    <t>10.2196/40719</t>
  </si>
  <si>
    <t>He et al., 2022 XiaoE</t>
  </si>
  <si>
    <t>XiaoE</t>
  </si>
  <si>
    <t>XiaoE is an unguided CBT-based chatbot developed for depression, which can be used in screening, prevention, and self-assistance for depressive symptoms through a fully automatic intelligent interaction with users (text, image, and voice)</t>
  </si>
  <si>
    <t>text, image, and voice</t>
  </si>
  <si>
    <t>messenger</t>
  </si>
  <si>
    <t>depressive symptoms</t>
  </si>
  <si>
    <t>17-34</t>
  </si>
  <si>
    <t>social media outlets, online platforms, and university communities or were referred here by their counselor in the counseling center</t>
  </si>
  <si>
    <t>Young Adults With Depressive Symptoms During the COVID-19 Pandemic</t>
  </si>
  <si>
    <t>Single-Blind, Three-Arm Randomized Controlled Trial</t>
  </si>
  <si>
    <t>1 week</t>
  </si>
  <si>
    <t>25.54 sessions (SD 26.45; range 0-172) on average per day, and each session lasted an average of 22.46 seconds (SD 79.88; range 0-758 seconds) over the 1-week period.</t>
  </si>
  <si>
    <t>A final follow-up assessment of the primary outcome was carried out 30 days after enrollment (T2)</t>
  </si>
  <si>
    <t>Heinz, M. V., Mackin, D. M., Trudeau, B. M., Bhattacharya, S., Wang, Y., Banta, H. A., ... &amp; Jacobson, N. C</t>
  </si>
  <si>
    <t>European Psychiatry</t>
  </si>
  <si>
    <t>https://www.researchgate.net/profile/Nicholas-Jacobson/publication/381455152_Evaluating_Therabot_A_Randomized_Control_Trial_Investigating_the_Feasibility_and_Effectiveness_of_a_Generative_AI_Therapy_Chatbot_for_Depression_Anxiety_and_Eating_Disorder_Symptom_Treatment/links/6679b4691846ca33b84f823d/Evaluating-Therabot-A-Randomized-Control-Trial-Investigating-the-Feasibility-and-Effectiveness-of-a-Generative-AI-Therapy-Chatbot-for-Depression-Anxiety-and-Eating-Disorder-Symptom-Treatment.pdf</t>
  </si>
  <si>
    <t>Heinz et al.,  2024</t>
  </si>
  <si>
    <t>Therabot</t>
  </si>
  <si>
    <t>LLM</t>
  </si>
  <si>
    <t>Therabot comprised a text-based multi-thread chat application for iOS and Android capable of interacting with participants regarding their mental health problems in natural language. The intervention utilized a generative large language model (LLM), fine-tuned on expert-curated mental health dialogues. D</t>
  </si>
  <si>
    <t>mobile app</t>
  </si>
  <si>
    <t>depressive disorder (MDD), generalized anxiety disorder (GAD), and high-risk eating disorders (CHR-FED)​</t>
  </si>
  <si>
    <t>partly</t>
  </si>
  <si>
    <t>West</t>
  </si>
  <si>
    <t>US</t>
  </si>
  <si>
    <t>North America</t>
  </si>
  <si>
    <t>Meta Ads campaign across the U.S.</t>
  </si>
  <si>
    <t>Clinically stratified for high-risk eating disorders and other mental health conditions</t>
  </si>
  <si>
    <t xml:space="preserve">Randomized Controlled Trial (RCT) </t>
  </si>
  <si>
    <t>4 weeks​</t>
  </si>
  <si>
    <t>Wang, Y., &amp; Farb, N. A. S. (2024, August 29)</t>
  </si>
  <si>
    <t>preprint</t>
  </si>
  <si>
    <t>https://osf.io/preprints/psyarxiv/xj7cz</t>
  </si>
  <si>
    <t>Wang &amp; Farb, 2024 (Study 1 - Mindfulness)</t>
  </si>
  <si>
    <t>No name (Wang &amp; Farb, 2024)</t>
  </si>
  <si>
    <t>The primary objective was to systematically evaluate the effectiveness of these chatbots in online mindfulness interventions for post-secondary students. Another central focus was to understand the role of user engagement and autonomy in augmenting the sustainability and effectiveness of mindfulness practices, leveraging the unique strengths of chatbots to offer personalized and adaptive support.</t>
  </si>
  <si>
    <t>self-guided, guided by the chatbot</t>
  </si>
  <si>
    <t>Chatbot</t>
  </si>
  <si>
    <t>web-based</t>
  </si>
  <si>
    <t>wellness, mindfulness</t>
  </si>
  <si>
    <t>17-40</t>
  </si>
  <si>
    <t>Canada</t>
  </si>
  <si>
    <t>undergraduate students at the University of Toronto Mississauga via an online participant pool</t>
  </si>
  <si>
    <t>undergraduate students enrolled in an abnormal psychology class</t>
  </si>
  <si>
    <t>7 seesions</t>
  </si>
  <si>
    <t>Wang &amp; Farb, 2024 (Study 1 - Value)</t>
  </si>
  <si>
    <t>17-37</t>
  </si>
  <si>
    <t>Wang &amp; Farb, 2024 (Study 2 - Mindfulness)</t>
  </si>
  <si>
    <t>17-31</t>
  </si>
  <si>
    <t>University of Toronto Mississauga students enrolled in an abnormal psychology class during the Winter academic term of 2024</t>
  </si>
  <si>
    <t>7 sessions</t>
  </si>
  <si>
    <t>Study 2 followed the same design as Study 1, but with an extended study duration (from one week to four weeks) and a refined control condition.</t>
  </si>
  <si>
    <t>Wang &amp; Farb, 2024 (Study 2 - Value)</t>
  </si>
  <si>
    <t xml:space="preserve">McFadyen, J., Habicht, J., Dina, L. M., Harper, R., Hauser, T. U., &amp; Rollwage, M. </t>
  </si>
  <si>
    <t>medRxiv</t>
  </si>
  <si>
    <t>https://www.medrxiv.org/content/10.1101/2024.11.01.24316565v1</t>
  </si>
  <si>
    <t>McFadyen et al., 2024</t>
  </si>
  <si>
    <t>Limbic Care</t>
  </si>
  <si>
    <t>To address the challenges with therapeutic engagement, we leveraged these recent innovations in genAI and developed a clinically validated, genAI-powered smartphone application called Limbic Care. This app features a conversational chatbot designed to deliver standard CBT materials and is intended for use as a first-line, evidence-based treatment for depression and anxiety. The integration of genAI aims to provide a personalized, user-centric experience that cultivates a relationship between the user and the application, which has the potential to increase engagement both in terms of quantity (e.g., how often the tool is used and for how long) and quality (e.g., enabling more meaningful interactions with material tailored to the user’s personal problems).</t>
  </si>
  <si>
    <t>anxiety and depression symptom</t>
  </si>
  <si>
    <t>UK-developed and US participants</t>
  </si>
  <si>
    <t>Europe</t>
  </si>
  <si>
    <t>Eligible participants were United States residents aged 18+ years with anxiety and/or depression symptoms above a clinical threshold, as defined by the Generalized Anxiety Disorder 7-item questionnaire (GAD-7 scores ≥ 7) and the Patient Health Questionnaire (PHQ-9; scores ≥ 9), respectively. Inclusion criteria included fluency in English, access to a smartphone, and not currently receiving psychological therapy from a mental health professional. Exclusion criteria included high alcohol intake (≥ 10 alcohol units per week), frequent recreational drug usage (more than weekly), recent changes in dosage or frequency of prescription medication for mental health (in the last 8 weeks), previous usage of the Limbic app, and self-reporting being at risk of self-harm or causing harm to others. All participants were recruited online via the Prolific platform (https://www.prolific.com/) and provided informed consent.</t>
  </si>
  <si>
    <t>anxiety and/or depression symptoms above a clinical threshold</t>
  </si>
  <si>
    <t>6 weeks</t>
  </si>
  <si>
    <t>Chenghao Wang; Bin Zou; Yiran Du; Zixun Wang</t>
  </si>
  <si>
    <t>System</t>
  </si>
  <si>
    <t>https://www.sciencedirect.com/science/article/abs/pii/S0346251X24003154</t>
  </si>
  <si>
    <t>Wang et al., 2024 Typebot</t>
  </si>
  <si>
    <t>Typebot + EAP Talk mode 1</t>
  </si>
  <si>
    <t>foreign language speaking anxiety (FLSA)</t>
  </si>
  <si>
    <t>guided by teacher</t>
  </si>
  <si>
    <t>willingness to communicate (WTC), foreign language speaking anxiety (FLSA), self-perceived communicative competence (SPCC) and speaking performance</t>
  </si>
  <si>
    <t>19-23</t>
  </si>
  <si>
    <t>In this study, a convenience sampling method was employed to select three classes taught by the same instructor from an online general English-speaking course at a language institution in southeastern China. All students in these classes were undergraduates (aged 19 to 23) who had passed CET-4 (College English Test Band 4), indicating they possessed intermediate English proficiency (Jia et al., 2024), approximately CEFR levels B1-B2. To answer the first research question, one class of 33 students was randomly designated as the control group (CG) before the experiment, which interacts with the teacher and peers in class. The other two classes, also consisting of 33 students each, were randomly assigned as experimental group 1 (EG1) interacting with Typebot and experimental group 2 (EG2) interacting with D-ID Agent in class, with all three groups having a mixed-gender composition. To address the second research question, after the experiment, semi-structured interviews were voluntarily participated in by five students from EG1 and five from EG2</t>
  </si>
  <si>
    <t>Wang et al., 2024</t>
  </si>
  <si>
    <t>D-ID Agent + EAP Talk mode 2</t>
  </si>
  <si>
    <t>Chatbot and virtual avatar</t>
  </si>
  <si>
    <t>Romanovskyi, Oleksandr; Pidbutska, Nina; Knysh, Anastasiia</t>
  </si>
  <si>
    <t>COLINS</t>
  </si>
  <si>
    <t>Elomia Chatbot: the Effectiveness of Artificial Intelligence in the Fight for Mental Health</t>
  </si>
  <si>
    <t>Romanovskyi et al., 2021</t>
  </si>
  <si>
    <t>Elomia</t>
  </si>
  <si>
    <t>Elomia's arsenal includes: exercises for calming; exercises for falling asleep; grounding technique; exercises to reduce anxiety; breathing exercises; exercises to improve self-esteem.</t>
  </si>
  <si>
    <t>Depression, Anxiety</t>
  </si>
  <si>
    <t>Ukraine</t>
  </si>
  <si>
    <t>volunteers from student social networks</t>
  </si>
  <si>
    <t>students experiencing depression, anxiety, and low mood</t>
  </si>
  <si>
    <t>no data</t>
  </si>
  <si>
    <t>unlimited access to the Elomia chatbot,</t>
  </si>
  <si>
    <t>South Korea</t>
  </si>
  <si>
    <t>Vowels, L. M., Vowels, M. J., Sweeney, S., Hatch, S. G., &amp; Darwiche, J</t>
  </si>
  <si>
    <t>OSF</t>
  </si>
  <si>
    <t>10.31234/osf.io/q4yh7</t>
  </si>
  <si>
    <t>Vowels et al., 2024</t>
  </si>
  <si>
    <t>Amanda</t>
  </si>
  <si>
    <t>Generative</t>
  </si>
  <si>
    <t>Chatbot Interaction. In the chatbot interaction, participants were asked to engage with Amanda, a chatbot created for the purpose of this study, about their specific relationship issue for 20-30 minutes until the conversation naturally came to an end. Amanda is based on OpenAI’s GPT-4o LLM (see Figure 1 for a screenshot of Amanda) and is programmed to have a “memory” of the conversation meaning that the conversation was appended at the end of the chatbot prompt so that it could follow the conversation. GPT-4o is similarly to GPT-4 not specifically trained to be a psychotherapist but Amanda received the following base prompt which allowed it to interact in a manner approaching a psychotherapist</t>
  </si>
  <si>
    <t>NA</t>
  </si>
  <si>
    <t>Individual well-being, Distress about the problem, Hopefulness about the problem, Confidence about the problem, Problem severity, Problem conflict confidence, Communication about the problem, CSI - Relationship satisfaction, Relationship confidence, Common dyadic coping, Evaluation of dyadic coping, CPQ - Constructive communication, CPQ – Self-demand/partner-withdraw, CPQ – Partner-demand/self-withdraw</t>
  </si>
  <si>
    <t>UK?</t>
  </si>
  <si>
    <t xml:space="preserve">The study was approved by the first author’s institutional ethics review board. Participants were recruited through Prolific in July 2024. </t>
  </si>
  <si>
    <t>8 weeks</t>
  </si>
  <si>
    <t>18-29</t>
  </si>
  <si>
    <t>12 weeks</t>
  </si>
  <si>
    <t>Emohaa (cbt bot)</t>
  </si>
  <si>
    <t>18-30</t>
  </si>
  <si>
    <t>3 months</t>
  </si>
  <si>
    <t>6 days</t>
  </si>
  <si>
    <t>https://www.researchsquare.com/article/rs-5283600/v1</t>
  </si>
  <si>
    <t>8 weeks​</t>
  </si>
  <si>
    <t>Wang, Y., &amp; Li, S</t>
  </si>
  <si>
    <t>Behavioral Sciences</t>
  </si>
  <si>
    <t>https://www.mdpi.com/2076-328X/14/10/923</t>
  </si>
  <si>
    <t>Wang and Li, 2024</t>
  </si>
  <si>
    <t>ChatGPT-3.0</t>
  </si>
  <si>
    <t>UK</t>
  </si>
  <si>
    <t>none</t>
  </si>
  <si>
    <t>Depression</t>
  </si>
  <si>
    <t>3 weeks</t>
  </si>
  <si>
    <t>Anxiety</t>
  </si>
  <si>
    <t>Program name</t>
  </si>
  <si>
    <t>Randomized</t>
  </si>
  <si>
    <t>Clustered</t>
  </si>
  <si>
    <t>Treatment.N.original</t>
  </si>
  <si>
    <t>Control.N.original</t>
  </si>
  <si>
    <t>Treatment.N.post-test</t>
  </si>
  <si>
    <t>Control.N post-test</t>
  </si>
  <si>
    <t>Differential Attrition</t>
  </si>
  <si>
    <t>Treatment.Cluster</t>
  </si>
  <si>
    <t>Control.Cluster</t>
  </si>
  <si>
    <t>Unit (schools, classes, couple)</t>
  </si>
  <si>
    <t>ActiveorPassive</t>
  </si>
  <si>
    <t>Control</t>
  </si>
  <si>
    <t>Negative Outcomes</t>
  </si>
  <si>
    <t>Positive Outcomes</t>
  </si>
  <si>
    <t>Outcomes</t>
  </si>
  <si>
    <t>Specific Outcomes</t>
  </si>
  <si>
    <t>Measure</t>
  </si>
  <si>
    <t># of Items</t>
  </si>
  <si>
    <t>Citation</t>
  </si>
  <si>
    <t>Cronbach's alpha</t>
  </si>
  <si>
    <t>MeasureDescription</t>
  </si>
  <si>
    <t>Baseline differences</t>
  </si>
  <si>
    <t>Rob3.Were treatment groups similar at the baseline?</t>
  </si>
  <si>
    <t>T_Mean_Pre</t>
  </si>
  <si>
    <t>T_SD_Pre</t>
  </si>
  <si>
    <t>C_Mean_Pre</t>
  </si>
  <si>
    <t>C_SD_Pre</t>
  </si>
  <si>
    <t>T_Mean_Post</t>
  </si>
  <si>
    <t>T_SD_Post</t>
  </si>
  <si>
    <t>C_Mean_Post</t>
  </si>
  <si>
    <t>C_SD_Post</t>
  </si>
  <si>
    <t>ES</t>
  </si>
  <si>
    <t>Follow-up</t>
  </si>
  <si>
    <t>Follow-up Duration.weeks</t>
  </si>
  <si>
    <t>CBT</t>
  </si>
  <si>
    <t>waitlist</t>
  </si>
  <si>
    <t>PHQ-9</t>
  </si>
  <si>
    <t>Kroenke et al., 2001</t>
  </si>
  <si>
    <t>Stress</t>
  </si>
  <si>
    <t>GAD-7</t>
  </si>
  <si>
    <t>Similar</t>
  </si>
  <si>
    <t>active</t>
  </si>
  <si>
    <t>Spitzer et al., 2006</t>
  </si>
  <si>
    <t>Negative Affect/Mood</t>
  </si>
  <si>
    <t xml:space="preserve">  </t>
  </si>
  <si>
    <t>Kroenke et al., 2001; Tomaszewski et al., 2011</t>
  </si>
  <si>
    <t>similar</t>
  </si>
  <si>
    <t>Hospital Anxiety</t>
  </si>
  <si>
    <t xml:space="preserve">Anxiety </t>
  </si>
  <si>
    <t>not similar</t>
  </si>
  <si>
    <t>e book</t>
  </si>
  <si>
    <t xml:space="preserve"> On the day of enrollment (T0), baseline data were collected, including a pretest of the primary outcome measure (9-item Patient Health Questionnaire [PHQ-9]) and demographic information. A posttest of the primary outcome was performed 1 week later (T1), accompanied by the secondary outcomes working alliance, usability, and acceptability. A final follow-up assessment of the primary outcome was carried out 30 days after enrollment (T2).</t>
  </si>
  <si>
    <t>psychoeducation</t>
  </si>
  <si>
    <t>"The PHQ-9 questionnaire reveals a tendency to depression at 5 levels: minimal depression (1-4
points), mild depression (5-9 points), moderate depression (10-14 points), moderately severe
depression (15-19 points), severe depression (20-27 points)"</t>
  </si>
  <si>
    <t>"The GAD-7 questionnaire allows you to diagnose one of four levels of anxiety: minimal (0-4
points), mild (5-9 points), moderate (10-14 points), severe (15-21 points) "</t>
  </si>
  <si>
    <t>Loneliness</t>
  </si>
  <si>
    <t>passive</t>
  </si>
  <si>
    <t xml:space="preserve">Patient Health Questionnaire (PHQ-9) </t>
  </si>
  <si>
    <t>Participants’ depression was measured with the Patient Health Questionnaire (PHQ-9) (49), the most widely used measure in psychological depression trials (14, 50). PHQ-9 is a 9-item selfreport questionnaire that measures the frequency and severity of depressive symptoms over the last two weeks. Participants were asked to score each item from 1 (not at all) to 4 (nearly every day). In this study, the internal reliability of the scale (Cronbach’s alpha) in the pre-test and the post-test were 0.78 and 0.85.</t>
  </si>
  <si>
    <t>Generalized Anxiety Disorder (GAD-7)</t>
  </si>
  <si>
    <t>To measure participants’ anxiety, we adopted the Generalized Anxiety Disorder (GAD-7) scale (51), a 7-item questionnaire assessing the frequency and severity of symptoms, thoughts, and related behaviors to anxiety within the last two weeks. Like PHQ-9, participants were required to score each item from 1 (not at all) to 4 (nearly every day). The Cronbach’s alpha of this scale in the pre-test and the post-test were both 0.84.</t>
  </si>
  <si>
    <t>Emohaa (full)</t>
  </si>
  <si>
    <t>Liu, Ivan; Chen, Weiyi; Ge, Qi; Song, Dandan; Ni, Shiguang</t>
  </si>
  <si>
    <t>Philobot</t>
  </si>
  <si>
    <t>ChatGPT-3.5</t>
  </si>
  <si>
    <t xml:space="preserve">waitlist </t>
  </si>
  <si>
    <t>class</t>
  </si>
  <si>
    <t xml:space="preserve">human led </t>
  </si>
  <si>
    <t>foreign language speaking anxiety</t>
  </si>
  <si>
    <t xml:space="preserve"> Öztürk and Gürbüz (2014) and Tai and Chen (2020)</t>
  </si>
  <si>
    <t xml:space="preserve">The FLSA questionnaire (4 items) was adapted from Öztürk and Gürbüz (2014) and Tai and Chen (2020), demonstrating good internal consistency with α = 0.895 (pre) and 0.904 (post). </t>
  </si>
  <si>
    <t>7-point Likert scale</t>
  </si>
  <si>
    <t>7 items measuring positive mood (i.e., joy, contentment, compassion, pride, love, amusement, and awe) and 7 items measuring negative mood (i.e., anger, shame, worry, sad, guilty, jealous, and selfish). Respondents were asked how frequently they felt the above emotions and answered each item on a 7-point Likert scale, ranging from very infrequently to very frequently.</t>
  </si>
  <si>
    <t>Perceived Stress Scale (PSS)</t>
  </si>
  <si>
    <t>Cohen et al., 2014</t>
  </si>
  <si>
    <t>Stress was measured with the Perceived Stress Scale (PSS; Cohen et al., 2014), which is a 10-item scale assessing the intensity of stress appraisals.</t>
  </si>
  <si>
    <t>AI-based intervention for OSCE preparation</t>
  </si>
  <si>
    <t>Test Anxiety</t>
  </si>
  <si>
    <t xml:space="preserve"> Spielberger, 1980</t>
  </si>
  <si>
    <t>TAI is a validated and reliable 20-item questionnaire consisting of two subscales: the TAI-Emotionality subscale and the TAI-Worry subscale [16]. Each of the 20 questions employs a 4-point Likert-type scale ranging.</t>
  </si>
  <si>
    <t>For symptom severity, we measured anxiety (GAD-7) and depression (PHQ-9) at baseline and then at weekly intervals throughout the 6-week intervention period. Both the GAD-7 and PHQ-9 scales are validated self-report scales used widely in healthcare settings as markers of mental illness (Kroenke et al., 2001; Spitzer et al., 2006). Items are rated on a 4-point Likert scale ranging from 0 (“Not at all”) to 3 (“Nearly every day”), resulting in a total score between 0 and 21 (for GAD-7) or 27 (for PHQ-9). Scores on each scale were collected each week and analyzed from baseline to the end of the intervention period, with the total change from baseline to week 6 per scale used as the overall outcome measure.</t>
  </si>
  <si>
    <t xml:space="preserve">Japanese version of the State-Trait Anxiety Inventory (STAI) </t>
  </si>
  <si>
    <t>The primary outcome was a reduction in preoperative anxiety, assessed using the Japanese version of the State-Trait Anxiety Inventory (STAI) self-report questionnaire, which consists of 40 items and uses a 4-point response method.10,11 The participants were instructed to complete the STAI questionnaire three times: 90 to 120 minutes before the preoperative consultation (T1), 60 minutes after the consultation (T2), and after surgery (T3). The questionnaire was administered to the participants in both groups at these specified time points. The secondary endpoints included participant satisfaction with the provided information, improvement in patients’ understanding of the treatment process, and the perception of ChatGPT’s responses as more relevant than those of the nurses, also measured using a 4-point scale. For participant satisfaction, the questionnaire was conducted simultaneously with the second administration of the STAI. Although no time limit was imposed on completing the third STAI questionnaire af</t>
  </si>
  <si>
    <t>GPT 4.0</t>
  </si>
  <si>
    <t>Second Language Speaking Anxiety</t>
  </si>
  <si>
    <t>Second Language Speaking Anxiety Scale (SLSAS)</t>
  </si>
  <si>
    <t>Woodrow (2006)</t>
  </si>
  <si>
    <t>0.9 and 0.93</t>
  </si>
  <si>
    <t>Foreign Language Anxiety measurement utilizes Woodrow’s (2006) Second Language Speaking Anxiety Scale (SLSAS), which consists of a Likert 5-point scale with 12 items. It primarily includes six items for in-class anxiety (α=0.90) and six for out-of-class anxiety (α=0.93). Higher scores indicate higher levels of anxiety in these aspects for EFL learners.</t>
  </si>
  <si>
    <t>Control group: Traditional informed consent</t>
  </si>
  <si>
    <t>Hospital Depression</t>
  </si>
  <si>
    <t>HADS-D</t>
  </si>
  <si>
    <t>Zigmond and Snaith, 1983</t>
  </si>
  <si>
    <t xml:space="preserve">The Hospital Anxiety and Depression Scale (HADS) is a self-rating scale created in 1983 by A S Zigmond and R P Snaith to assess the emotional states of hospitalized patients[40]. It consists of subscales for anxiety (HADS-A) and depression (HADS-D). </t>
  </si>
  <si>
    <t>HADS-A</t>
  </si>
  <si>
    <t>Zigmond and Snaith, 1984</t>
  </si>
  <si>
    <t>Perioperative Apprehension</t>
  </si>
  <si>
    <t>PAS-7</t>
  </si>
  <si>
    <t xml:space="preserve">The Perioperative Apprehension Scale-7 (PAS-7) is a Chinese population-based self-rating scale to assess patients’ apprehension before surgery[41]. The anxiety level of patients was evaluated with seven items within the dimensions of mental and physical anxiety. </t>
  </si>
  <si>
    <t>VAS-A</t>
  </si>
  <si>
    <t>The Visual Analogue Scale for Anxiety (VAS-A), implemented in 1976, is a fast and effective scoring method with which patients rate their own anxiety on a scale from 1 to 10, with larger scores indicating greater anxiety</t>
  </si>
  <si>
    <t>active: control group received calls from human</t>
  </si>
  <si>
    <t>Yu et al., 2012</t>
  </si>
  <si>
    <t>The Patient Health Questionnaire-9 (PHQ-9) is a self-assessment tool consisting of 9 questions that measure the frequency and severity of depressive symptoms over the last 2 weeks. Each question is derived from the Diagnostic and Statistical Manual of Mental Disorders, Fourth Edition (DSM-IV) criteria and is rated on a scale of 0 (not at all) to 3 (almost daily).</t>
  </si>
  <si>
    <t>Robinson et al., 2010</t>
  </si>
  <si>
    <t>The Generalized Anxiety Disorder Scale-7 (GAD-7) is a 7-item self-report scale that evaluates the frequency and severity of anxious thoughts and behaviors during the last 2 weeks. Items are based on the diagnostic criteria of the DSM-IV and scored from 0 (not at all) to 3 (nearly every day).</t>
  </si>
  <si>
    <t>Reason for Dropping</t>
  </si>
  <si>
    <t>Included in
metaanalysis</t>
  </si>
  <si>
    <t>Implement/integrate</t>
  </si>
  <si>
    <t>Interaction mode (textbased, voicebased, multimedia)</t>
  </si>
  <si>
    <t>Program Feature</t>
  </si>
  <si>
    <t>Research question</t>
  </si>
  <si>
    <t>Targeted Outcomes (Positive and Negative)</t>
  </si>
  <si>
    <t>All the control groups used chatbots</t>
  </si>
  <si>
    <t>Liu, IV; Liu, FY; Xiao, YT; Huang, YJ; Wu, SM; Ni, SG</t>
  </si>
  <si>
    <t>INTERNATIONAL JOURNAL OF HUMAN-COMPUTER INTERACTION</t>
  </si>
  <si>
    <t>10.1080/10447318.2023.2300015</t>
  </si>
  <si>
    <t>Liu IV et al., 2024</t>
  </si>
  <si>
    <t>GPT-3.5 Turbo and Baidu UNIT Platform Chatbot</t>
  </si>
  <si>
    <t>generative &amp; retrieval</t>
  </si>
  <si>
    <t>NLP, GPT3.5</t>
  </si>
  <si>
    <t>The chatbot integrates retrieval-based and generative models to deliver personalized, emotionally adaptive multi-round dialogues with real-time empathetic feedback​</t>
  </si>
  <si>
    <t>text</t>
  </si>
  <si>
    <t>Positive Psychology Interventions (PPIs)</t>
  </si>
  <si>
    <t>H1: Chatbots delivering personalized PPI suggestions can enhance the effectiveness of the interventions. H2: The adaptive multi-round interaction of chatbots can enhance the effectiveness of Chat-PPIs. H3: The ability of chatbots to provide empathetic and encouraging real-time feedback enhances the effectiveness of Chat-PPIs.</t>
  </si>
  <si>
    <t>anxiety, the Satisfaction With Life, The Positive and Negative Affect</t>
  </si>
  <si>
    <t>18-55</t>
  </si>
  <si>
    <t>Non-WEIRD</t>
  </si>
  <si>
    <t>Online recruitment</t>
  </si>
  <si>
    <t>anxiety, the Satisfaction With Life, The Positive and Negative Affect, Psychological Well-being</t>
  </si>
  <si>
    <t>Insufficient data</t>
  </si>
  <si>
    <t>10.1145/3565698.3565787</t>
  </si>
  <si>
    <t>Liu Ivan et al., 2024</t>
  </si>
  <si>
    <t>Hybrid</t>
  </si>
  <si>
    <t>NLP, sentiment analysis, BERT, deep learning, rule-based retrieval, and structured decision trees</t>
  </si>
  <si>
    <t>Input Modalities, Dialog Management, User Interaction, CBT Session Structure, multi-modal interaction (both text and voice), pre-trained AI model for language understanding</t>
  </si>
  <si>
    <t>text, voice</t>
  </si>
  <si>
    <t>To investigate the feasibility of using a chatbot to assist users with learning skills that can be used to face adverse events in life.</t>
  </si>
  <si>
    <t>A Randomized Control Pilot Study</t>
  </si>
  <si>
    <t>psychological resilience, happiness, The Positive and Negative Affect, depression and anxiety, mental disorder, loneliness</t>
  </si>
  <si>
    <t>/</t>
  </si>
  <si>
    <t>Recruited from social media sites in China</t>
  </si>
  <si>
    <t>4 days</t>
  </si>
  <si>
    <t>seems no data?</t>
  </si>
  <si>
    <t>Maples, Bethanie; Cerit, Merve; Vishwanath, Aditya; Pea, Roy.  npj Mental Health Research; Houston Vol. 3, Iss. 1,  (Dec 2024): 4.</t>
  </si>
  <si>
    <t>https://www.proquest.com/docview/2917423413/57B70534D0B64647PQ/8?sourcetype=Scholarly%20Journals</t>
  </si>
  <si>
    <t>Maple et al., 2024</t>
  </si>
  <si>
    <t>Replika</t>
  </si>
  <si>
    <t>LLM, NLP, GPT</t>
  </si>
  <si>
    <t>Replika was available via text, voice, augmented, and virtual reality interfaces on iPhone and Android platforms. Users could choose the agent’s gender, name, and clothing. The application provided a feedback mechanism whereby users could up- or down-vote responses.</t>
  </si>
  <si>
    <t>smartphone, web-based</t>
  </si>
  <si>
    <t>text, voice, photos, videos</t>
  </si>
  <si>
    <t>How and why are students using ISAs, and what are the outcomes from this use?</t>
  </si>
  <si>
    <t>cross-sectional survey study</t>
  </si>
  <si>
    <t>anxiety, social support, interpersonal relationships, emotional skills, self-awareness, self-harm and suicide prevention</t>
  </si>
  <si>
    <t>18 and older</t>
  </si>
  <si>
    <t>75% were US-based, 25% were international</t>
  </si>
  <si>
    <t>random emails via Replika app</t>
  </si>
  <si>
    <t>study design?</t>
  </si>
  <si>
    <t>Fidel ÇAKMAK</t>
  </si>
  <si>
    <t>Novitas-ROYAL (Research on Youth and Language)</t>
  </si>
  <si>
    <t>https://eric.ed.gov/?id=EJ1365002</t>
  </si>
  <si>
    <t>Çakmak, 2022</t>
  </si>
  <si>
    <t>neural network machine learning model and scripted dialogue content</t>
  </si>
  <si>
    <t>This study investigates the effect of chatbot-human interaction with the chatbot Replika on L2 speaking performance and speaking anxiety. at the very beginning of the Spring semester, before the intervention, the students were made aware of the application Replika which could be used for additional opportunities for their speaking practice outside the class. Ninety students voluntarily subscribed to the program; presumably, they were interested in using it to augment their practice. The intervention started in the 2nd week and ended in the 14th week of the Spring Semester. The instructor assigned the students to carry out a conversational task in pairs and talked about a randomly selected topic (expression of being) chosen from the topics existing in Replika. For this task, a prompt (an outline) was provided to the students to improvise their conversation. It was prepared similarly to an outline in Replika that was relevant to the topic selected.</t>
  </si>
  <si>
    <t>conducted throughout the course Oral Communication Skill II, which was provided to freshmen in the spring semester as a follow- up to the course titled Oral Communication Skills I. The students had two hours of course per week.</t>
  </si>
  <si>
    <t>chatbot application</t>
  </si>
  <si>
    <t xml:space="preserve">text, voice </t>
  </si>
  <si>
    <t>1. Are there any differences in the L2 speaking performance of students when they interact with human beings as peers versus the chatbot Replika? 2. Are there any differences in the anxiety level of L2 speakers before and after interactions with the chatbot Replika? 3. What are the students’ perceptions of the chatbot interactions?</t>
  </si>
  <si>
    <t>mixed methods</t>
  </si>
  <si>
    <t>L2 Speaking Anxiety and Performance</t>
  </si>
  <si>
    <t xml:space="preserve"> 18 - 23</t>
  </si>
  <si>
    <t>Turkey</t>
  </si>
  <si>
    <t>The study was conducted in the Spring semester of the 2020-2021 academic year in the ELT program at a state university in Turkey. It was conducted throughout the course Oral Communication Skill II, which was provided to freshmen in the spring semester as a followup to the course titled Oral Communication Skills I. The students had two hours of course per week. There were 90 ELT freshmen (57 female and 33 male students) who volunteered to participate in the study. The language proficiency test was administered before the intervention (Allan, 2004), and their language proficiency level was found to be B1 at the entry point. They had an age range varying from 18 to 23</t>
  </si>
  <si>
    <t>insufficient data</t>
  </si>
  <si>
    <t>Kimani, E.; Bickmore, T.; Trinh, H.; Pedrelli, P.</t>
  </si>
  <si>
    <t>2019 8th International Conference on Affective Computing and Intelligent Interaction, ACII 2019</t>
  </si>
  <si>
    <t>10.1109/ACII.2019.8925438</t>
  </si>
  <si>
    <t>Kimani et al., 2019</t>
  </si>
  <si>
    <t>virtual coach Angela</t>
  </si>
  <si>
    <t xml:space="preserve">Natural Language Generation (NLG) </t>
  </si>
  <si>
    <t>Our virtual coach, named “Angela”, is a 3D animated embodied conversational agent (Fig.1). Angela uses synthetic speech generated to communicate, with her language driven by a hierarchical network-based dialogue engine and template- based text generation for most utterances (except for cognitive restructuring - see the next section). User response is obtained via multiple choice selection of utterance options, displayed on the screen at the end of each agent utterance, updated at each turn of the conversation. Angela can also display nonver- bal communicative behaviors including: eyebrow movement, facial expressions (such as smiles and concerns), directional gazes, head nods, posture shifts, and different hand gestures, including contrastive for comparison, deictic gestures (e.g. pointing to an image displayed on the screen) and beat gestures for emphasis. Most of these nonverbal behaviors are automatically generated using the Behavior Expression Animation Toolkit (BEAT)</t>
  </si>
  <si>
    <t>text, voice, videos</t>
  </si>
  <si>
    <t>Public speaking competence, Speaker confidence, Cognitive and somatic speech anxiety, Maladaptive cognitions or thoughts associated with speech anxiety, Agent interaction rating, Overall presentation self-rating</t>
  </si>
  <si>
    <t>A total of 28 undergraduate and graduate students participated. Participants were recruited from an online flier posted at our institution, were required to be 18 years of age or older, speak and read English, have some college education and have some public speaking experience.</t>
  </si>
  <si>
    <t>Not RCT</t>
  </si>
  <si>
    <t>M. Drouin, S. Sprecher, Robert Nicola, Taylor Perkins</t>
  </si>
  <si>
    <t xml:space="preserve"> Computers in Human Behavior</t>
  </si>
  <si>
    <t>10.1016/j.chb.2021.107100</t>
  </si>
  <si>
    <t>Drouin et al., 2022</t>
  </si>
  <si>
    <t>LSTM</t>
  </si>
  <si>
    <t>a commercially-available, emotionally-responsive chatbot</t>
  </si>
  <si>
    <t>H1: Individuals will rate their emotional experiences more positively in a getting-acquainted interaction with a human than in a getting-acquainted interaction with an online chatbot.
H2: In human-human getting-acquainted interactions, individuals will rate their emotional experiences more positively when interacting FTF than when interacting CMC-text.
H3: Individuals will rate their relational experiences more positively in a getting-acquainted interaction with a human than in a getting-acquainted interaction with an online chatbot.
H4: In human-human getting-acquainted interactions, individuals will rate their relational experiences more positively when interacting FTF than when interacting CMC-text.
RQ1: How will the conversational qualities of the chats (as measured by the LIWC) differ based on whether individuals were speaking to a chatbot or a human (and FTF vs. CMC)?</t>
  </si>
  <si>
    <t>3 groups experiment study?</t>
  </si>
  <si>
    <t>The Positive and Negative Affect, Positive and Negative Emotion</t>
  </si>
  <si>
    <t>18-38</t>
  </si>
  <si>
    <t>recruited from an introductory psychology participant pool at a midsized U.S. midwestern university.</t>
  </si>
  <si>
    <t>20 mins</t>
  </si>
  <si>
    <t>Shuyan Zheng</t>
  </si>
  <si>
    <t>https://doi.org/10.1016/j.caeai.2024.100271</t>
  </si>
  <si>
    <t>Zheng, 2024</t>
  </si>
  <si>
    <t>Reading Bot</t>
  </si>
  <si>
    <t>pre-trained large language model  (LLM)</t>
  </si>
  <si>
    <t>This study created a GenAI-based chatbot named “Reading Bot” for students to interact with through text by accessing its webpage on desktops. The chatbot primarily utilizes a pre-trained large language model to facilitate real-time text-based interactions with students.</t>
  </si>
  <si>
    <t>experiment as an activity for  junior secondary efl class clarify any reading confusion one on one with ai chatbot</t>
  </si>
  <si>
    <t>The present study aims to bridge these gaps by empirically investigating the effects of chatbot use on FLRA and FLRP among Chinese secondary school students learning EFL.  RQ1: To what extent does a GenAI-based chatbot intervention in- fluence Chinese secondary school students’ FLRA? RQ2: To what extent does a GenAI-based chatbot intervention in- fluence Chinese secondary school students’ FLRP? RQ3: In what ways does a GenAI-based chatbot intervention influence Chinese secondary school students’ FLRA and FLRP?</t>
  </si>
  <si>
    <t>Quasi-experimental pre-test/post-test.</t>
  </si>
  <si>
    <t>foreign language reading anxiety (FLRA)</t>
  </si>
  <si>
    <t>two intact classes from a junior secondary school located in a southern city in China</t>
  </si>
  <si>
    <t>Grade 7th students</t>
  </si>
  <si>
    <t>3 hours 45 mins</t>
  </si>
  <si>
    <t>Carl, N., Nguyen, L., Haggenmüller...</t>
  </si>
  <si>
    <t>European Urology Open Science</t>
  </si>
  <si>
    <t>https://www.sciencedirect.com/science/article/pii/S2666168324010942#f0010</t>
  </si>
  <si>
    <t>Carl et al., 2024</t>
  </si>
  <si>
    <t>OpenAI GPT-4</t>
  </si>
  <si>
    <t>By offering a dynamic and more direct approach to information retrieval, LLMs allow users to obtain specific answers without the need to read through entire articles, which could transform and improve how medical knowledge is assessed in health care by reduc- ing barriers. It is assumed that LLMs could soon supplement or even replace search engines as primary sources of medi- cal information for patients [15–17].</t>
  </si>
  <si>
    <t xml:space="preserve">Patients attending urological counseling for elective urological surgery at the University Medical Center Mannheim. Participants were encouraged to ask medical questions related to their current clinical concern. </t>
  </si>
  <si>
    <t>medical information provision</t>
  </si>
  <si>
    <t>1. What is the level of patient trust and confidence in Large Language Models (LLMs) when used in healthcare? 2. How does patient confidence in AI compare to their confidence in physicians during healthcare interactions? 3. Can hands-on experience with LLMs in a controlled setting reduce biases and provide a more accurate assessment of patient interactions with AI?</t>
  </si>
  <si>
    <t>pre-post intervention design</t>
  </si>
  <si>
    <t>18-96</t>
  </si>
  <si>
    <t>Germany</t>
  </si>
  <si>
    <t>Patients attending urological counseling for elective urological surgery at the University Medical Center Mannheim were prospectively enrolled onsite.</t>
  </si>
  <si>
    <t>patients attending urological counseling for elective surgery</t>
  </si>
  <si>
    <t>clinical population</t>
  </si>
  <si>
    <t>0 week</t>
  </si>
  <si>
    <t>Johanna Habicht, Larisa-Maria Dina, Mona Stylianou, Ross Harper, Tobias U. Hauser,Max Rollwage</t>
  </si>
  <si>
    <t>https://osf.io/mj46k/download</t>
  </si>
  <si>
    <t>Habicht et al., 2024</t>
  </si>
  <si>
    <t>Limbic care</t>
  </si>
  <si>
    <t>The therapy support tool is a mobile application using AI to offer therapeutic support between sessions to patients in psychological talking therapy who are aged 18 and above, under the supervision of a trained clinician</t>
  </si>
  <si>
    <t>We evaluated the effectiveness of the AI-enabled therapy support tool (Limbic Care, developed by Limbic Ltd.) in the real-world clinical context in five NHS Talking Therapies for Anxiety and Depression services provided by Everyturn Mental Health in the United Kingdom. Specifically, the tool was implemented in the context of completing therapeutic materials and exercises between the sessions of a synchronous online group-based CBT programme according to the NHS Talking Therapies for Anxiety and Depression manual (The National Collaborating Centre for Mental Health, 2024).</t>
  </si>
  <si>
    <t>1. Does the use of an AI-enabled therapy support tool (Limbic Care) increase patient engagement with CBT materials between therapy sessions? 2. Does the increased engagement with therapy materials, facilitated by the AI tool, lead to improved clinical outcomes for patients (e.g., reliable improvement, recovery, reduced dropout rates)?3. How does the AI-enabled tool impact treatment efficiency in clinical settings, such as the number of attended sessions and therapy completion rates?</t>
  </si>
  <si>
    <t>Observational study</t>
  </si>
  <si>
    <t>Anxiety; depression</t>
  </si>
  <si>
    <t>18 and above</t>
  </si>
  <si>
    <t>existing patients who were already receiving treatment through the NHS Talking Therapies for Anxiety and Depression services.</t>
  </si>
  <si>
    <t>Meilan Hu 1, Xavier Cheng Wee Chua 1, Shu Fen Diong 1, K T A Sandeeshwara Kasturiratna 1, Nadyanna M Majeed 2, Andree Hartanto</t>
  </si>
  <si>
    <t>10.1111/aphw.12621</t>
  </si>
  <si>
    <t>Hu et al., 2024</t>
  </si>
  <si>
    <t>MyAI</t>
  </si>
  <si>
    <t>Allows users to "vent" by sharing frustrations, provides personalised responses, assists in reducing negative affect​MyAI is an AI chatbot developed by Snapchat, powered by LLMs such as OpenAI's ChatGPT technology (Heath, 2023). It is positioned as a persona that is able to provide dynamic and personalised replies to users (Heath, 2023). Figure 1 provides examples of how conversations with MyAI are facilitated. Additionally, par- ticipants were told to use the replies provided by MyAI to further facilitate the conversation. They were also instructed not to write about their experience all within a single message, but to write about their event as if they were texting someone for 10 minutes (see Appendix for the full set of instructions for both conditions).</t>
  </si>
  <si>
    <t xml:space="preserve">We hypothesised thatindividuals who engage in venting to an AI chatbot will experience lower levels of negativeaffect, reduced perceived stress, increased perceived social support and decreased perceivedloneliness than those who engage in venting through a traditional journaling platform. </t>
  </si>
  <si>
    <t>Within-subject experimental design</t>
  </si>
  <si>
    <t>Negative affect, Perceived stress, Perceived social support, Perceived loneliness</t>
  </si>
  <si>
    <t>Singapore</t>
  </si>
  <si>
    <t xml:space="preserve">All participants were recruited from a local university in Singapore, in exchange for onecourse credit. </t>
  </si>
  <si>
    <t>Al Mazroui, K., &amp; Alzyoudi, M.</t>
  </si>
  <si>
    <t>Online Journal of Communication and Media Technologies</t>
  </si>
  <si>
    <t>https://doi.org/10.30935/ojcmt/14777</t>
  </si>
  <si>
    <t>Al Mazroui &amp; Alzyoudi, 2024</t>
  </si>
  <si>
    <t>allowing older adults to engage in natural dialogue, conversations feel more engaging and meaningful, potentially reducing loneliness by providing a sense of companionship, emotional support and social engagement</t>
  </si>
  <si>
    <t>This exploratory study aims to investigate the potential of ChatGPT in mitigating loneliness among older adults</t>
  </si>
  <si>
    <t>mixed-methods</t>
  </si>
  <si>
    <t>loneliness</t>
  </si>
  <si>
    <t>60-73</t>
  </si>
  <si>
    <t>Participants were recruited from various sources, including community centers, senior centers, and online
social media groups for older adults in the United States</t>
  </si>
  <si>
    <t>self-reported feelings of loneliness or social isolation</t>
  </si>
  <si>
    <t>not RCT</t>
  </si>
  <si>
    <t>Auren R. Liu, Pat Pataranutaporn, Sherry Turkle, Pattie Maes</t>
  </si>
  <si>
    <t>https://arxiv.org/abs/2410.21596</t>
  </si>
  <si>
    <t>Liu Auren et al., 2024</t>
  </si>
  <si>
    <t>An app featuring a generative AI chatbot designed to act as a friend, sibling, assistant, or romantic partner. Users interact with one chatbot that adaptively develops over time through continued conversations. Replika’s CEO reported over 30 million registered users worldwide in August 2024 [Patel(2024)], with its audience primarily aged 25-30 [Christopher(2023)].</t>
  </si>
  <si>
    <t>Primary: text
potential: may incorporate avatars, text-to-speech, or speech-to-text features</t>
  </si>
  <si>
    <t>To investigate the relationship between chatbot usage and loneliness (RQ2), we employed correlation analysis and multiple regression analysis. These methods allowed us to identify potential mediating or moderating factors in this relationship</t>
  </si>
  <si>
    <t>Survey</t>
  </si>
  <si>
    <t>18-73</t>
  </si>
  <si>
    <t>CloudResearch</t>
  </si>
  <si>
    <t>6 options: &lt;15 min, 15-30 min, 10 min-1h, 1h-2h, 2h-4h, 4h+
ranging from daily to once a month or less</t>
  </si>
  <si>
    <t>not randomized</t>
  </si>
  <si>
    <t>This AI-powered chatbot pro- vides tailored, intelligent conversational experiences by generating responses based on user input [46]. As a dialogue-based AI model, ChatGPT offers personalized, specialized, and real-time health information and support, surpassing traditional chat care. This is especially vital for older adults requiring close health monitoring [47]. ChatGPT offers unrestricted companionship for older adults, providing privacy and freedom of expression for shy individuals.</t>
  </si>
  <si>
    <t>The study hypothesizes that both ChatGPT companion chats and mindfulness exercises could alleviate loneliness and depression in older adults, with no clear expectation of which intervention would yield superior results.</t>
  </si>
  <si>
    <t>controlled design</t>
  </si>
  <si>
    <t>Loneliness, depression, and life satisfaction</t>
  </si>
  <si>
    <t>Researchers contacted two local nursing home directors to recruit participants. Inclusion criteria were age over 60, Mandarin communication ability, and normal cognitive function (MMSE score &gt; 26) with basic mobility and communication skills.</t>
  </si>
  <si>
    <t>age over 60 from local nursing home</t>
  </si>
  <si>
    <t>Positive outcome</t>
  </si>
  <si>
    <t>H1: Participants will report higher levels of a) relationship satisfaction, b) relationship confidence, c) individual well-being, d) hopefulness, e) confidence about the issue, f) communication about the issue, and g) lower levels of distress over time in both conditions. Given both conditions help the participants address and think differently about their relationship issue, we expect them to feel better about their relationship directly after the intervention. However, we might expect that there is a greater improvement at two-week follow-up given the participants will have had time to engage with their partner following the intervention. H2: Additionally, it is possible that participants will report higher levels of a) relationship satisfaction, b) relationship confidence, c) individual well-being, d) hopefulness, e) confidence about the issue, f) communication about the issue, and g) lower levels of distress over time in the chatbot condition compared to the writing condition. This is because we expect participants to engage more fully with a chatbot than with a writing intervention due to the interactive nature of the chatbot. This may only show up two weeks later as participants will have had an opportunity to interact with their partner.</t>
  </si>
  <si>
    <t>Included in Meta</t>
  </si>
  <si>
    <t>Springer(under review)</t>
  </si>
  <si>
    <t>Ali et al, 2024</t>
  </si>
  <si>
    <t>emotional well-being support, facilitate Q&amp;A sessions, provided feedback, simulate clinical scenarios</t>
  </si>
  <si>
    <t>Students at School of Pharmacy of a private university in Lahore, Pakistan.</t>
  </si>
  <si>
    <t>an online general English-speaking course at a language institution in southeastern China.</t>
  </si>
  <si>
    <t>1.How do different conversational GenAI chatbots (Typebot or D-ID Agent) influence EFL learners’ speaking performance, WTC, FLSA and SPCC compared to traditional classroom settings? 2.How do EFL learners perceive the classroom speaking activities conducted using different conversational GenAI chatbots (Typebot or D-ID Agent)?</t>
  </si>
  <si>
    <t>text, voice and video</t>
  </si>
  <si>
    <t>In this study, a convenience sampling method was employed to select three classes taught by the same instructor from an online general English-speaking course at a language institution in southeastern China. All students in these classes were undergraduates (aged 19 to 23) who had passed CET-4 (College English Test Band 4), indicating they possessed intermediate English proficiency (Jia et al., 2024), approximately CEFR levels B1-B2. To answer the first research question, one class of 33 students was randomly designated as the control group (CG) before the experiment, which interacts with the teacher and peers in class. The other two classes, also consisting of 33 students each, were randomly assigned as experimental group 1 (EG1) interacting with Typebot and experimental group 2 (EG2) interacting with D-ID Agent in class, with all three groups having a mixed-gender composition. To address the second research question, after the experiment, semi-structured interviews were voluntarily participated in by five students from EG1 and five from EG3</t>
  </si>
  <si>
    <t>He et al., 2022</t>
  </si>
  <si>
    <t>text, voice, photos</t>
  </si>
  <si>
    <t>The purpose of this study was to test the clinical effectiveness and nonclinical performance of a cognitive behavioral therapy (CBT)-based mental health chatbot (XiaoE) for young adults with depressive symptoms during the COVID-19 pandemic.</t>
  </si>
  <si>
    <t>LLM: RoBERTa(NER)</t>
  </si>
  <si>
    <t>first aid techniques and cognitive-behavioral psychotherapy</t>
  </si>
  <si>
    <t>study the effectiveness of Elomia chatbot in
reducing tendency to depression, anxiety and negative emotional effects. E</t>
  </si>
  <si>
    <t>10.31234/osf.io/pjqmr</t>
  </si>
  <si>
    <t>Heinz,  2024.</t>
  </si>
  <si>
    <t>(no name)</t>
  </si>
  <si>
    <t>mindfulness concepts, value domains (relationships, mental health, happiness, etc.)</t>
  </si>
  <si>
    <t>How do we meet the mental health needs of this ever-growing student population?</t>
  </si>
  <si>
    <t>1 weeks</t>
  </si>
  <si>
    <t>a generative dialogue platform that allows conversations regarding various emotional issues in an open-ended manner (i.e., without requiring the users to choose predefined conversational options) and provides emotional support (ES-Bot). As mentioned, the ES-Bot platform allows users to send their desired text messages and employs a generative model for producing its responses, as opposed to the template-based conversations (i.e., providing users with limited conversational options and producing pre-defined answers) in the CBT-Bot platform. Due to the existing limitations of generative models, such as problems with response coherence and fluency, we believed a direct comparison between the effectiveness of the two platforms was inappropriate. Therefore, we required participants in the Emohaa (Full) group to use both platforms and aimed to study the complementary effect of the ES-Bot platform rather than analyzing its respective efficacy.</t>
  </si>
  <si>
    <t>hypothesize that using Emohaa, which includes completing daily exercises and emotional venting, would improve their symptoms of mental distress, specifically depression, anxiety, negative affect, and insomnia.</t>
  </si>
  <si>
    <t>text and images</t>
  </si>
  <si>
    <t>anxiety and depression symptom severity</t>
  </si>
  <si>
    <t>patients interacted with ChatGPT for preoperative information about Anesthesia</t>
  </si>
  <si>
    <t>adult patients undergoing surgery under general anesthesia</t>
  </si>
  <si>
    <t>Wang (2014) designed a four-stage model tailored to cultivate Chinese students’ English speaking skills, which involves dividing oral activities into four stages: Pre-speaking, while-speaking, post-speaking, and exten- sion practice. In this study, the four-stage model was adapted, integrating the functionality of the LLM into the experimental group’s four-stage model.</t>
  </si>
  <si>
    <t>In the ChatGPT group, physicians used ChatGPT 4.0 to provide standardized, comprehensive responses to patient queries during the consent process, while maintaining their role in interpreting and contextualizing the information. (knee arthroplasty consent process:)</t>
  </si>
  <si>
    <t>clinical</t>
  </si>
  <si>
    <t>Given the risk of anxiety and depression in Hong Kong and the limited availability of mental health services during the epidemic, this study aimed to compare the effectiveness of the developed AI chatbot with that of a conventional nurse hotline in alleviating psychological anxiety and depression in the general public. (school parents)</t>
  </si>
  <si>
    <t>sample size</t>
  </si>
  <si>
    <t>NLP, DP</t>
  </si>
  <si>
    <r>
      <rPr>
        <sz val="10"/>
        <color theme="1"/>
        <rFont val="Arial"/>
        <family val="2"/>
        <scheme val="minor"/>
      </rPr>
      <t xml:space="preserve">The eligibility criteria were as follows: adults aged 20 years or older scheduled for elective surgery under general anesthesia at our hospital. The exclusion criteria included emergency surgery cases, patients with dementia, those with a history of psychiatric disorders, and those who were unable to communicate in ChatGPT’s language. After obtaining written informed consent, the participants were randomly assigned to either the control or intervention group using a computer-generated randomization sequence generated by the online random number generator available at </t>
    </r>
    <r>
      <rPr>
        <u/>
        <sz val="10"/>
        <color theme="1"/>
        <rFont val="Arial"/>
        <family val="2"/>
        <scheme val="minor"/>
      </rPr>
      <t>https://www.calcsite.com/randoms/integral.</t>
    </r>
  </si>
  <si>
    <t>McFadyen, J., Habicht, J., Dina, L. M., Harper, R., Hauser, T. U., &amp; Rollwage, M.</t>
  </si>
  <si>
    <t>control group received a standard PDF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</si>
</sst>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7" x14ac:knownFonts="1">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sz val="10"/>
      <color rgb="FF222222"/>
      <name val="Arial"/>
      <family val="2"/>
      <scheme val="minor"/>
    </font>
    <font>
      <u/>
      <sz val="10"/>
      <color theme="1"/>
      <name val="Arial"/>
      <family val="2"/>
      <scheme val="minor"/>
    </font>
    <font>
      <i/>
      <sz val="10"/>
      <color theme="1"/>
      <name val="Arial"/>
      <family val="2"/>
      <scheme val="minor"/>
    </font>
  </fonts>
  <fills count="2">
    <fill>
      <patternFill patternType="none"/>
    </fill>
    <fill>
      <patternFill patternType="gray125"/>
    </fill>
  </fills>
  <borders count="6">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8">
    <xf numFmtId="0" fontId="0" fillId="0" borderId="0" xfId="0"/>
    <xf numFmtId="0" fontId="1" fillId="0" borderId="0" xfId="0" applyFont="1"/>
    <xf numFmtId="0" fontId="1" fillId="0" borderId="0" xfId="0" applyFont="1" applyAlignment="1">
      <alignment horizontal="right"/>
    </xf>
    <xf numFmtId="0" fontId="3" fillId="0" borderId="0" xfId="0" applyFont="1"/>
    <xf numFmtId="0" fontId="1" fillId="0" borderId="0" xfId="0" applyFont="1" applyFill="1"/>
    <xf numFmtId="0" fontId="1" fillId="0" borderId="0" xfId="0" applyFont="1" applyFill="1" applyAlignment="1">
      <alignment horizontal="right"/>
    </xf>
    <xf numFmtId="0" fontId="1" fillId="0" borderId="2" xfId="0" applyFont="1" applyBorder="1"/>
    <xf numFmtId="1" fontId="2" fillId="0" borderId="0" xfId="0" applyNumberFormat="1" applyFont="1" applyFill="1" applyAlignment="1">
      <alignment vertical="top" wrapText="1"/>
    </xf>
    <xf numFmtId="0" fontId="2" fillId="0" borderId="0" xfId="0" applyFont="1" applyFill="1" applyAlignment="1">
      <alignment vertical="top" wrapText="1"/>
    </xf>
    <xf numFmtId="0" fontId="2" fillId="0" borderId="1" xfId="0" applyFont="1" applyFill="1" applyBorder="1" applyAlignment="1">
      <alignment vertical="top" wrapText="1"/>
    </xf>
    <xf numFmtId="0" fontId="2" fillId="0" borderId="2" xfId="0" applyFont="1" applyFill="1" applyBorder="1" applyAlignment="1">
      <alignment vertical="top" wrapText="1"/>
    </xf>
    <xf numFmtId="0" fontId="2" fillId="0" borderId="2" xfId="0" applyFont="1" applyFill="1" applyBorder="1" applyAlignment="1">
      <alignment vertical="top"/>
    </xf>
    <xf numFmtId="0" fontId="2" fillId="0" borderId="2" xfId="0" applyFont="1" applyFill="1" applyBorder="1" applyAlignment="1">
      <alignment horizontal="right" vertical="top" wrapText="1"/>
    </xf>
    <xf numFmtId="0" fontId="2" fillId="0" borderId="2" xfId="0" applyFont="1" applyFill="1" applyBorder="1" applyAlignment="1">
      <alignment wrapText="1"/>
    </xf>
    <xf numFmtId="0" fontId="1" fillId="0" borderId="0" xfId="0" applyFont="1" applyFill="1" applyAlignment="1">
      <alignment horizontal="left"/>
    </xf>
    <xf numFmtId="0" fontId="1" fillId="0" borderId="3" xfId="0" applyFont="1" applyFill="1" applyBorder="1" applyAlignment="1">
      <alignment vertical="top"/>
    </xf>
    <xf numFmtId="0" fontId="5" fillId="0" borderId="3" xfId="0" applyFont="1" applyFill="1" applyBorder="1" applyAlignment="1">
      <alignment vertical="top"/>
    </xf>
    <xf numFmtId="0" fontId="5" fillId="0" borderId="0" xfId="0" applyFont="1" applyFill="1"/>
    <xf numFmtId="0" fontId="1" fillId="0" borderId="0" xfId="0" applyFont="1" applyFill="1" applyAlignment="1">
      <alignment vertical="top"/>
    </xf>
    <xf numFmtId="0" fontId="5" fillId="0" borderId="0" xfId="0" applyFont="1" applyFill="1" applyAlignment="1">
      <alignment vertical="top"/>
    </xf>
    <xf numFmtId="164" fontId="1" fillId="0" borderId="0" xfId="0" applyNumberFormat="1" applyFont="1" applyFill="1"/>
    <xf numFmtId="4" fontId="1" fillId="0" borderId="0" xfId="0" applyNumberFormat="1" applyFont="1" applyFill="1"/>
    <xf numFmtId="0" fontId="2" fillId="0" borderId="5" xfId="0" applyFont="1" applyFill="1" applyBorder="1" applyAlignment="1">
      <alignment vertical="top" wrapText="1"/>
    </xf>
    <xf numFmtId="2" fontId="2" fillId="0" borderId="2" xfId="0" applyNumberFormat="1" applyFont="1" applyFill="1" applyBorder="1" applyAlignment="1">
      <alignment wrapText="1"/>
    </xf>
    <xf numFmtId="0" fontId="2" fillId="0" borderId="2" xfId="0" applyFont="1" applyFill="1" applyBorder="1" applyAlignment="1">
      <alignment horizontal="right" wrapText="1"/>
    </xf>
    <xf numFmtId="0" fontId="2" fillId="0" borderId="4" xfId="0" applyFont="1" applyFill="1" applyBorder="1" applyAlignment="1">
      <alignment wrapText="1"/>
    </xf>
    <xf numFmtId="0" fontId="1" fillId="0" borderId="3" xfId="0" applyFont="1" applyFill="1" applyBorder="1"/>
    <xf numFmtId="2" fontId="1" fillId="0" borderId="0" xfId="0" applyNumberFormat="1" applyFont="1" applyFill="1"/>
    <xf numFmtId="2" fontId="1" fillId="0" borderId="0" xfId="0" applyNumberFormat="1" applyFont="1" applyFill="1" applyAlignment="1">
      <alignment horizontal="right"/>
    </xf>
    <xf numFmtId="4" fontId="1" fillId="0" borderId="0" xfId="0" applyNumberFormat="1" applyFont="1" applyFill="1" applyAlignment="1">
      <alignment horizontal="right"/>
    </xf>
    <xf numFmtId="0" fontId="1" fillId="0" borderId="0" xfId="0" applyFont="1" applyFill="1" applyBorder="1" applyAlignment="1">
      <alignment vertical="top"/>
    </xf>
    <xf numFmtId="0" fontId="1" fillId="0" borderId="0" xfId="0" applyFont="1" applyFill="1" applyBorder="1" applyAlignment="1">
      <alignment horizontal="right" vertical="top"/>
    </xf>
    <xf numFmtId="0" fontId="1" fillId="0" borderId="3" xfId="0" applyFont="1" applyFill="1" applyBorder="1" applyAlignment="1">
      <alignment horizontal="left"/>
    </xf>
    <xf numFmtId="0" fontId="3" fillId="0" borderId="0" xfId="0" applyFont="1" applyFill="1"/>
    <xf numFmtId="0" fontId="4" fillId="0" borderId="0" xfId="0" applyFont="1"/>
    <xf numFmtId="0" fontId="1" fillId="0" borderId="2" xfId="0" applyFont="1" applyFill="1" applyBorder="1"/>
    <xf numFmtId="164" fontId="1" fillId="0" borderId="0" xfId="0" applyNumberFormat="1" applyFont="1" applyFill="1" applyAlignment="1">
      <alignment horizontal="right"/>
    </xf>
    <xf numFmtId="0" fontId="6"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f.io/preprints/psyarxiv/xj7cz" TargetMode="External"/><Relationship Id="rId13" Type="http://schemas.openxmlformats.org/officeDocument/2006/relationships/hyperlink" Target="https://www.sciencedirect.com/science/article/abs/pii/S0346251X24003154" TargetMode="External"/><Relationship Id="rId3" Type="http://schemas.openxmlformats.org/officeDocument/2006/relationships/hyperlink" Target="https://journals.lww.com/international-journal-of-surgery/abstract/9900/chatgpt_s_role_in_alleviating_anxiety_in_total.2142.aspx" TargetMode="External"/><Relationship Id="rId7" Type="http://schemas.openxmlformats.org/officeDocument/2006/relationships/hyperlink" Target="https://www.researchgate.net/profile/Nicholas-Jacobson/publication/381455152_Evaluating_Therabot_A_Randomized_Control_Trial_Investigating_the_Feasibility_and_Effectiveness_of_a_Generative_AI_Therapy_Chatbot_for_Depression_Anxiety_and_Eating_Disorder_Symptom_Treatment/links/6679b4691846ca33b84f823d/Evaluating-Therabot-A-Randomized-Control-Trial-Investigating-the-Feasibility-and-Effectiveness-of-a-Generative-AI-Therapy-Chatbot-for-Depression-Anxiety-and-Eating-Disorder-Symptom-Treatment.pdf" TargetMode="External"/><Relationship Id="rId12" Type="http://schemas.openxmlformats.org/officeDocument/2006/relationships/hyperlink" Target="https://www.medrxiv.org/content/10.1101/2024.11.01.24316565v1" TargetMode="External"/><Relationship Id="rId2" Type="http://schemas.openxmlformats.org/officeDocument/2006/relationships/hyperlink" Target="https://www.calcsite.com/randoms/integral." TargetMode="External"/><Relationship Id="rId1" Type="http://schemas.openxmlformats.org/officeDocument/2006/relationships/hyperlink" Target="https://www.sciencedirect.com/science/article/pii/S1089947223010730" TargetMode="External"/><Relationship Id="rId6" Type="http://schemas.openxmlformats.org/officeDocument/2006/relationships/hyperlink" Target="https://humanfactors.jmir.org/2025/1/e65785" TargetMode="External"/><Relationship Id="rId11" Type="http://schemas.openxmlformats.org/officeDocument/2006/relationships/hyperlink" Target="https://osf.io/preprints/psyarxiv/xj7cz" TargetMode="External"/><Relationship Id="rId5" Type="http://schemas.openxmlformats.org/officeDocument/2006/relationships/hyperlink" Target="https://www.tandfonline.com/doi/epdf/10.1080/09588221.2025.2453191?needAccess=true" TargetMode="External"/><Relationship Id="rId15" Type="http://schemas.openxmlformats.org/officeDocument/2006/relationships/hyperlink" Target="https://ceur-ws.org/Vol-2870/paper89.pdf" TargetMode="External"/><Relationship Id="rId10" Type="http://schemas.openxmlformats.org/officeDocument/2006/relationships/hyperlink" Target="https://osf.io/preprints/psyarxiv/xj7cz" TargetMode="External"/><Relationship Id="rId4" Type="http://schemas.openxmlformats.org/officeDocument/2006/relationships/hyperlink" Target="https://link.springer.com/article/10.1007/s11096-025-01876-5" TargetMode="External"/><Relationship Id="rId9" Type="http://schemas.openxmlformats.org/officeDocument/2006/relationships/hyperlink" Target="https://osf.io/preprints/psyarxiv/xj7cz" TargetMode="External"/><Relationship Id="rId14" Type="http://schemas.openxmlformats.org/officeDocument/2006/relationships/hyperlink" Target="https://www.sciencedirect.com/science/article/abs/pii/S0346251X2400315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mdpi.com/2076-328X/14/10/923" TargetMode="External"/><Relationship Id="rId13" Type="http://schemas.openxmlformats.org/officeDocument/2006/relationships/hyperlink" Target="https://osf.io/preprints/psyarxiv/xj7cz" TargetMode="External"/><Relationship Id="rId18" Type="http://schemas.openxmlformats.org/officeDocument/2006/relationships/hyperlink" Target="https://journals.lww.com/international-journal-of-surgery/abstract/9900/chatgpt_s_role_in_alleviating_anxiety_in_total.2142.aspx" TargetMode="External"/><Relationship Id="rId3" Type="http://schemas.openxmlformats.org/officeDocument/2006/relationships/hyperlink" Target="https://doi.org/10.1016/j.caeai.2024.100271" TargetMode="External"/><Relationship Id="rId7" Type="http://schemas.openxmlformats.org/officeDocument/2006/relationships/hyperlink" Target="https://arxiv.org/abs/2410.21596" TargetMode="External"/><Relationship Id="rId12" Type="http://schemas.openxmlformats.org/officeDocument/2006/relationships/hyperlink" Target="https://ceur-ws.org/Vol-2870/paper89.pdf" TargetMode="External"/><Relationship Id="rId17" Type="http://schemas.openxmlformats.org/officeDocument/2006/relationships/hyperlink" Target="https://www.tandfonline.com/doi/epdf/10.1080/09588221.2025.2453191?needAccess=true" TargetMode="External"/><Relationship Id="rId2" Type="http://schemas.openxmlformats.org/officeDocument/2006/relationships/hyperlink" Target="https://eric.ed.gov/?id=EJ1365002" TargetMode="External"/><Relationship Id="rId16" Type="http://schemas.openxmlformats.org/officeDocument/2006/relationships/hyperlink" Target="https://www.calcsite.com/randoms/integral." TargetMode="External"/><Relationship Id="rId1" Type="http://schemas.openxmlformats.org/officeDocument/2006/relationships/hyperlink" Target="https://www.proquest.com/docview/2917423413/57B70534D0B64647PQ/8?sourcetype=Scholarly%20Journals" TargetMode="External"/><Relationship Id="rId6" Type="http://schemas.openxmlformats.org/officeDocument/2006/relationships/hyperlink" Target="https://doi.org/10.30935/ojcmt/14777" TargetMode="External"/><Relationship Id="rId11" Type="http://schemas.openxmlformats.org/officeDocument/2006/relationships/hyperlink" Target="https://www.sciencedirect.com/science/article/abs/pii/S0346251X24003154" TargetMode="External"/><Relationship Id="rId5" Type="http://schemas.openxmlformats.org/officeDocument/2006/relationships/hyperlink" Target="https://osf.io/mj46k/download" TargetMode="External"/><Relationship Id="rId15" Type="http://schemas.openxmlformats.org/officeDocument/2006/relationships/hyperlink" Target="https://www.sciencedirect.com/science/article/pii/S1089947223010730" TargetMode="External"/><Relationship Id="rId10" Type="http://schemas.openxmlformats.org/officeDocument/2006/relationships/hyperlink" Target="https://www.sciencedirect.com/science/article/abs/pii/S0346251X24003154" TargetMode="External"/><Relationship Id="rId19" Type="http://schemas.openxmlformats.org/officeDocument/2006/relationships/hyperlink" Target="https://humanfactors.jmir.org/2025/1/e65785" TargetMode="External"/><Relationship Id="rId4" Type="http://schemas.openxmlformats.org/officeDocument/2006/relationships/hyperlink" Target="https://www.sciencedirect.com/science/article/pii/S2666168324010942" TargetMode="External"/><Relationship Id="rId9" Type="http://schemas.openxmlformats.org/officeDocument/2006/relationships/hyperlink" Target="https://www.researchsquare.com/article/rs-5283600/v1" TargetMode="External"/><Relationship Id="rId14" Type="http://schemas.openxmlformats.org/officeDocument/2006/relationships/hyperlink" Target="https://www.medrxiv.org/content/10.1101/2024.11.01.24316565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895"/>
  <sheetViews>
    <sheetView zoomScale="60" zoomScaleNormal="60" workbookViewId="0">
      <pane xSplit="1" ySplit="1" topLeftCell="AN2" activePane="bottomRight" state="frozen"/>
      <selection pane="topRight" activeCell="E1" sqref="E1"/>
      <selection pane="bottomLeft" activeCell="A2" sqref="A2"/>
      <selection pane="bottomRight" activeCell="E14" sqref="E14"/>
    </sheetView>
  </sheetViews>
  <sheetFormatPr baseColWidth="10" defaultColWidth="12.6640625" defaultRowHeight="15.75" customHeight="1" x14ac:dyDescent="0.15"/>
  <cols>
    <col min="1" max="1" width="16.6640625" style="1" customWidth="1"/>
    <col min="2" max="2" width="10" style="1" customWidth="1"/>
    <col min="3" max="3" width="41.83203125" style="1" customWidth="1"/>
    <col min="4" max="4" width="37.6640625" style="1" customWidth="1"/>
    <col min="5" max="5" width="45.1640625" style="1" customWidth="1"/>
    <col min="6" max="6" width="19.33203125" style="1" customWidth="1"/>
    <col min="7" max="7" width="28.83203125" style="1" customWidth="1"/>
    <col min="8" max="8" width="19.6640625" style="1" customWidth="1"/>
    <col min="9" max="9" width="19.33203125" style="1" customWidth="1"/>
    <col min="10" max="10" width="79.6640625" style="1" customWidth="1"/>
    <col min="11" max="15" width="23.6640625" style="1" customWidth="1"/>
    <col min="16" max="17" width="29.6640625" style="1" customWidth="1"/>
    <col min="18" max="18" width="24.1640625" style="1" customWidth="1"/>
    <col min="19" max="19" width="28.1640625" style="1" customWidth="1"/>
    <col min="20" max="22" width="12.6640625" style="1"/>
    <col min="23" max="23" width="12.5" style="1" customWidth="1"/>
    <col min="24" max="24" width="28.5" style="1" customWidth="1"/>
    <col min="25" max="25" width="30.33203125" style="1" customWidth="1"/>
    <col min="26" max="26" width="16.6640625" style="1" customWidth="1"/>
    <col min="27" max="27" width="52.6640625" style="1" customWidth="1"/>
    <col min="28" max="30" width="12.6640625" style="1"/>
    <col min="31" max="31" width="55.1640625" style="1" customWidth="1"/>
    <col min="32" max="32" width="12.6640625" style="1"/>
    <col min="33" max="33" width="26.33203125" style="1" customWidth="1"/>
    <col min="34" max="35" width="12.6640625" style="1"/>
    <col min="36" max="36" width="53" style="1" customWidth="1"/>
    <col min="37" max="40" width="12.6640625" style="1"/>
    <col min="41" max="41" width="61.83203125" style="1" customWidth="1"/>
    <col min="42" max="16384" width="12.6640625" style="1"/>
  </cols>
  <sheetData>
    <row r="1" spans="1:52" ht="56" x14ac:dyDescent="0.15">
      <c r="A1" s="9" t="s">
        <v>0</v>
      </c>
      <c r="B1" s="9" t="s">
        <v>1</v>
      </c>
      <c r="C1" s="9" t="s">
        <v>2</v>
      </c>
      <c r="D1" s="9" t="s">
        <v>3</v>
      </c>
      <c r="E1" s="10" t="s">
        <v>4</v>
      </c>
      <c r="F1" s="10" t="s">
        <v>5</v>
      </c>
      <c r="G1" s="10" t="s">
        <v>6</v>
      </c>
      <c r="H1" s="10" t="s">
        <v>7</v>
      </c>
      <c r="I1" s="10" t="s">
        <v>8</v>
      </c>
      <c r="J1" s="10" t="s">
        <v>9</v>
      </c>
      <c r="K1" s="10" t="s">
        <v>10</v>
      </c>
      <c r="L1" s="10" t="s">
        <v>11</v>
      </c>
      <c r="M1" s="10" t="s">
        <v>12</v>
      </c>
      <c r="N1" s="10" t="s">
        <v>13</v>
      </c>
      <c r="O1" s="10" t="s">
        <v>14</v>
      </c>
      <c r="P1" s="10" t="s">
        <v>15</v>
      </c>
      <c r="Q1" s="10" t="s">
        <v>16</v>
      </c>
      <c r="R1" s="11" t="s">
        <v>17</v>
      </c>
      <c r="S1" s="12" t="s">
        <v>18</v>
      </c>
      <c r="T1" s="12" t="s">
        <v>19</v>
      </c>
      <c r="U1" s="12"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3" t="s">
        <v>40</v>
      </c>
      <c r="AP1" s="6"/>
      <c r="AQ1" s="6"/>
      <c r="AR1" s="6"/>
      <c r="AS1" s="6"/>
      <c r="AT1" s="6"/>
      <c r="AU1" s="6"/>
      <c r="AV1" s="6"/>
      <c r="AW1" s="6"/>
      <c r="AX1" s="6"/>
      <c r="AY1" s="6"/>
      <c r="AZ1" s="6"/>
    </row>
    <row r="2" spans="1:52" ht="13" x14ac:dyDescent="0.15">
      <c r="A2" s="15" t="s">
        <v>42</v>
      </c>
      <c r="B2" s="15">
        <v>2024</v>
      </c>
      <c r="C2" s="15" t="s">
        <v>43</v>
      </c>
      <c r="D2" s="16" t="s">
        <v>44</v>
      </c>
      <c r="E2" s="15" t="s">
        <v>45</v>
      </c>
      <c r="F2" s="4" t="s">
        <v>46</v>
      </c>
      <c r="G2" s="4" t="s">
        <v>47</v>
      </c>
      <c r="H2" s="4" t="s">
        <v>48</v>
      </c>
      <c r="I2" s="4" t="s">
        <v>49</v>
      </c>
      <c r="J2" s="4" t="s">
        <v>50</v>
      </c>
      <c r="K2" s="4">
        <v>0</v>
      </c>
      <c r="L2" s="4" t="s">
        <v>51</v>
      </c>
      <c r="M2" s="4" t="s">
        <v>52</v>
      </c>
      <c r="N2" s="5">
        <v>0</v>
      </c>
      <c r="O2" s="4"/>
      <c r="P2" s="4" t="s">
        <v>53</v>
      </c>
      <c r="Q2" s="4" t="s">
        <v>54</v>
      </c>
      <c r="R2" s="4" t="s">
        <v>55</v>
      </c>
      <c r="S2" s="4" t="s">
        <v>56</v>
      </c>
      <c r="T2" s="4">
        <v>57.5</v>
      </c>
      <c r="U2" s="5"/>
      <c r="V2" s="4">
        <v>0</v>
      </c>
      <c r="W2" s="4" t="s">
        <v>57</v>
      </c>
      <c r="X2" s="4" t="s">
        <v>58</v>
      </c>
      <c r="Y2" s="4">
        <v>0</v>
      </c>
      <c r="Z2" s="4" t="s">
        <v>59</v>
      </c>
      <c r="AA2" s="17" t="s">
        <v>576</v>
      </c>
      <c r="AB2" s="4">
        <v>85</v>
      </c>
      <c r="AC2" s="4">
        <v>42</v>
      </c>
      <c r="AD2" s="4">
        <v>30</v>
      </c>
      <c r="AE2" s="4" t="s">
        <v>60</v>
      </c>
      <c r="AF2" s="4">
        <v>1</v>
      </c>
      <c r="AG2" s="4" t="s">
        <v>61</v>
      </c>
      <c r="AH2" s="4">
        <v>0</v>
      </c>
      <c r="AI2" s="4" t="s">
        <v>62</v>
      </c>
      <c r="AJ2" s="4" t="s">
        <v>63</v>
      </c>
      <c r="AK2" s="4"/>
      <c r="AL2" s="4"/>
      <c r="AM2" s="4"/>
      <c r="AN2" s="4"/>
      <c r="AO2" s="4"/>
    </row>
    <row r="3" spans="1:52" ht="13" x14ac:dyDescent="0.15">
      <c r="A3" s="18" t="s">
        <v>64</v>
      </c>
      <c r="B3" s="18">
        <v>2025</v>
      </c>
      <c r="C3" s="18" t="s">
        <v>65</v>
      </c>
      <c r="D3" s="19" t="s">
        <v>66</v>
      </c>
      <c r="E3" s="18" t="s">
        <v>67</v>
      </c>
      <c r="F3" s="4" t="s">
        <v>46</v>
      </c>
      <c r="G3" s="4" t="s">
        <v>68</v>
      </c>
      <c r="H3" s="4" t="s">
        <v>48</v>
      </c>
      <c r="I3" s="4" t="s">
        <v>49</v>
      </c>
      <c r="J3" s="4" t="s">
        <v>69</v>
      </c>
      <c r="K3" s="4">
        <v>1</v>
      </c>
      <c r="L3" s="4" t="s">
        <v>70</v>
      </c>
      <c r="M3" s="4" t="s">
        <v>52</v>
      </c>
      <c r="N3" s="5">
        <v>0</v>
      </c>
      <c r="O3" s="4" t="s">
        <v>71</v>
      </c>
      <c r="P3" s="4" t="s">
        <v>53</v>
      </c>
      <c r="Q3" s="4" t="s">
        <v>72</v>
      </c>
      <c r="R3" s="4" t="s">
        <v>73</v>
      </c>
      <c r="S3" s="4" t="s">
        <v>56</v>
      </c>
      <c r="T3" s="4">
        <v>72.709999999999994</v>
      </c>
      <c r="U3" s="5" t="s">
        <v>74</v>
      </c>
      <c r="V3" s="4">
        <v>0</v>
      </c>
      <c r="W3" s="4" t="s">
        <v>57</v>
      </c>
      <c r="X3" s="4" t="s">
        <v>75</v>
      </c>
      <c r="Y3" s="4">
        <v>0</v>
      </c>
      <c r="Z3" s="4" t="s">
        <v>59</v>
      </c>
      <c r="AA3" s="4" t="s">
        <v>76</v>
      </c>
      <c r="AB3" s="4">
        <v>55</v>
      </c>
      <c r="AC3" s="4">
        <v>43</v>
      </c>
      <c r="AD3" s="4">
        <v>12</v>
      </c>
      <c r="AE3" s="4" t="s">
        <v>77</v>
      </c>
      <c r="AF3" s="4">
        <v>1</v>
      </c>
      <c r="AG3" s="4" t="s">
        <v>61</v>
      </c>
      <c r="AH3" s="4">
        <v>0</v>
      </c>
      <c r="AI3" s="4" t="s">
        <v>62</v>
      </c>
      <c r="AJ3" s="4" t="s">
        <v>63</v>
      </c>
      <c r="AK3" s="4" t="s">
        <v>78</v>
      </c>
      <c r="AL3" s="4">
        <v>1</v>
      </c>
      <c r="AM3" s="4">
        <v>4</v>
      </c>
      <c r="AN3" s="4">
        <v>4</v>
      </c>
      <c r="AO3" s="4" t="s">
        <v>79</v>
      </c>
    </row>
    <row r="4" spans="1:52" ht="13" x14ac:dyDescent="0.15">
      <c r="A4" s="4" t="s">
        <v>80</v>
      </c>
      <c r="B4" s="4">
        <v>2024</v>
      </c>
      <c r="C4" s="18" t="s">
        <v>81</v>
      </c>
      <c r="D4" s="19" t="s">
        <v>82</v>
      </c>
      <c r="E4" s="4" t="s">
        <v>83</v>
      </c>
      <c r="F4" s="4" t="s">
        <v>84</v>
      </c>
      <c r="G4" s="4" t="s">
        <v>85</v>
      </c>
      <c r="H4" s="4" t="s">
        <v>48</v>
      </c>
      <c r="I4" s="4" t="s">
        <v>86</v>
      </c>
      <c r="J4" s="4" t="s">
        <v>87</v>
      </c>
      <c r="K4" s="4">
        <v>1</v>
      </c>
      <c r="L4" s="4" t="s">
        <v>70</v>
      </c>
      <c r="M4" s="4" t="s">
        <v>88</v>
      </c>
      <c r="N4" s="4">
        <v>0</v>
      </c>
      <c r="O4" s="4" t="s">
        <v>71</v>
      </c>
      <c r="P4" s="4" t="s">
        <v>89</v>
      </c>
      <c r="Q4" s="4"/>
      <c r="R4" s="4" t="s">
        <v>90</v>
      </c>
      <c r="S4" s="4"/>
      <c r="T4" s="4"/>
      <c r="U4" s="4"/>
      <c r="V4" s="4"/>
      <c r="W4" s="4" t="s">
        <v>57</v>
      </c>
      <c r="X4" s="4" t="s">
        <v>91</v>
      </c>
      <c r="Y4" s="4">
        <v>0</v>
      </c>
      <c r="Z4" s="4" t="s">
        <v>59</v>
      </c>
      <c r="AA4" s="4"/>
      <c r="AB4" s="4">
        <v>92</v>
      </c>
      <c r="AC4" s="4"/>
      <c r="AD4" s="4"/>
      <c r="AE4" s="4" t="s">
        <v>92</v>
      </c>
      <c r="AF4" s="4">
        <v>0</v>
      </c>
      <c r="AG4" s="4" t="s">
        <v>93</v>
      </c>
      <c r="AH4" s="4">
        <v>1</v>
      </c>
      <c r="AI4" s="4" t="s">
        <v>94</v>
      </c>
      <c r="AJ4" s="4" t="s">
        <v>63</v>
      </c>
      <c r="AK4" s="4" t="s">
        <v>95</v>
      </c>
      <c r="AL4" s="4">
        <v>4</v>
      </c>
      <c r="AM4" s="4">
        <v>4</v>
      </c>
      <c r="AN4" s="4">
        <v>4</v>
      </c>
      <c r="AO4" s="4"/>
    </row>
    <row r="5" spans="1:52" ht="13" x14ac:dyDescent="0.15">
      <c r="A5" s="18" t="s">
        <v>96</v>
      </c>
      <c r="B5" s="18">
        <v>2025</v>
      </c>
      <c r="C5" s="18" t="s">
        <v>97</v>
      </c>
      <c r="D5" s="19" t="s">
        <v>98</v>
      </c>
      <c r="E5" s="18" t="s">
        <v>99</v>
      </c>
      <c r="F5" s="4" t="s">
        <v>100</v>
      </c>
      <c r="G5" s="4" t="s">
        <v>68</v>
      </c>
      <c r="H5" s="4" t="s">
        <v>48</v>
      </c>
      <c r="I5" s="4" t="s">
        <v>101</v>
      </c>
      <c r="J5" s="4" t="s">
        <v>102</v>
      </c>
      <c r="K5" s="4">
        <v>1</v>
      </c>
      <c r="L5" s="14" t="s">
        <v>51</v>
      </c>
      <c r="M5" s="4" t="s">
        <v>88</v>
      </c>
      <c r="N5" s="5">
        <v>1</v>
      </c>
      <c r="O5" s="4" t="s">
        <v>103</v>
      </c>
      <c r="P5" s="4" t="s">
        <v>104</v>
      </c>
      <c r="Q5" s="4" t="s">
        <v>54</v>
      </c>
      <c r="R5" s="4" t="s">
        <v>105</v>
      </c>
      <c r="S5" s="4" t="s">
        <v>106</v>
      </c>
      <c r="T5" s="4">
        <v>18.66</v>
      </c>
      <c r="U5" s="5"/>
      <c r="V5" s="4">
        <v>1</v>
      </c>
      <c r="W5" s="4" t="s">
        <v>57</v>
      </c>
      <c r="X5" s="4" t="s">
        <v>75</v>
      </c>
      <c r="Y5" s="4">
        <v>0</v>
      </c>
      <c r="Z5" s="4" t="s">
        <v>59</v>
      </c>
      <c r="AA5" s="4" t="s">
        <v>107</v>
      </c>
      <c r="AB5" s="4">
        <v>83</v>
      </c>
      <c r="AC5" s="4">
        <v>57</v>
      </c>
      <c r="AD5" s="4">
        <v>26</v>
      </c>
      <c r="AE5" s="4"/>
      <c r="AF5" s="4">
        <v>0</v>
      </c>
      <c r="AG5" s="4" t="s">
        <v>108</v>
      </c>
      <c r="AH5" s="4">
        <v>0</v>
      </c>
      <c r="AI5" s="4" t="s">
        <v>62</v>
      </c>
      <c r="AJ5" s="4" t="s">
        <v>63</v>
      </c>
      <c r="AK5" s="4" t="s">
        <v>95</v>
      </c>
      <c r="AL5" s="4">
        <v>4</v>
      </c>
      <c r="AM5" s="4">
        <v>4</v>
      </c>
      <c r="AN5" s="4">
        <v>4</v>
      </c>
      <c r="AO5" s="4"/>
    </row>
    <row r="6" spans="1:52" ht="15" customHeight="1" x14ac:dyDescent="0.15">
      <c r="A6" s="4" t="s">
        <v>109</v>
      </c>
      <c r="B6" s="18">
        <v>2025</v>
      </c>
      <c r="C6" s="18" t="s">
        <v>110</v>
      </c>
      <c r="D6" s="19" t="s">
        <v>111</v>
      </c>
      <c r="E6" s="18" t="s">
        <v>112</v>
      </c>
      <c r="F6" s="4" t="s">
        <v>84</v>
      </c>
      <c r="G6" s="4" t="s">
        <v>113</v>
      </c>
      <c r="H6" s="4" t="s">
        <v>51</v>
      </c>
      <c r="I6" s="4" t="s">
        <v>114</v>
      </c>
      <c r="J6" s="4" t="s">
        <v>115</v>
      </c>
      <c r="K6" s="4">
        <v>0</v>
      </c>
      <c r="L6" s="4" t="s">
        <v>70</v>
      </c>
      <c r="M6" s="4" t="s">
        <v>88</v>
      </c>
      <c r="N6" s="5">
        <v>0</v>
      </c>
      <c r="O6" s="4" t="s">
        <v>71</v>
      </c>
      <c r="P6" s="4" t="s">
        <v>116</v>
      </c>
      <c r="Q6" s="4" t="s">
        <v>117</v>
      </c>
      <c r="R6" s="4" t="s">
        <v>118</v>
      </c>
      <c r="S6" s="4" t="s">
        <v>119</v>
      </c>
      <c r="T6" s="4" t="s">
        <v>120</v>
      </c>
      <c r="U6" s="5" t="s">
        <v>121</v>
      </c>
      <c r="V6" s="4">
        <v>0</v>
      </c>
      <c r="W6" s="4" t="s">
        <v>57</v>
      </c>
      <c r="X6" s="4" t="s">
        <v>122</v>
      </c>
      <c r="Y6" s="4">
        <v>0</v>
      </c>
      <c r="Z6" s="4" t="s">
        <v>59</v>
      </c>
      <c r="AA6" s="4" t="s">
        <v>123</v>
      </c>
      <c r="AB6" s="4">
        <v>124</v>
      </c>
      <c r="AC6" s="4"/>
      <c r="AD6" s="4"/>
      <c r="AE6" s="4" t="s">
        <v>124</v>
      </c>
      <c r="AF6" s="4">
        <v>0</v>
      </c>
      <c r="AG6" s="4" t="s">
        <v>125</v>
      </c>
      <c r="AH6" s="4">
        <v>1</v>
      </c>
      <c r="AI6" s="4" t="s">
        <v>94</v>
      </c>
      <c r="AJ6" s="4" t="s">
        <v>63</v>
      </c>
      <c r="AK6" s="4" t="s">
        <v>126</v>
      </c>
      <c r="AL6" s="4">
        <v>2</v>
      </c>
      <c r="AM6" s="4"/>
      <c r="AN6" s="4"/>
      <c r="AO6" s="4"/>
    </row>
    <row r="7" spans="1:52" ht="13" x14ac:dyDescent="0.15">
      <c r="A7" s="15" t="s">
        <v>127</v>
      </c>
      <c r="B7" s="15">
        <v>2023</v>
      </c>
      <c r="C7" s="15" t="s">
        <v>128</v>
      </c>
      <c r="D7" s="15" t="s">
        <v>129</v>
      </c>
      <c r="E7" s="15" t="s">
        <v>130</v>
      </c>
      <c r="F7" s="4" t="s">
        <v>100</v>
      </c>
      <c r="G7" s="4" t="s">
        <v>131</v>
      </c>
      <c r="H7" s="4" t="s">
        <v>51</v>
      </c>
      <c r="I7" s="4" t="s">
        <v>114</v>
      </c>
      <c r="J7" s="4" t="s">
        <v>132</v>
      </c>
      <c r="K7" s="4">
        <v>0</v>
      </c>
      <c r="L7" s="4" t="s">
        <v>70</v>
      </c>
      <c r="M7" s="4" t="s">
        <v>88</v>
      </c>
      <c r="N7" s="4">
        <v>1</v>
      </c>
      <c r="O7" s="4" t="s">
        <v>133</v>
      </c>
      <c r="P7" s="4" t="s">
        <v>117</v>
      </c>
      <c r="Q7" s="4" t="s">
        <v>117</v>
      </c>
      <c r="R7" s="4" t="s">
        <v>134</v>
      </c>
      <c r="S7" s="4" t="s">
        <v>119</v>
      </c>
      <c r="T7" s="4">
        <v>30.9</v>
      </c>
      <c r="U7" s="5"/>
      <c r="V7" s="4">
        <v>0</v>
      </c>
      <c r="W7" s="4" t="s">
        <v>57</v>
      </c>
      <c r="X7" s="4" t="s">
        <v>75</v>
      </c>
      <c r="Y7" s="4">
        <v>0</v>
      </c>
      <c r="Z7" s="4" t="s">
        <v>59</v>
      </c>
      <c r="AA7" s="4" t="s">
        <v>135</v>
      </c>
      <c r="AB7" s="4">
        <v>247</v>
      </c>
      <c r="AC7" s="4">
        <v>190</v>
      </c>
      <c r="AD7" s="4">
        <v>57</v>
      </c>
      <c r="AE7" s="4" t="s">
        <v>136</v>
      </c>
      <c r="AF7" s="4">
        <v>0</v>
      </c>
      <c r="AG7" s="4" t="s">
        <v>93</v>
      </c>
      <c r="AH7" s="4">
        <v>0</v>
      </c>
      <c r="AI7" s="4" t="s">
        <v>62</v>
      </c>
      <c r="AJ7" s="4" t="s">
        <v>137</v>
      </c>
      <c r="AK7" s="4" t="s">
        <v>138</v>
      </c>
      <c r="AL7" s="4">
        <v>3</v>
      </c>
      <c r="AM7" s="4">
        <v>7</v>
      </c>
      <c r="AN7" s="4">
        <v>7</v>
      </c>
      <c r="AO7" s="4"/>
    </row>
    <row r="8" spans="1:52" ht="13" x14ac:dyDescent="0.15">
      <c r="A8" s="15" t="s">
        <v>139</v>
      </c>
      <c r="B8" s="15">
        <v>2022</v>
      </c>
      <c r="C8" s="15" t="s">
        <v>140</v>
      </c>
      <c r="D8" s="15" t="s">
        <v>141</v>
      </c>
      <c r="E8" s="15" t="s">
        <v>142</v>
      </c>
      <c r="F8" s="4" t="s">
        <v>46</v>
      </c>
      <c r="G8" s="4" t="s">
        <v>143</v>
      </c>
      <c r="H8" s="4" t="s">
        <v>48</v>
      </c>
      <c r="I8" s="4" t="s">
        <v>575</v>
      </c>
      <c r="J8" s="4" t="s">
        <v>144</v>
      </c>
      <c r="K8" s="4">
        <v>0</v>
      </c>
      <c r="L8" s="4" t="s">
        <v>51</v>
      </c>
      <c r="M8" s="4" t="s">
        <v>52</v>
      </c>
      <c r="N8" s="4">
        <v>0</v>
      </c>
      <c r="O8" s="4" t="s">
        <v>71</v>
      </c>
      <c r="P8" s="4" t="s">
        <v>145</v>
      </c>
      <c r="Q8" s="4" t="s">
        <v>146</v>
      </c>
      <c r="R8" s="4" t="s">
        <v>147</v>
      </c>
      <c r="S8" s="4" t="s">
        <v>106</v>
      </c>
      <c r="T8" s="4">
        <v>18.78</v>
      </c>
      <c r="U8" s="5" t="s">
        <v>148</v>
      </c>
      <c r="V8" s="4">
        <v>1</v>
      </c>
      <c r="W8" s="14" t="s">
        <v>57</v>
      </c>
      <c r="X8" s="4" t="s">
        <v>75</v>
      </c>
      <c r="Y8" s="4">
        <v>0</v>
      </c>
      <c r="Z8" s="4" t="s">
        <v>59</v>
      </c>
      <c r="AA8" s="4" t="s">
        <v>149</v>
      </c>
      <c r="AB8" s="4">
        <v>148</v>
      </c>
      <c r="AC8" s="4">
        <v>55</v>
      </c>
      <c r="AD8" s="4">
        <v>93</v>
      </c>
      <c r="AE8" s="4" t="s">
        <v>150</v>
      </c>
      <c r="AF8" s="4">
        <v>1</v>
      </c>
      <c r="AG8" s="4" t="s">
        <v>61</v>
      </c>
      <c r="AH8" s="4">
        <v>1</v>
      </c>
      <c r="AI8" s="4" t="s">
        <v>94</v>
      </c>
      <c r="AJ8" s="4" t="s">
        <v>151</v>
      </c>
      <c r="AK8" s="4" t="s">
        <v>152</v>
      </c>
      <c r="AL8" s="4">
        <v>1</v>
      </c>
      <c r="AM8" s="4">
        <v>25.54</v>
      </c>
      <c r="AN8" s="4" t="s">
        <v>153</v>
      </c>
      <c r="AO8" s="4" t="s">
        <v>154</v>
      </c>
    </row>
    <row r="9" spans="1:52" ht="13" x14ac:dyDescent="0.15">
      <c r="A9" s="4" t="s">
        <v>155</v>
      </c>
      <c r="B9" s="5">
        <v>2024</v>
      </c>
      <c r="C9" s="18" t="s">
        <v>156</v>
      </c>
      <c r="D9" s="19" t="s">
        <v>157</v>
      </c>
      <c r="E9" s="4" t="s">
        <v>158</v>
      </c>
      <c r="F9" s="4" t="s">
        <v>84</v>
      </c>
      <c r="G9" s="4" t="s">
        <v>159</v>
      </c>
      <c r="H9" s="4" t="s">
        <v>48</v>
      </c>
      <c r="I9" s="4" t="s">
        <v>160</v>
      </c>
      <c r="J9" s="4" t="s">
        <v>161</v>
      </c>
      <c r="K9" s="4">
        <v>1</v>
      </c>
      <c r="L9" s="14" t="s">
        <v>70</v>
      </c>
      <c r="M9" s="4" t="s">
        <v>52</v>
      </c>
      <c r="N9" s="4">
        <v>0</v>
      </c>
      <c r="O9" s="4" t="s">
        <v>71</v>
      </c>
      <c r="P9" s="4" t="s">
        <v>162</v>
      </c>
      <c r="Q9" s="4" t="s">
        <v>117</v>
      </c>
      <c r="R9" s="4" t="s">
        <v>163</v>
      </c>
      <c r="S9" s="4" t="s">
        <v>119</v>
      </c>
      <c r="T9" s="4">
        <v>33.86</v>
      </c>
      <c r="U9" s="20"/>
      <c r="V9" s="4" t="s">
        <v>164</v>
      </c>
      <c r="W9" s="4" t="s">
        <v>165</v>
      </c>
      <c r="X9" s="4" t="s">
        <v>166</v>
      </c>
      <c r="Y9" s="4">
        <v>1</v>
      </c>
      <c r="Z9" s="4" t="s">
        <v>167</v>
      </c>
      <c r="AA9" s="4" t="s">
        <v>168</v>
      </c>
      <c r="AB9" s="4">
        <v>210</v>
      </c>
      <c r="AC9" s="4">
        <v>125</v>
      </c>
      <c r="AD9" s="4">
        <v>78</v>
      </c>
      <c r="AE9" s="4" t="s">
        <v>169</v>
      </c>
      <c r="AF9" s="4">
        <v>1</v>
      </c>
      <c r="AG9" s="4" t="s">
        <v>61</v>
      </c>
      <c r="AH9" s="4">
        <v>1</v>
      </c>
      <c r="AI9" s="4" t="s">
        <v>94</v>
      </c>
      <c r="AJ9" s="4" t="s">
        <v>170</v>
      </c>
      <c r="AK9" s="4" t="s">
        <v>171</v>
      </c>
      <c r="AL9" s="21">
        <v>4</v>
      </c>
      <c r="AM9" s="4"/>
      <c r="AN9" s="4"/>
      <c r="AO9" s="4"/>
    </row>
    <row r="10" spans="1:52" ht="13" x14ac:dyDescent="0.15">
      <c r="A10" s="18" t="s">
        <v>172</v>
      </c>
      <c r="B10" s="18">
        <v>2024</v>
      </c>
      <c r="C10" s="4" t="s">
        <v>173</v>
      </c>
      <c r="D10" s="19" t="s">
        <v>174</v>
      </c>
      <c r="E10" s="18" t="s">
        <v>175</v>
      </c>
      <c r="F10" s="4" t="s">
        <v>84</v>
      </c>
      <c r="G10" s="4" t="s">
        <v>176</v>
      </c>
      <c r="H10" s="4" t="s">
        <v>48</v>
      </c>
      <c r="I10" s="4" t="s">
        <v>160</v>
      </c>
      <c r="J10" s="4" t="s">
        <v>177</v>
      </c>
      <c r="K10" s="4">
        <v>1</v>
      </c>
      <c r="L10" s="4" t="s">
        <v>70</v>
      </c>
      <c r="M10" s="4" t="s">
        <v>88</v>
      </c>
      <c r="N10" s="4">
        <v>0</v>
      </c>
      <c r="O10" s="4" t="s">
        <v>178</v>
      </c>
      <c r="P10" s="4" t="s">
        <v>179</v>
      </c>
      <c r="Q10" s="4" t="s">
        <v>180</v>
      </c>
      <c r="R10" s="4" t="s">
        <v>181</v>
      </c>
      <c r="S10" s="4" t="s">
        <v>106</v>
      </c>
      <c r="T10" s="4">
        <v>18.86</v>
      </c>
      <c r="U10" s="5" t="s">
        <v>182</v>
      </c>
      <c r="V10" s="4"/>
      <c r="W10" s="4" t="s">
        <v>165</v>
      </c>
      <c r="X10" s="4" t="s">
        <v>183</v>
      </c>
      <c r="Y10" s="4">
        <v>1</v>
      </c>
      <c r="Z10" s="4" t="s">
        <v>167</v>
      </c>
      <c r="AA10" s="4" t="s">
        <v>184</v>
      </c>
      <c r="AB10" s="4">
        <v>114</v>
      </c>
      <c r="AC10" s="4">
        <v>83</v>
      </c>
      <c r="AD10" s="4">
        <v>15</v>
      </c>
      <c r="AE10" s="4" t="s">
        <v>185</v>
      </c>
      <c r="AF10" s="4">
        <v>0</v>
      </c>
      <c r="AG10" s="4" t="s">
        <v>125</v>
      </c>
      <c r="AH10" s="4">
        <v>1</v>
      </c>
      <c r="AI10" s="4" t="s">
        <v>94</v>
      </c>
      <c r="AJ10" s="4" t="s">
        <v>63</v>
      </c>
      <c r="AK10" s="4" t="s">
        <v>152</v>
      </c>
      <c r="AL10" s="21">
        <v>1</v>
      </c>
      <c r="AM10" s="4">
        <v>7</v>
      </c>
      <c r="AN10" s="4" t="s">
        <v>186</v>
      </c>
      <c r="AO10" s="4"/>
    </row>
    <row r="11" spans="1:52" ht="13" x14ac:dyDescent="0.15">
      <c r="A11" s="18" t="s">
        <v>172</v>
      </c>
      <c r="B11" s="18">
        <v>2024</v>
      </c>
      <c r="C11" s="4" t="s">
        <v>173</v>
      </c>
      <c r="D11" s="19" t="s">
        <v>174</v>
      </c>
      <c r="E11" s="18" t="s">
        <v>187</v>
      </c>
      <c r="F11" s="4" t="s">
        <v>84</v>
      </c>
      <c r="G11" s="4" t="s">
        <v>176</v>
      </c>
      <c r="H11" s="4" t="s">
        <v>48</v>
      </c>
      <c r="I11" s="4" t="s">
        <v>160</v>
      </c>
      <c r="J11" s="4" t="s">
        <v>177</v>
      </c>
      <c r="K11" s="4">
        <v>1</v>
      </c>
      <c r="L11" s="4" t="s">
        <v>70</v>
      </c>
      <c r="M11" s="4" t="s">
        <v>88</v>
      </c>
      <c r="N11" s="4">
        <v>0</v>
      </c>
      <c r="O11" s="4" t="s">
        <v>178</v>
      </c>
      <c r="P11" s="4" t="s">
        <v>179</v>
      </c>
      <c r="Q11" s="4" t="s">
        <v>180</v>
      </c>
      <c r="R11" s="4" t="s">
        <v>181</v>
      </c>
      <c r="S11" s="4" t="s">
        <v>106</v>
      </c>
      <c r="T11" s="4">
        <v>18.829999999999998</v>
      </c>
      <c r="U11" s="5" t="s">
        <v>188</v>
      </c>
      <c r="V11" s="4"/>
      <c r="W11" s="4" t="s">
        <v>165</v>
      </c>
      <c r="X11" s="4" t="s">
        <v>183</v>
      </c>
      <c r="Y11" s="4">
        <v>1</v>
      </c>
      <c r="Z11" s="4" t="s">
        <v>167</v>
      </c>
      <c r="AA11" s="4" t="s">
        <v>184</v>
      </c>
      <c r="AB11" s="4">
        <v>107</v>
      </c>
      <c r="AC11" s="4">
        <v>79</v>
      </c>
      <c r="AD11" s="4">
        <v>28</v>
      </c>
      <c r="AE11" s="4" t="s">
        <v>185</v>
      </c>
      <c r="AF11" s="4">
        <v>0</v>
      </c>
      <c r="AG11" s="4" t="s">
        <v>125</v>
      </c>
      <c r="AH11" s="4">
        <v>1</v>
      </c>
      <c r="AI11" s="4" t="s">
        <v>94</v>
      </c>
      <c r="AJ11" s="4" t="s">
        <v>63</v>
      </c>
      <c r="AK11" s="4" t="s">
        <v>152</v>
      </c>
      <c r="AL11" s="21">
        <v>1</v>
      </c>
      <c r="AM11" s="4">
        <v>7</v>
      </c>
      <c r="AN11" s="4" t="s">
        <v>186</v>
      </c>
      <c r="AO11" s="4"/>
    </row>
    <row r="12" spans="1:52" ht="13" x14ac:dyDescent="0.15">
      <c r="A12" s="18" t="s">
        <v>172</v>
      </c>
      <c r="B12" s="18">
        <v>2024</v>
      </c>
      <c r="C12" s="4" t="s">
        <v>173</v>
      </c>
      <c r="D12" s="19" t="s">
        <v>174</v>
      </c>
      <c r="E12" s="18" t="s">
        <v>189</v>
      </c>
      <c r="F12" s="4" t="s">
        <v>84</v>
      </c>
      <c r="G12" s="4" t="s">
        <v>176</v>
      </c>
      <c r="H12" s="4" t="s">
        <v>48</v>
      </c>
      <c r="I12" s="4" t="s">
        <v>160</v>
      </c>
      <c r="J12" s="4" t="s">
        <v>177</v>
      </c>
      <c r="K12" s="4">
        <v>1</v>
      </c>
      <c r="L12" s="4" t="s">
        <v>70</v>
      </c>
      <c r="M12" s="4" t="s">
        <v>88</v>
      </c>
      <c r="N12" s="4">
        <v>0</v>
      </c>
      <c r="O12" s="4" t="s">
        <v>178</v>
      </c>
      <c r="P12" s="4" t="s">
        <v>179</v>
      </c>
      <c r="Q12" s="4" t="s">
        <v>180</v>
      </c>
      <c r="R12" s="4" t="s">
        <v>181</v>
      </c>
      <c r="S12" s="4" t="s">
        <v>106</v>
      </c>
      <c r="T12" s="4">
        <v>19.86</v>
      </c>
      <c r="U12" s="5" t="s">
        <v>190</v>
      </c>
      <c r="V12" s="4"/>
      <c r="W12" s="4" t="s">
        <v>165</v>
      </c>
      <c r="X12" s="4" t="s">
        <v>183</v>
      </c>
      <c r="Y12" s="4">
        <v>1</v>
      </c>
      <c r="Z12" s="4" t="s">
        <v>167</v>
      </c>
      <c r="AA12" s="4" t="s">
        <v>191</v>
      </c>
      <c r="AB12" s="4">
        <v>161</v>
      </c>
      <c r="AC12" s="4">
        <v>129</v>
      </c>
      <c r="AD12" s="4">
        <v>30</v>
      </c>
      <c r="AE12" s="4" t="s">
        <v>185</v>
      </c>
      <c r="AF12" s="4">
        <v>0</v>
      </c>
      <c r="AG12" s="4" t="s">
        <v>125</v>
      </c>
      <c r="AH12" s="4">
        <v>1</v>
      </c>
      <c r="AI12" s="4" t="s">
        <v>94</v>
      </c>
      <c r="AJ12" s="4" t="s">
        <v>63</v>
      </c>
      <c r="AK12" s="4" t="s">
        <v>95</v>
      </c>
      <c r="AL12" s="21">
        <v>4</v>
      </c>
      <c r="AM12" s="4">
        <v>7</v>
      </c>
      <c r="AN12" s="4" t="s">
        <v>192</v>
      </c>
      <c r="AO12" s="4" t="s">
        <v>193</v>
      </c>
    </row>
    <row r="13" spans="1:52" ht="13" x14ac:dyDescent="0.15">
      <c r="A13" s="18" t="s">
        <v>172</v>
      </c>
      <c r="B13" s="18">
        <v>2024</v>
      </c>
      <c r="C13" s="4" t="s">
        <v>173</v>
      </c>
      <c r="D13" s="19" t="s">
        <v>174</v>
      </c>
      <c r="E13" s="18" t="s">
        <v>194</v>
      </c>
      <c r="F13" s="4" t="s">
        <v>84</v>
      </c>
      <c r="G13" s="4" t="s">
        <v>176</v>
      </c>
      <c r="H13" s="4" t="s">
        <v>48</v>
      </c>
      <c r="I13" s="4" t="s">
        <v>160</v>
      </c>
      <c r="J13" s="4" t="s">
        <v>177</v>
      </c>
      <c r="K13" s="4">
        <v>1</v>
      </c>
      <c r="L13" s="4" t="s">
        <v>70</v>
      </c>
      <c r="M13" s="4" t="s">
        <v>88</v>
      </c>
      <c r="N13" s="4">
        <v>0</v>
      </c>
      <c r="O13" s="4" t="s">
        <v>178</v>
      </c>
      <c r="P13" s="4" t="s">
        <v>179</v>
      </c>
      <c r="Q13" s="4" t="s">
        <v>180</v>
      </c>
      <c r="R13" s="4" t="s">
        <v>181</v>
      </c>
      <c r="S13" s="4" t="s">
        <v>106</v>
      </c>
      <c r="T13" s="4">
        <v>19.95</v>
      </c>
      <c r="U13" s="5" t="s">
        <v>190</v>
      </c>
      <c r="V13" s="4"/>
      <c r="W13" s="4" t="s">
        <v>165</v>
      </c>
      <c r="X13" s="4" t="s">
        <v>183</v>
      </c>
      <c r="Y13" s="4">
        <v>1</v>
      </c>
      <c r="Z13" s="4" t="s">
        <v>167</v>
      </c>
      <c r="AA13" s="4" t="s">
        <v>191</v>
      </c>
      <c r="AB13" s="4">
        <v>161</v>
      </c>
      <c r="AC13" s="4">
        <v>127</v>
      </c>
      <c r="AD13" s="4">
        <v>31</v>
      </c>
      <c r="AE13" s="4" t="s">
        <v>185</v>
      </c>
      <c r="AF13" s="4">
        <v>0</v>
      </c>
      <c r="AG13" s="4" t="s">
        <v>125</v>
      </c>
      <c r="AH13" s="4">
        <v>1</v>
      </c>
      <c r="AI13" s="4" t="s">
        <v>94</v>
      </c>
      <c r="AJ13" s="4" t="s">
        <v>63</v>
      </c>
      <c r="AK13" s="4" t="s">
        <v>95</v>
      </c>
      <c r="AL13" s="21">
        <v>4</v>
      </c>
      <c r="AM13" s="4">
        <v>7</v>
      </c>
      <c r="AN13" s="4" t="s">
        <v>192</v>
      </c>
      <c r="AO13" s="4" t="s">
        <v>193</v>
      </c>
    </row>
    <row r="14" spans="1:52" ht="13" x14ac:dyDescent="0.15">
      <c r="A14" s="14" t="s">
        <v>195</v>
      </c>
      <c r="B14" s="15">
        <v>2024</v>
      </c>
      <c r="C14" s="15" t="s">
        <v>196</v>
      </c>
      <c r="D14" s="16" t="s">
        <v>197</v>
      </c>
      <c r="E14" s="15" t="s">
        <v>198</v>
      </c>
      <c r="F14" s="4" t="s">
        <v>100</v>
      </c>
      <c r="G14" s="4" t="s">
        <v>199</v>
      </c>
      <c r="H14" s="4" t="s">
        <v>48</v>
      </c>
      <c r="I14" s="4" t="s">
        <v>160</v>
      </c>
      <c r="J14" s="4" t="s">
        <v>200</v>
      </c>
      <c r="K14" s="4">
        <v>1</v>
      </c>
      <c r="L14" s="4" t="s">
        <v>51</v>
      </c>
      <c r="M14" s="4" t="s">
        <v>88</v>
      </c>
      <c r="N14" s="4">
        <v>0</v>
      </c>
      <c r="O14" s="4" t="s">
        <v>71</v>
      </c>
      <c r="P14" s="4" t="s">
        <v>162</v>
      </c>
      <c r="Q14" s="4" t="s">
        <v>117</v>
      </c>
      <c r="R14" s="4" t="s">
        <v>201</v>
      </c>
      <c r="S14" s="4" t="s">
        <v>119</v>
      </c>
      <c r="T14" s="4">
        <v>36.840000000000003</v>
      </c>
      <c r="U14" s="5"/>
      <c r="V14" s="4">
        <v>0</v>
      </c>
      <c r="W14" s="4" t="s">
        <v>165</v>
      </c>
      <c r="X14" s="4" t="s">
        <v>202</v>
      </c>
      <c r="Y14" s="4">
        <v>1</v>
      </c>
      <c r="Z14" s="4" t="s">
        <v>203</v>
      </c>
      <c r="AA14" s="4" t="s">
        <v>204</v>
      </c>
      <c r="AB14" s="4">
        <v>540</v>
      </c>
      <c r="AC14" s="4"/>
      <c r="AD14" s="4"/>
      <c r="AE14" s="4" t="s">
        <v>205</v>
      </c>
      <c r="AF14" s="4">
        <v>1</v>
      </c>
      <c r="AG14" s="4" t="s">
        <v>61</v>
      </c>
      <c r="AH14" s="4">
        <v>1</v>
      </c>
      <c r="AI14" s="4" t="s">
        <v>94</v>
      </c>
      <c r="AJ14" s="4" t="s">
        <v>63</v>
      </c>
      <c r="AK14" s="4" t="s">
        <v>206</v>
      </c>
      <c r="AL14" s="4">
        <v>6</v>
      </c>
      <c r="AM14" s="4"/>
      <c r="AN14" s="4"/>
      <c r="AO14" s="4"/>
    </row>
    <row r="15" spans="1:52" ht="13" x14ac:dyDescent="0.15">
      <c r="A15" s="4" t="s">
        <v>207</v>
      </c>
      <c r="B15" s="4">
        <v>2024</v>
      </c>
      <c r="C15" s="4" t="s">
        <v>208</v>
      </c>
      <c r="D15" s="17" t="s">
        <v>209</v>
      </c>
      <c r="E15" s="4" t="s">
        <v>210</v>
      </c>
      <c r="F15" s="4" t="s">
        <v>100</v>
      </c>
      <c r="G15" s="4" t="s">
        <v>211</v>
      </c>
      <c r="H15" s="4" t="s">
        <v>48</v>
      </c>
      <c r="I15" s="4" t="s">
        <v>160</v>
      </c>
      <c r="J15" s="4" t="s">
        <v>212</v>
      </c>
      <c r="K15" s="4">
        <v>1</v>
      </c>
      <c r="L15" s="14" t="s">
        <v>51</v>
      </c>
      <c r="M15" s="4" t="s">
        <v>88</v>
      </c>
      <c r="N15" s="4">
        <v>1</v>
      </c>
      <c r="O15" s="14" t="s">
        <v>213</v>
      </c>
      <c r="P15" s="4" t="s">
        <v>179</v>
      </c>
      <c r="Q15" s="4" t="s">
        <v>117</v>
      </c>
      <c r="R15" s="4" t="s">
        <v>214</v>
      </c>
      <c r="S15" s="4" t="s">
        <v>106</v>
      </c>
      <c r="T15" s="4">
        <v>21</v>
      </c>
      <c r="U15" s="5" t="s">
        <v>215</v>
      </c>
      <c r="V15" s="4">
        <v>1</v>
      </c>
      <c r="W15" s="4" t="s">
        <v>57</v>
      </c>
      <c r="X15" s="4" t="s">
        <v>75</v>
      </c>
      <c r="Y15" s="4">
        <v>0</v>
      </c>
      <c r="Z15" s="4" t="s">
        <v>59</v>
      </c>
      <c r="AA15" s="4" t="s">
        <v>216</v>
      </c>
      <c r="AB15" s="4">
        <v>99</v>
      </c>
      <c r="AC15" s="4"/>
      <c r="AD15" s="4"/>
      <c r="AE15" s="4"/>
      <c r="AF15" s="4">
        <v>0</v>
      </c>
      <c r="AG15" s="4" t="s">
        <v>93</v>
      </c>
      <c r="AH15" s="4">
        <v>0</v>
      </c>
      <c r="AI15" s="14" t="s">
        <v>62</v>
      </c>
      <c r="AJ15" s="4" t="s">
        <v>137</v>
      </c>
      <c r="AK15" s="4" t="s">
        <v>206</v>
      </c>
      <c r="AL15" s="4">
        <v>6</v>
      </c>
      <c r="AM15" s="4">
        <v>12</v>
      </c>
      <c r="AN15" s="4">
        <v>12</v>
      </c>
      <c r="AO15" s="4"/>
    </row>
    <row r="16" spans="1:52" ht="13" x14ac:dyDescent="0.15">
      <c r="A16" s="4" t="s">
        <v>207</v>
      </c>
      <c r="B16" s="4">
        <v>2024</v>
      </c>
      <c r="C16" s="4" t="s">
        <v>208</v>
      </c>
      <c r="D16" s="17" t="s">
        <v>209</v>
      </c>
      <c r="E16" s="4" t="s">
        <v>217</v>
      </c>
      <c r="F16" s="4" t="s">
        <v>100</v>
      </c>
      <c r="G16" s="4" t="s">
        <v>218</v>
      </c>
      <c r="H16" s="4" t="s">
        <v>48</v>
      </c>
      <c r="I16" s="4" t="s">
        <v>160</v>
      </c>
      <c r="J16" s="4" t="s">
        <v>212</v>
      </c>
      <c r="K16" s="4">
        <v>1</v>
      </c>
      <c r="L16" s="14" t="s">
        <v>51</v>
      </c>
      <c r="M16" s="4" t="s">
        <v>88</v>
      </c>
      <c r="N16" s="4">
        <v>1</v>
      </c>
      <c r="O16" s="14" t="s">
        <v>213</v>
      </c>
      <c r="P16" s="4" t="s">
        <v>219</v>
      </c>
      <c r="Q16" s="4" t="s">
        <v>117</v>
      </c>
      <c r="R16" s="4" t="s">
        <v>214</v>
      </c>
      <c r="S16" s="4" t="s">
        <v>106</v>
      </c>
      <c r="T16" s="4">
        <v>21</v>
      </c>
      <c r="U16" s="5" t="s">
        <v>215</v>
      </c>
      <c r="V16" s="4">
        <v>1</v>
      </c>
      <c r="W16" s="4" t="s">
        <v>57</v>
      </c>
      <c r="X16" s="4" t="s">
        <v>75</v>
      </c>
      <c r="Y16" s="4">
        <v>0</v>
      </c>
      <c r="Z16" s="4" t="s">
        <v>59</v>
      </c>
      <c r="AA16" s="4" t="s">
        <v>216</v>
      </c>
      <c r="AB16" s="4">
        <v>99</v>
      </c>
      <c r="AC16" s="4"/>
      <c r="AD16" s="4"/>
      <c r="AE16" s="4"/>
      <c r="AF16" s="4">
        <v>0</v>
      </c>
      <c r="AG16" s="4" t="s">
        <v>93</v>
      </c>
      <c r="AH16" s="4">
        <v>0</v>
      </c>
      <c r="AI16" s="14" t="s">
        <v>62</v>
      </c>
      <c r="AJ16" s="4" t="s">
        <v>137</v>
      </c>
      <c r="AK16" s="4" t="s">
        <v>206</v>
      </c>
      <c r="AL16" s="4">
        <v>6</v>
      </c>
      <c r="AM16" s="4">
        <v>12</v>
      </c>
      <c r="AN16" s="4">
        <v>12</v>
      </c>
      <c r="AO16" s="4"/>
    </row>
    <row r="17" spans="1:41" ht="13" x14ac:dyDescent="0.15">
      <c r="A17" s="15" t="s">
        <v>220</v>
      </c>
      <c r="B17" s="15">
        <v>2021</v>
      </c>
      <c r="C17" s="15" t="s">
        <v>221</v>
      </c>
      <c r="D17" s="16" t="s">
        <v>222</v>
      </c>
      <c r="E17" s="4" t="s">
        <v>223</v>
      </c>
      <c r="F17" s="4" t="s">
        <v>100</v>
      </c>
      <c r="G17" s="4" t="s">
        <v>224</v>
      </c>
      <c r="H17" s="4" t="s">
        <v>48</v>
      </c>
      <c r="I17" s="4" t="s">
        <v>160</v>
      </c>
      <c r="J17" s="4" t="s">
        <v>225</v>
      </c>
      <c r="K17" s="4">
        <v>0</v>
      </c>
      <c r="L17" s="4" t="s">
        <v>70</v>
      </c>
      <c r="M17" s="4" t="s">
        <v>52</v>
      </c>
      <c r="N17" s="4">
        <v>0</v>
      </c>
      <c r="O17" s="4" t="s">
        <v>71</v>
      </c>
      <c r="P17" s="4" t="s">
        <v>179</v>
      </c>
      <c r="Q17" s="4"/>
      <c r="R17" s="14" t="s">
        <v>226</v>
      </c>
      <c r="S17" s="4" t="s">
        <v>106</v>
      </c>
      <c r="T17" s="4">
        <v>21</v>
      </c>
      <c r="U17" s="5" t="s">
        <v>215</v>
      </c>
      <c r="V17" s="4">
        <v>1</v>
      </c>
      <c r="W17" s="4" t="s">
        <v>165</v>
      </c>
      <c r="X17" s="4" t="s">
        <v>227</v>
      </c>
      <c r="Y17" s="4">
        <v>0</v>
      </c>
      <c r="Z17" s="4" t="s">
        <v>203</v>
      </c>
      <c r="AA17" s="4" t="s">
        <v>228</v>
      </c>
      <c r="AB17" s="4">
        <v>82</v>
      </c>
      <c r="AC17" s="4">
        <v>39</v>
      </c>
      <c r="AD17" s="4">
        <v>43</v>
      </c>
      <c r="AE17" s="4" t="s">
        <v>229</v>
      </c>
      <c r="AF17" s="4">
        <v>0</v>
      </c>
      <c r="AG17" s="4" t="s">
        <v>93</v>
      </c>
      <c r="AH17" s="4">
        <v>1</v>
      </c>
      <c r="AI17" s="4" t="s">
        <v>94</v>
      </c>
      <c r="AJ17" s="4" t="s">
        <v>63</v>
      </c>
      <c r="AK17" s="4" t="s">
        <v>95</v>
      </c>
      <c r="AL17" s="4">
        <v>4</v>
      </c>
      <c r="AM17" s="4"/>
      <c r="AN17" s="4" t="s">
        <v>230</v>
      </c>
      <c r="AO17" s="4" t="s">
        <v>231</v>
      </c>
    </row>
    <row r="19" spans="1:41" ht="13" x14ac:dyDescent="0.15">
      <c r="U19" s="2"/>
    </row>
    <row r="20" spans="1:41" ht="13" x14ac:dyDescent="0.15">
      <c r="U20" s="2"/>
    </row>
    <row r="21" spans="1:41" ht="13" x14ac:dyDescent="0.15">
      <c r="U21" s="2"/>
    </row>
    <row r="22" spans="1:41" ht="13" x14ac:dyDescent="0.15">
      <c r="U22" s="2"/>
    </row>
    <row r="23" spans="1:41" ht="13" x14ac:dyDescent="0.15">
      <c r="U23" s="2"/>
    </row>
    <row r="24" spans="1:41" ht="13" x14ac:dyDescent="0.15">
      <c r="U24" s="2"/>
    </row>
    <row r="25" spans="1:41" ht="13" x14ac:dyDescent="0.15">
      <c r="U25" s="2"/>
    </row>
    <row r="26" spans="1:41" ht="13" x14ac:dyDescent="0.15">
      <c r="U26" s="2"/>
    </row>
    <row r="27" spans="1:41" ht="13" x14ac:dyDescent="0.15">
      <c r="U27" s="2"/>
    </row>
    <row r="28" spans="1:41" ht="13" x14ac:dyDescent="0.15">
      <c r="U28" s="2"/>
    </row>
    <row r="29" spans="1:41" ht="13" x14ac:dyDescent="0.15">
      <c r="U29" s="2"/>
    </row>
    <row r="30" spans="1:41" ht="13" x14ac:dyDescent="0.15">
      <c r="U30" s="2"/>
    </row>
    <row r="31" spans="1:41" ht="13" x14ac:dyDescent="0.15">
      <c r="U31" s="2"/>
    </row>
    <row r="32" spans="1:41" ht="13" x14ac:dyDescent="0.15">
      <c r="U32" s="2"/>
    </row>
    <row r="33" spans="21:21" ht="13" x14ac:dyDescent="0.15">
      <c r="U33" s="2"/>
    </row>
    <row r="34" spans="21:21" ht="13" x14ac:dyDescent="0.15">
      <c r="U34" s="2"/>
    </row>
    <row r="35" spans="21:21" ht="13" x14ac:dyDescent="0.15">
      <c r="U35" s="2"/>
    </row>
    <row r="36" spans="21:21" ht="13" x14ac:dyDescent="0.15">
      <c r="U36" s="2"/>
    </row>
    <row r="37" spans="21:21" ht="13" x14ac:dyDescent="0.15">
      <c r="U37" s="2"/>
    </row>
    <row r="38" spans="21:21" ht="13" x14ac:dyDescent="0.15">
      <c r="U38" s="2"/>
    </row>
    <row r="39" spans="21:21" ht="13" x14ac:dyDescent="0.15">
      <c r="U39" s="2"/>
    </row>
    <row r="40" spans="21:21" ht="13" x14ac:dyDescent="0.15">
      <c r="U40" s="2"/>
    </row>
    <row r="41" spans="21:21" ht="13" x14ac:dyDescent="0.15">
      <c r="U41" s="2"/>
    </row>
    <row r="42" spans="21:21" ht="13" x14ac:dyDescent="0.15">
      <c r="U42" s="2"/>
    </row>
    <row r="43" spans="21:21" ht="13" x14ac:dyDescent="0.15">
      <c r="U43" s="2"/>
    </row>
    <row r="44" spans="21:21" ht="13" x14ac:dyDescent="0.15">
      <c r="U44" s="2"/>
    </row>
    <row r="45" spans="21:21" ht="13" x14ac:dyDescent="0.15">
      <c r="U45" s="2"/>
    </row>
    <row r="46" spans="21:21" ht="13" x14ac:dyDescent="0.15">
      <c r="U46" s="2"/>
    </row>
    <row r="47" spans="21:21" ht="13" x14ac:dyDescent="0.15">
      <c r="U47" s="2"/>
    </row>
    <row r="48" spans="21:21" ht="13" x14ac:dyDescent="0.15">
      <c r="U48" s="2"/>
    </row>
    <row r="49" spans="21:21" ht="13" x14ac:dyDescent="0.15">
      <c r="U49" s="2"/>
    </row>
    <row r="50" spans="21:21" ht="13" x14ac:dyDescent="0.15">
      <c r="U50" s="2"/>
    </row>
    <row r="51" spans="21:21" ht="13" x14ac:dyDescent="0.15">
      <c r="U51" s="2"/>
    </row>
    <row r="52" spans="21:21" ht="13" x14ac:dyDescent="0.15">
      <c r="U52" s="2"/>
    </row>
    <row r="53" spans="21:21" ht="13" x14ac:dyDescent="0.15">
      <c r="U53" s="2"/>
    </row>
    <row r="54" spans="21:21" ht="13" x14ac:dyDescent="0.15">
      <c r="U54" s="2"/>
    </row>
    <row r="55" spans="21:21" ht="13" x14ac:dyDescent="0.15">
      <c r="U55" s="2"/>
    </row>
    <row r="56" spans="21:21" ht="13" x14ac:dyDescent="0.15">
      <c r="U56" s="2"/>
    </row>
    <row r="57" spans="21:21" ht="13" x14ac:dyDescent="0.15">
      <c r="U57" s="2"/>
    </row>
    <row r="58" spans="21:21" ht="13" x14ac:dyDescent="0.15">
      <c r="U58" s="2"/>
    </row>
    <row r="59" spans="21:21" ht="13" x14ac:dyDescent="0.15">
      <c r="U59" s="2"/>
    </row>
    <row r="60" spans="21:21" ht="13" x14ac:dyDescent="0.15">
      <c r="U60" s="2"/>
    </row>
    <row r="61" spans="21:21" ht="13" x14ac:dyDescent="0.15">
      <c r="U61" s="2"/>
    </row>
    <row r="62" spans="21:21" ht="13" x14ac:dyDescent="0.15">
      <c r="U62" s="2"/>
    </row>
    <row r="63" spans="21:21" ht="13" x14ac:dyDescent="0.15">
      <c r="U63" s="2"/>
    </row>
    <row r="64" spans="21:21" ht="13" x14ac:dyDescent="0.15">
      <c r="U64" s="2"/>
    </row>
    <row r="65" spans="21:21" ht="13" x14ac:dyDescent="0.15">
      <c r="U65" s="2"/>
    </row>
    <row r="66" spans="21:21" ht="13" x14ac:dyDescent="0.15">
      <c r="U66" s="2"/>
    </row>
    <row r="67" spans="21:21" ht="13" x14ac:dyDescent="0.15">
      <c r="U67" s="2"/>
    </row>
    <row r="68" spans="21:21" ht="13" x14ac:dyDescent="0.15">
      <c r="U68" s="2"/>
    </row>
    <row r="69" spans="21:21" ht="13" x14ac:dyDescent="0.15">
      <c r="U69" s="2"/>
    </row>
    <row r="70" spans="21:21" ht="13" x14ac:dyDescent="0.15">
      <c r="U70" s="2"/>
    </row>
    <row r="71" spans="21:21" ht="13" x14ac:dyDescent="0.15">
      <c r="U71" s="2"/>
    </row>
    <row r="72" spans="21:21" ht="13" x14ac:dyDescent="0.15">
      <c r="U72" s="2"/>
    </row>
    <row r="73" spans="21:21" ht="13" x14ac:dyDescent="0.15">
      <c r="U73" s="2"/>
    </row>
    <row r="74" spans="21:21" ht="13" x14ac:dyDescent="0.15">
      <c r="U74" s="2"/>
    </row>
    <row r="75" spans="21:21" ht="13" x14ac:dyDescent="0.15">
      <c r="U75" s="2"/>
    </row>
    <row r="76" spans="21:21" ht="13" x14ac:dyDescent="0.15">
      <c r="U76" s="2"/>
    </row>
    <row r="77" spans="21:21" ht="13" x14ac:dyDescent="0.15">
      <c r="U77" s="2"/>
    </row>
    <row r="78" spans="21:21" ht="13" x14ac:dyDescent="0.15">
      <c r="U78" s="2"/>
    </row>
    <row r="79" spans="21:21" ht="13" x14ac:dyDescent="0.15">
      <c r="U79" s="2"/>
    </row>
    <row r="80" spans="21:21" ht="13" x14ac:dyDescent="0.15">
      <c r="U80" s="2"/>
    </row>
    <row r="81" spans="21:21" ht="13" x14ac:dyDescent="0.15">
      <c r="U81" s="2"/>
    </row>
    <row r="82" spans="21:21" ht="13" x14ac:dyDescent="0.15">
      <c r="U82" s="2"/>
    </row>
    <row r="83" spans="21:21" ht="13" x14ac:dyDescent="0.15">
      <c r="U83" s="2"/>
    </row>
    <row r="84" spans="21:21" ht="13" x14ac:dyDescent="0.15">
      <c r="U84" s="2"/>
    </row>
    <row r="85" spans="21:21" ht="13" x14ac:dyDescent="0.15">
      <c r="U85" s="2"/>
    </row>
    <row r="86" spans="21:21" ht="13" x14ac:dyDescent="0.15">
      <c r="U86" s="2"/>
    </row>
    <row r="87" spans="21:21" ht="13" x14ac:dyDescent="0.15">
      <c r="U87" s="2"/>
    </row>
    <row r="88" spans="21:21" ht="13" x14ac:dyDescent="0.15">
      <c r="U88" s="2"/>
    </row>
    <row r="89" spans="21:21" ht="13" x14ac:dyDescent="0.15">
      <c r="U89" s="2"/>
    </row>
    <row r="90" spans="21:21" ht="13" x14ac:dyDescent="0.15">
      <c r="U90" s="2"/>
    </row>
    <row r="91" spans="21:21" ht="13" x14ac:dyDescent="0.15">
      <c r="U91" s="2"/>
    </row>
    <row r="92" spans="21:21" ht="13" x14ac:dyDescent="0.15">
      <c r="U92" s="2"/>
    </row>
    <row r="93" spans="21:21" ht="13" x14ac:dyDescent="0.15">
      <c r="U93" s="2"/>
    </row>
    <row r="94" spans="21:21" ht="13" x14ac:dyDescent="0.15">
      <c r="U94" s="2"/>
    </row>
    <row r="95" spans="21:21" ht="13" x14ac:dyDescent="0.15">
      <c r="U95" s="2"/>
    </row>
    <row r="96" spans="21:21" ht="13" x14ac:dyDescent="0.15">
      <c r="U96" s="2"/>
    </row>
    <row r="97" spans="21:21" ht="13" x14ac:dyDescent="0.15">
      <c r="U97" s="2"/>
    </row>
    <row r="98" spans="21:21" ht="13" x14ac:dyDescent="0.15">
      <c r="U98" s="2"/>
    </row>
    <row r="99" spans="21:21" ht="13" x14ac:dyDescent="0.15">
      <c r="U99" s="2"/>
    </row>
    <row r="100" spans="21:21" ht="13" x14ac:dyDescent="0.15">
      <c r="U100" s="2"/>
    </row>
    <row r="101" spans="21:21" ht="13" x14ac:dyDescent="0.15">
      <c r="U101" s="2"/>
    </row>
    <row r="102" spans="21:21" ht="13" x14ac:dyDescent="0.15">
      <c r="U102" s="2"/>
    </row>
    <row r="103" spans="21:21" ht="13" x14ac:dyDescent="0.15">
      <c r="U103" s="2"/>
    </row>
    <row r="104" spans="21:21" ht="13" x14ac:dyDescent="0.15">
      <c r="U104" s="2"/>
    </row>
    <row r="105" spans="21:21" ht="13" x14ac:dyDescent="0.15">
      <c r="U105" s="2"/>
    </row>
    <row r="106" spans="21:21" ht="13" x14ac:dyDescent="0.15">
      <c r="U106" s="2"/>
    </row>
    <row r="107" spans="21:21" ht="13" x14ac:dyDescent="0.15">
      <c r="U107" s="2"/>
    </row>
    <row r="108" spans="21:21" ht="13" x14ac:dyDescent="0.15">
      <c r="U108" s="2"/>
    </row>
    <row r="109" spans="21:21" ht="13" x14ac:dyDescent="0.15">
      <c r="U109" s="2"/>
    </row>
    <row r="110" spans="21:21" ht="13" x14ac:dyDescent="0.15">
      <c r="U110" s="2"/>
    </row>
    <row r="111" spans="21:21" ht="13" x14ac:dyDescent="0.15">
      <c r="U111" s="2"/>
    </row>
    <row r="112" spans="21:21" ht="13" x14ac:dyDescent="0.15">
      <c r="U112" s="2"/>
    </row>
    <row r="113" spans="21:21" ht="13" x14ac:dyDescent="0.15">
      <c r="U113" s="2"/>
    </row>
    <row r="114" spans="21:21" ht="13" x14ac:dyDescent="0.15">
      <c r="U114" s="2"/>
    </row>
    <row r="115" spans="21:21" ht="13" x14ac:dyDescent="0.15">
      <c r="U115" s="2"/>
    </row>
    <row r="116" spans="21:21" ht="13" x14ac:dyDescent="0.15">
      <c r="U116" s="2"/>
    </row>
    <row r="117" spans="21:21" ht="13" x14ac:dyDescent="0.15">
      <c r="U117" s="2"/>
    </row>
    <row r="118" spans="21:21" ht="13" x14ac:dyDescent="0.15">
      <c r="U118" s="2"/>
    </row>
    <row r="119" spans="21:21" ht="13" x14ac:dyDescent="0.15">
      <c r="U119" s="2"/>
    </row>
    <row r="120" spans="21:21" ht="13" x14ac:dyDescent="0.15">
      <c r="U120" s="2"/>
    </row>
    <row r="121" spans="21:21" ht="13" x14ac:dyDescent="0.15">
      <c r="U121" s="2"/>
    </row>
    <row r="122" spans="21:21" ht="13" x14ac:dyDescent="0.15">
      <c r="U122" s="2"/>
    </row>
    <row r="123" spans="21:21" ht="13" x14ac:dyDescent="0.15">
      <c r="U123" s="2"/>
    </row>
    <row r="124" spans="21:21" ht="13" x14ac:dyDescent="0.15">
      <c r="U124" s="2"/>
    </row>
    <row r="125" spans="21:21" ht="13" x14ac:dyDescent="0.15">
      <c r="U125" s="2"/>
    </row>
    <row r="126" spans="21:21" ht="13" x14ac:dyDescent="0.15">
      <c r="U126" s="2"/>
    </row>
    <row r="127" spans="21:21" ht="13" x14ac:dyDescent="0.15">
      <c r="U127" s="2"/>
    </row>
    <row r="128" spans="21:21" ht="13" x14ac:dyDescent="0.15">
      <c r="U128" s="2"/>
    </row>
    <row r="129" spans="21:21" ht="13" x14ac:dyDescent="0.15">
      <c r="U129" s="2"/>
    </row>
    <row r="130" spans="21:21" ht="13" x14ac:dyDescent="0.15">
      <c r="U130" s="2"/>
    </row>
    <row r="131" spans="21:21" ht="13" x14ac:dyDescent="0.15">
      <c r="U131" s="2"/>
    </row>
    <row r="132" spans="21:21" ht="13" x14ac:dyDescent="0.15">
      <c r="U132" s="2"/>
    </row>
    <row r="133" spans="21:21" ht="13" x14ac:dyDescent="0.15">
      <c r="U133" s="2"/>
    </row>
    <row r="134" spans="21:21" ht="13" x14ac:dyDescent="0.15">
      <c r="U134" s="2"/>
    </row>
    <row r="135" spans="21:21" ht="13" x14ac:dyDescent="0.15">
      <c r="U135" s="2"/>
    </row>
    <row r="136" spans="21:21" ht="13" x14ac:dyDescent="0.15">
      <c r="U136" s="2"/>
    </row>
    <row r="137" spans="21:21" ht="13" x14ac:dyDescent="0.15">
      <c r="U137" s="2"/>
    </row>
    <row r="138" spans="21:21" ht="13" x14ac:dyDescent="0.15">
      <c r="U138" s="2"/>
    </row>
    <row r="139" spans="21:21" ht="13" x14ac:dyDescent="0.15">
      <c r="U139" s="2"/>
    </row>
    <row r="140" spans="21:21" ht="13" x14ac:dyDescent="0.15">
      <c r="U140" s="2"/>
    </row>
    <row r="141" spans="21:21" ht="13" x14ac:dyDescent="0.15">
      <c r="U141" s="2"/>
    </row>
    <row r="142" spans="21:21" ht="13" x14ac:dyDescent="0.15">
      <c r="U142" s="2"/>
    </row>
    <row r="143" spans="21:21" ht="13" x14ac:dyDescent="0.15">
      <c r="U143" s="2"/>
    </row>
    <row r="144" spans="21:21" ht="13" x14ac:dyDescent="0.15">
      <c r="U144" s="2"/>
    </row>
    <row r="145" spans="21:21" ht="13" x14ac:dyDescent="0.15">
      <c r="U145" s="2"/>
    </row>
    <row r="146" spans="21:21" ht="13" x14ac:dyDescent="0.15">
      <c r="U146" s="2"/>
    </row>
    <row r="147" spans="21:21" ht="13" x14ac:dyDescent="0.15">
      <c r="U147" s="2"/>
    </row>
    <row r="148" spans="21:21" ht="13" x14ac:dyDescent="0.15">
      <c r="U148" s="2"/>
    </row>
    <row r="149" spans="21:21" ht="13" x14ac:dyDescent="0.15">
      <c r="U149" s="2"/>
    </row>
    <row r="150" spans="21:21" ht="13" x14ac:dyDescent="0.15">
      <c r="U150" s="2"/>
    </row>
    <row r="151" spans="21:21" ht="13" x14ac:dyDescent="0.15">
      <c r="U151" s="2"/>
    </row>
    <row r="152" spans="21:21" ht="13" x14ac:dyDescent="0.15">
      <c r="U152" s="2"/>
    </row>
    <row r="153" spans="21:21" ht="13" x14ac:dyDescent="0.15">
      <c r="U153" s="2"/>
    </row>
    <row r="154" spans="21:21" ht="13" x14ac:dyDescent="0.15">
      <c r="U154" s="2"/>
    </row>
    <row r="155" spans="21:21" ht="13" x14ac:dyDescent="0.15">
      <c r="U155" s="2"/>
    </row>
    <row r="156" spans="21:21" ht="13" x14ac:dyDescent="0.15">
      <c r="U156" s="2"/>
    </row>
    <row r="157" spans="21:21" ht="13" x14ac:dyDescent="0.15">
      <c r="U157" s="2"/>
    </row>
    <row r="158" spans="21:21" ht="13" x14ac:dyDescent="0.15">
      <c r="U158" s="2"/>
    </row>
    <row r="159" spans="21:21" ht="13" x14ac:dyDescent="0.15">
      <c r="U159" s="2"/>
    </row>
    <row r="160" spans="21:21" ht="13" x14ac:dyDescent="0.15">
      <c r="U160" s="2"/>
    </row>
    <row r="161" spans="21:21" ht="13" x14ac:dyDescent="0.15">
      <c r="U161" s="2"/>
    </row>
    <row r="162" spans="21:21" ht="13" x14ac:dyDescent="0.15">
      <c r="U162" s="2"/>
    </row>
    <row r="163" spans="21:21" ht="13" x14ac:dyDescent="0.15">
      <c r="U163" s="2"/>
    </row>
    <row r="164" spans="21:21" ht="13" x14ac:dyDescent="0.15">
      <c r="U164" s="2"/>
    </row>
    <row r="165" spans="21:21" ht="13" x14ac:dyDescent="0.15">
      <c r="U165" s="2"/>
    </row>
    <row r="166" spans="21:21" ht="13" x14ac:dyDescent="0.15">
      <c r="U166" s="2"/>
    </row>
    <row r="167" spans="21:21" ht="13" x14ac:dyDescent="0.15">
      <c r="U167" s="2"/>
    </row>
    <row r="168" spans="21:21" ht="13" x14ac:dyDescent="0.15">
      <c r="U168" s="2"/>
    </row>
    <row r="169" spans="21:21" ht="13" x14ac:dyDescent="0.15">
      <c r="U169" s="2"/>
    </row>
    <row r="170" spans="21:21" ht="13" x14ac:dyDescent="0.15">
      <c r="U170" s="2"/>
    </row>
    <row r="171" spans="21:21" ht="13" x14ac:dyDescent="0.15">
      <c r="U171" s="2"/>
    </row>
    <row r="172" spans="21:21" ht="13" x14ac:dyDescent="0.15">
      <c r="U172" s="2"/>
    </row>
    <row r="173" spans="21:21" ht="13" x14ac:dyDescent="0.15">
      <c r="U173" s="2"/>
    </row>
    <row r="174" spans="21:21" ht="13" x14ac:dyDescent="0.15">
      <c r="U174" s="2"/>
    </row>
    <row r="175" spans="21:21" ht="13" x14ac:dyDescent="0.15">
      <c r="U175" s="2"/>
    </row>
    <row r="176" spans="21:21" ht="13" x14ac:dyDescent="0.15">
      <c r="U176" s="2"/>
    </row>
    <row r="177" spans="21:21" ht="13" x14ac:dyDescent="0.15">
      <c r="U177" s="2"/>
    </row>
    <row r="178" spans="21:21" ht="13" x14ac:dyDescent="0.15">
      <c r="U178" s="2"/>
    </row>
    <row r="179" spans="21:21" ht="13" x14ac:dyDescent="0.15">
      <c r="U179" s="2"/>
    </row>
    <row r="180" spans="21:21" ht="13" x14ac:dyDescent="0.15">
      <c r="U180" s="2"/>
    </row>
    <row r="181" spans="21:21" ht="13" x14ac:dyDescent="0.15">
      <c r="U181" s="2"/>
    </row>
    <row r="182" spans="21:21" ht="13" x14ac:dyDescent="0.15">
      <c r="U182" s="2"/>
    </row>
    <row r="183" spans="21:21" ht="13" x14ac:dyDescent="0.15">
      <c r="U183" s="2"/>
    </row>
    <row r="184" spans="21:21" ht="13" x14ac:dyDescent="0.15">
      <c r="U184" s="2"/>
    </row>
    <row r="185" spans="21:21" ht="13" x14ac:dyDescent="0.15">
      <c r="U185" s="2"/>
    </row>
    <row r="186" spans="21:21" ht="13" x14ac:dyDescent="0.15">
      <c r="U186" s="2"/>
    </row>
    <row r="187" spans="21:21" ht="13" x14ac:dyDescent="0.15">
      <c r="U187" s="2"/>
    </row>
    <row r="188" spans="21:21" ht="13" x14ac:dyDescent="0.15">
      <c r="U188" s="2"/>
    </row>
    <row r="189" spans="21:21" ht="13" x14ac:dyDescent="0.15">
      <c r="U189" s="2"/>
    </row>
    <row r="190" spans="21:21" ht="13" x14ac:dyDescent="0.15">
      <c r="U190" s="2"/>
    </row>
    <row r="191" spans="21:21" ht="13" x14ac:dyDescent="0.15">
      <c r="U191" s="2"/>
    </row>
    <row r="192" spans="21:21" ht="13" x14ac:dyDescent="0.15">
      <c r="U192" s="2"/>
    </row>
    <row r="193" spans="21:21" ht="13" x14ac:dyDescent="0.15">
      <c r="U193" s="2"/>
    </row>
    <row r="194" spans="21:21" ht="13" x14ac:dyDescent="0.15">
      <c r="U194" s="2"/>
    </row>
    <row r="195" spans="21:21" ht="13" x14ac:dyDescent="0.15">
      <c r="U195" s="2"/>
    </row>
    <row r="196" spans="21:21" ht="13" x14ac:dyDescent="0.15">
      <c r="U196" s="2"/>
    </row>
    <row r="197" spans="21:21" ht="13" x14ac:dyDescent="0.15">
      <c r="U197" s="2"/>
    </row>
    <row r="198" spans="21:21" ht="13" x14ac:dyDescent="0.15">
      <c r="U198" s="2"/>
    </row>
    <row r="199" spans="21:21" ht="13" x14ac:dyDescent="0.15">
      <c r="U199" s="2"/>
    </row>
    <row r="200" spans="21:21" ht="13" x14ac:dyDescent="0.15">
      <c r="U200" s="2"/>
    </row>
    <row r="201" spans="21:21" ht="13" x14ac:dyDescent="0.15">
      <c r="U201" s="2"/>
    </row>
    <row r="202" spans="21:21" ht="13" x14ac:dyDescent="0.15">
      <c r="U202" s="2"/>
    </row>
    <row r="203" spans="21:21" ht="13" x14ac:dyDescent="0.15">
      <c r="U203" s="2"/>
    </row>
    <row r="204" spans="21:21" ht="13" x14ac:dyDescent="0.15">
      <c r="U204" s="2"/>
    </row>
    <row r="205" spans="21:21" ht="13" x14ac:dyDescent="0.15">
      <c r="U205" s="2"/>
    </row>
    <row r="206" spans="21:21" ht="13" x14ac:dyDescent="0.15">
      <c r="U206" s="2"/>
    </row>
    <row r="207" spans="21:21" ht="13" x14ac:dyDescent="0.15">
      <c r="U207" s="2"/>
    </row>
    <row r="208" spans="21:21" ht="13" x14ac:dyDescent="0.15">
      <c r="U208" s="2"/>
    </row>
    <row r="209" spans="21:21" ht="13" x14ac:dyDescent="0.15">
      <c r="U209" s="2"/>
    </row>
    <row r="210" spans="21:21" ht="13" x14ac:dyDescent="0.15">
      <c r="U210" s="2"/>
    </row>
    <row r="211" spans="21:21" ht="13" x14ac:dyDescent="0.15">
      <c r="U211" s="2"/>
    </row>
    <row r="212" spans="21:21" ht="13" x14ac:dyDescent="0.15">
      <c r="U212" s="2"/>
    </row>
    <row r="213" spans="21:21" ht="13" x14ac:dyDescent="0.15">
      <c r="U213" s="2"/>
    </row>
    <row r="214" spans="21:21" ht="13" x14ac:dyDescent="0.15">
      <c r="U214" s="2"/>
    </row>
    <row r="215" spans="21:21" ht="13" x14ac:dyDescent="0.15">
      <c r="U215" s="2"/>
    </row>
    <row r="216" spans="21:21" ht="13" x14ac:dyDescent="0.15">
      <c r="U216" s="2"/>
    </row>
    <row r="217" spans="21:21" ht="13" x14ac:dyDescent="0.15">
      <c r="U217" s="2"/>
    </row>
    <row r="218" spans="21:21" ht="13" x14ac:dyDescent="0.15">
      <c r="U218" s="2"/>
    </row>
    <row r="219" spans="21:21" ht="13" x14ac:dyDescent="0.15">
      <c r="U219" s="2"/>
    </row>
    <row r="220" spans="21:21" ht="13" x14ac:dyDescent="0.15">
      <c r="U220" s="2"/>
    </row>
    <row r="221" spans="21:21" ht="13" x14ac:dyDescent="0.15">
      <c r="U221" s="2"/>
    </row>
    <row r="222" spans="21:21" ht="13" x14ac:dyDescent="0.15">
      <c r="U222" s="2"/>
    </row>
    <row r="223" spans="21:21" ht="13" x14ac:dyDescent="0.15">
      <c r="U223" s="2"/>
    </row>
    <row r="224" spans="21:21" ht="13" x14ac:dyDescent="0.15">
      <c r="U224" s="2"/>
    </row>
    <row r="225" spans="21:21" ht="13" x14ac:dyDescent="0.15">
      <c r="U225" s="2"/>
    </row>
    <row r="226" spans="21:21" ht="13" x14ac:dyDescent="0.15">
      <c r="U226" s="2"/>
    </row>
    <row r="227" spans="21:21" ht="13" x14ac:dyDescent="0.15">
      <c r="U227" s="2"/>
    </row>
    <row r="228" spans="21:21" ht="13" x14ac:dyDescent="0.15">
      <c r="U228" s="2"/>
    </row>
    <row r="229" spans="21:21" ht="13" x14ac:dyDescent="0.15">
      <c r="U229" s="2"/>
    </row>
    <row r="230" spans="21:21" ht="13" x14ac:dyDescent="0.15">
      <c r="U230" s="2"/>
    </row>
    <row r="231" spans="21:21" ht="13" x14ac:dyDescent="0.15">
      <c r="U231" s="2"/>
    </row>
    <row r="232" spans="21:21" ht="13" x14ac:dyDescent="0.15">
      <c r="U232" s="2"/>
    </row>
    <row r="233" spans="21:21" ht="13" x14ac:dyDescent="0.15">
      <c r="U233" s="2"/>
    </row>
    <row r="234" spans="21:21" ht="13" x14ac:dyDescent="0.15">
      <c r="U234" s="2"/>
    </row>
    <row r="235" spans="21:21" ht="13" x14ac:dyDescent="0.15">
      <c r="U235" s="2"/>
    </row>
    <row r="236" spans="21:21" ht="13" x14ac:dyDescent="0.15">
      <c r="U236" s="2"/>
    </row>
    <row r="237" spans="21:21" ht="13" x14ac:dyDescent="0.15">
      <c r="U237" s="2"/>
    </row>
    <row r="238" spans="21:21" ht="13" x14ac:dyDescent="0.15">
      <c r="U238" s="2"/>
    </row>
    <row r="239" spans="21:21" ht="13" x14ac:dyDescent="0.15">
      <c r="U239" s="2"/>
    </row>
    <row r="240" spans="21:21" ht="13" x14ac:dyDescent="0.15">
      <c r="U240" s="2"/>
    </row>
    <row r="241" spans="21:21" ht="13" x14ac:dyDescent="0.15">
      <c r="U241" s="2"/>
    </row>
    <row r="242" spans="21:21" ht="13" x14ac:dyDescent="0.15">
      <c r="U242" s="2"/>
    </row>
    <row r="243" spans="21:21" ht="13" x14ac:dyDescent="0.15">
      <c r="U243" s="2"/>
    </row>
    <row r="244" spans="21:21" ht="13" x14ac:dyDescent="0.15">
      <c r="U244" s="2"/>
    </row>
    <row r="245" spans="21:21" ht="13" x14ac:dyDescent="0.15">
      <c r="U245" s="2"/>
    </row>
    <row r="246" spans="21:21" ht="13" x14ac:dyDescent="0.15">
      <c r="U246" s="2"/>
    </row>
    <row r="247" spans="21:21" ht="13" x14ac:dyDescent="0.15">
      <c r="U247" s="2"/>
    </row>
    <row r="248" spans="21:21" ht="13" x14ac:dyDescent="0.15">
      <c r="U248" s="2"/>
    </row>
    <row r="249" spans="21:21" ht="13" x14ac:dyDescent="0.15">
      <c r="U249" s="2"/>
    </row>
    <row r="250" spans="21:21" ht="13" x14ac:dyDescent="0.15">
      <c r="U250" s="2"/>
    </row>
    <row r="251" spans="21:21" ht="13" x14ac:dyDescent="0.15">
      <c r="U251" s="2"/>
    </row>
    <row r="252" spans="21:21" ht="13" x14ac:dyDescent="0.15">
      <c r="U252" s="2"/>
    </row>
    <row r="253" spans="21:21" ht="13" x14ac:dyDescent="0.15">
      <c r="U253" s="2"/>
    </row>
    <row r="254" spans="21:21" ht="13" x14ac:dyDescent="0.15">
      <c r="U254" s="2"/>
    </row>
    <row r="255" spans="21:21" ht="13" x14ac:dyDescent="0.15">
      <c r="U255" s="2"/>
    </row>
    <row r="256" spans="21:21" ht="13" x14ac:dyDescent="0.15">
      <c r="U256" s="2"/>
    </row>
    <row r="257" spans="21:21" ht="13" x14ac:dyDescent="0.15">
      <c r="U257" s="2"/>
    </row>
    <row r="258" spans="21:21" ht="13" x14ac:dyDescent="0.15">
      <c r="U258" s="2"/>
    </row>
    <row r="259" spans="21:21" ht="13" x14ac:dyDescent="0.15">
      <c r="U259" s="2"/>
    </row>
    <row r="260" spans="21:21" ht="13" x14ac:dyDescent="0.15">
      <c r="U260" s="2"/>
    </row>
    <row r="261" spans="21:21" ht="13" x14ac:dyDescent="0.15">
      <c r="U261" s="2"/>
    </row>
    <row r="262" spans="21:21" ht="13" x14ac:dyDescent="0.15">
      <c r="U262" s="2"/>
    </row>
    <row r="263" spans="21:21" ht="13" x14ac:dyDescent="0.15">
      <c r="U263" s="2"/>
    </row>
    <row r="264" spans="21:21" ht="13" x14ac:dyDescent="0.15">
      <c r="U264" s="2"/>
    </row>
    <row r="265" spans="21:21" ht="13" x14ac:dyDescent="0.15">
      <c r="U265" s="2"/>
    </row>
    <row r="266" spans="21:21" ht="13" x14ac:dyDescent="0.15">
      <c r="U266" s="2"/>
    </row>
    <row r="267" spans="21:21" ht="13" x14ac:dyDescent="0.15">
      <c r="U267" s="2"/>
    </row>
    <row r="268" spans="21:21" ht="13" x14ac:dyDescent="0.15">
      <c r="U268" s="2"/>
    </row>
    <row r="269" spans="21:21" ht="13" x14ac:dyDescent="0.15">
      <c r="U269" s="2"/>
    </row>
    <row r="270" spans="21:21" ht="13" x14ac:dyDescent="0.15">
      <c r="U270" s="2"/>
    </row>
    <row r="271" spans="21:21" ht="13" x14ac:dyDescent="0.15">
      <c r="U271" s="2"/>
    </row>
    <row r="272" spans="21:21" ht="13" x14ac:dyDescent="0.15">
      <c r="U272" s="2"/>
    </row>
    <row r="273" spans="21:21" ht="13" x14ac:dyDescent="0.15">
      <c r="U273" s="2"/>
    </row>
    <row r="274" spans="21:21" ht="13" x14ac:dyDescent="0.15">
      <c r="U274" s="2"/>
    </row>
    <row r="275" spans="21:21" ht="13" x14ac:dyDescent="0.15">
      <c r="U275" s="2"/>
    </row>
    <row r="276" spans="21:21" ht="13" x14ac:dyDescent="0.15">
      <c r="U276" s="2"/>
    </row>
    <row r="277" spans="21:21" ht="13" x14ac:dyDescent="0.15">
      <c r="U277" s="2"/>
    </row>
    <row r="278" spans="21:21" ht="13" x14ac:dyDescent="0.15">
      <c r="U278" s="2"/>
    </row>
    <row r="279" spans="21:21" ht="13" x14ac:dyDescent="0.15">
      <c r="U279" s="2"/>
    </row>
    <row r="280" spans="21:21" ht="13" x14ac:dyDescent="0.15">
      <c r="U280" s="2"/>
    </row>
    <row r="281" spans="21:21" ht="13" x14ac:dyDescent="0.15">
      <c r="U281" s="2"/>
    </row>
    <row r="282" spans="21:21" ht="13" x14ac:dyDescent="0.15">
      <c r="U282" s="2"/>
    </row>
    <row r="283" spans="21:21" ht="13" x14ac:dyDescent="0.15">
      <c r="U283" s="2"/>
    </row>
    <row r="284" spans="21:21" ht="13" x14ac:dyDescent="0.15">
      <c r="U284" s="2"/>
    </row>
    <row r="285" spans="21:21" ht="13" x14ac:dyDescent="0.15">
      <c r="U285" s="2"/>
    </row>
    <row r="286" spans="21:21" ht="13" x14ac:dyDescent="0.15">
      <c r="U286" s="2"/>
    </row>
    <row r="287" spans="21:21" ht="13" x14ac:dyDescent="0.15">
      <c r="U287" s="2"/>
    </row>
    <row r="288" spans="21:21" ht="13" x14ac:dyDescent="0.15">
      <c r="U288" s="2"/>
    </row>
    <row r="289" spans="21:21" ht="13" x14ac:dyDescent="0.15">
      <c r="U289" s="2"/>
    </row>
    <row r="290" spans="21:21" ht="13" x14ac:dyDescent="0.15">
      <c r="U290" s="2"/>
    </row>
    <row r="291" spans="21:21" ht="13" x14ac:dyDescent="0.15">
      <c r="U291" s="2"/>
    </row>
    <row r="292" spans="21:21" ht="13" x14ac:dyDescent="0.15">
      <c r="U292" s="2"/>
    </row>
    <row r="293" spans="21:21" ht="13" x14ac:dyDescent="0.15">
      <c r="U293" s="2"/>
    </row>
    <row r="294" spans="21:21" ht="13" x14ac:dyDescent="0.15">
      <c r="U294" s="2"/>
    </row>
    <row r="295" spans="21:21" ht="13" x14ac:dyDescent="0.15">
      <c r="U295" s="2"/>
    </row>
    <row r="296" spans="21:21" ht="13" x14ac:dyDescent="0.15">
      <c r="U296" s="2"/>
    </row>
    <row r="297" spans="21:21" ht="13" x14ac:dyDescent="0.15">
      <c r="U297" s="2"/>
    </row>
    <row r="298" spans="21:21" ht="13" x14ac:dyDescent="0.15">
      <c r="U298" s="2"/>
    </row>
    <row r="299" spans="21:21" ht="13" x14ac:dyDescent="0.15">
      <c r="U299" s="2"/>
    </row>
    <row r="300" spans="21:21" ht="13" x14ac:dyDescent="0.15">
      <c r="U300" s="2"/>
    </row>
    <row r="301" spans="21:21" ht="13" x14ac:dyDescent="0.15">
      <c r="U301" s="2"/>
    </row>
    <row r="302" spans="21:21" ht="13" x14ac:dyDescent="0.15">
      <c r="U302" s="2"/>
    </row>
    <row r="303" spans="21:21" ht="13" x14ac:dyDescent="0.15">
      <c r="U303" s="2"/>
    </row>
    <row r="304" spans="21:21" ht="13" x14ac:dyDescent="0.15">
      <c r="U304" s="2"/>
    </row>
    <row r="305" spans="21:21" ht="13" x14ac:dyDescent="0.15">
      <c r="U305" s="2"/>
    </row>
    <row r="306" spans="21:21" ht="13" x14ac:dyDescent="0.15">
      <c r="U306" s="2"/>
    </row>
    <row r="307" spans="21:21" ht="13" x14ac:dyDescent="0.15">
      <c r="U307" s="2"/>
    </row>
    <row r="308" spans="21:21" ht="13" x14ac:dyDescent="0.15">
      <c r="U308" s="2"/>
    </row>
    <row r="309" spans="21:21" ht="13" x14ac:dyDescent="0.15">
      <c r="U309" s="2"/>
    </row>
    <row r="310" spans="21:21" ht="13" x14ac:dyDescent="0.15">
      <c r="U310" s="2"/>
    </row>
    <row r="311" spans="21:21" ht="13" x14ac:dyDescent="0.15">
      <c r="U311" s="2"/>
    </row>
    <row r="312" spans="21:21" ht="13" x14ac:dyDescent="0.15">
      <c r="U312" s="2"/>
    </row>
    <row r="313" spans="21:21" ht="13" x14ac:dyDescent="0.15">
      <c r="U313" s="2"/>
    </row>
    <row r="314" spans="21:21" ht="13" x14ac:dyDescent="0.15">
      <c r="U314" s="2"/>
    </row>
    <row r="315" spans="21:21" ht="13" x14ac:dyDescent="0.15">
      <c r="U315" s="2"/>
    </row>
    <row r="316" spans="21:21" ht="13" x14ac:dyDescent="0.15">
      <c r="U316" s="2"/>
    </row>
    <row r="317" spans="21:21" ht="13" x14ac:dyDescent="0.15">
      <c r="U317" s="2"/>
    </row>
    <row r="318" spans="21:21" ht="13" x14ac:dyDescent="0.15">
      <c r="U318" s="2"/>
    </row>
    <row r="319" spans="21:21" ht="13" x14ac:dyDescent="0.15">
      <c r="U319" s="2"/>
    </row>
    <row r="320" spans="21:21" ht="13" x14ac:dyDescent="0.15">
      <c r="U320" s="2"/>
    </row>
    <row r="321" spans="21:21" ht="13" x14ac:dyDescent="0.15">
      <c r="U321" s="2"/>
    </row>
    <row r="322" spans="21:21" ht="13" x14ac:dyDescent="0.15">
      <c r="U322" s="2"/>
    </row>
    <row r="323" spans="21:21" ht="13" x14ac:dyDescent="0.15">
      <c r="U323" s="2"/>
    </row>
    <row r="324" spans="21:21" ht="13" x14ac:dyDescent="0.15">
      <c r="U324" s="2"/>
    </row>
    <row r="325" spans="21:21" ht="13" x14ac:dyDescent="0.15">
      <c r="U325" s="2"/>
    </row>
    <row r="326" spans="21:21" ht="13" x14ac:dyDescent="0.15">
      <c r="U326" s="2"/>
    </row>
    <row r="327" spans="21:21" ht="13" x14ac:dyDescent="0.15">
      <c r="U327" s="2"/>
    </row>
    <row r="328" spans="21:21" ht="13" x14ac:dyDescent="0.15">
      <c r="U328" s="2"/>
    </row>
    <row r="329" spans="21:21" ht="13" x14ac:dyDescent="0.15">
      <c r="U329" s="2"/>
    </row>
    <row r="330" spans="21:21" ht="13" x14ac:dyDescent="0.15">
      <c r="U330" s="2"/>
    </row>
    <row r="331" spans="21:21" ht="13" x14ac:dyDescent="0.15">
      <c r="U331" s="2"/>
    </row>
    <row r="332" spans="21:21" ht="13" x14ac:dyDescent="0.15">
      <c r="U332" s="2"/>
    </row>
    <row r="333" spans="21:21" ht="13" x14ac:dyDescent="0.15">
      <c r="U333" s="2"/>
    </row>
    <row r="334" spans="21:21" ht="13" x14ac:dyDescent="0.15">
      <c r="U334" s="2"/>
    </row>
    <row r="335" spans="21:21" ht="13" x14ac:dyDescent="0.15">
      <c r="U335" s="2"/>
    </row>
    <row r="336" spans="21:21" ht="13" x14ac:dyDescent="0.15">
      <c r="U336" s="2"/>
    </row>
    <row r="337" spans="21:21" ht="13" x14ac:dyDescent="0.15">
      <c r="U337" s="2"/>
    </row>
    <row r="338" spans="21:21" ht="13" x14ac:dyDescent="0.15">
      <c r="U338" s="2"/>
    </row>
    <row r="339" spans="21:21" ht="13" x14ac:dyDescent="0.15">
      <c r="U339" s="2"/>
    </row>
    <row r="340" spans="21:21" ht="13" x14ac:dyDescent="0.15">
      <c r="U340" s="2"/>
    </row>
    <row r="341" spans="21:21" ht="13" x14ac:dyDescent="0.15">
      <c r="U341" s="2"/>
    </row>
    <row r="342" spans="21:21" ht="13" x14ac:dyDescent="0.15">
      <c r="U342" s="2"/>
    </row>
    <row r="343" spans="21:21" ht="13" x14ac:dyDescent="0.15">
      <c r="U343" s="2"/>
    </row>
    <row r="344" spans="21:21" ht="13" x14ac:dyDescent="0.15">
      <c r="U344" s="2"/>
    </row>
    <row r="345" spans="21:21" ht="13" x14ac:dyDescent="0.15">
      <c r="U345" s="2"/>
    </row>
    <row r="346" spans="21:21" ht="13" x14ac:dyDescent="0.15">
      <c r="U346" s="2"/>
    </row>
    <row r="347" spans="21:21" ht="13" x14ac:dyDescent="0.15">
      <c r="U347" s="2"/>
    </row>
    <row r="348" spans="21:21" ht="13" x14ac:dyDescent="0.15">
      <c r="U348" s="2"/>
    </row>
    <row r="349" spans="21:21" ht="13" x14ac:dyDescent="0.15">
      <c r="U349" s="2"/>
    </row>
    <row r="350" spans="21:21" ht="13" x14ac:dyDescent="0.15">
      <c r="U350" s="2"/>
    </row>
    <row r="351" spans="21:21" ht="13" x14ac:dyDescent="0.15">
      <c r="U351" s="2"/>
    </row>
    <row r="352" spans="21:21" ht="13" x14ac:dyDescent="0.15">
      <c r="U352" s="2"/>
    </row>
    <row r="353" spans="21:21" ht="13" x14ac:dyDescent="0.15">
      <c r="U353" s="2"/>
    </row>
    <row r="354" spans="21:21" ht="13" x14ac:dyDescent="0.15">
      <c r="U354" s="2"/>
    </row>
    <row r="355" spans="21:21" ht="13" x14ac:dyDescent="0.15">
      <c r="U355" s="2"/>
    </row>
    <row r="356" spans="21:21" ht="13" x14ac:dyDescent="0.15">
      <c r="U356" s="2"/>
    </row>
    <row r="357" spans="21:21" ht="13" x14ac:dyDescent="0.15">
      <c r="U357" s="2"/>
    </row>
    <row r="358" spans="21:21" ht="13" x14ac:dyDescent="0.15">
      <c r="U358" s="2"/>
    </row>
    <row r="359" spans="21:21" ht="13" x14ac:dyDescent="0.15">
      <c r="U359" s="2"/>
    </row>
    <row r="360" spans="21:21" ht="13" x14ac:dyDescent="0.15">
      <c r="U360" s="2"/>
    </row>
    <row r="361" spans="21:21" ht="13" x14ac:dyDescent="0.15">
      <c r="U361" s="2"/>
    </row>
    <row r="362" spans="21:21" ht="13" x14ac:dyDescent="0.15">
      <c r="U362" s="2"/>
    </row>
    <row r="363" spans="21:21" ht="13" x14ac:dyDescent="0.15">
      <c r="U363" s="2"/>
    </row>
    <row r="364" spans="21:21" ht="13" x14ac:dyDescent="0.15">
      <c r="U364" s="2"/>
    </row>
    <row r="365" spans="21:21" ht="13" x14ac:dyDescent="0.15">
      <c r="U365" s="2"/>
    </row>
    <row r="366" spans="21:21" ht="13" x14ac:dyDescent="0.15">
      <c r="U366" s="2"/>
    </row>
    <row r="367" spans="21:21" ht="13" x14ac:dyDescent="0.15">
      <c r="U367" s="2"/>
    </row>
    <row r="368" spans="21:21" ht="13" x14ac:dyDescent="0.15">
      <c r="U368" s="2"/>
    </row>
    <row r="369" spans="21:21" ht="13" x14ac:dyDescent="0.15">
      <c r="U369" s="2"/>
    </row>
    <row r="370" spans="21:21" ht="13" x14ac:dyDescent="0.15">
      <c r="U370" s="2"/>
    </row>
    <row r="371" spans="21:21" ht="13" x14ac:dyDescent="0.15">
      <c r="U371" s="2"/>
    </row>
    <row r="372" spans="21:21" ht="13" x14ac:dyDescent="0.15">
      <c r="U372" s="2"/>
    </row>
    <row r="373" spans="21:21" ht="13" x14ac:dyDescent="0.15">
      <c r="U373" s="2"/>
    </row>
    <row r="374" spans="21:21" ht="13" x14ac:dyDescent="0.15">
      <c r="U374" s="2"/>
    </row>
    <row r="375" spans="21:21" ht="13" x14ac:dyDescent="0.15">
      <c r="U375" s="2"/>
    </row>
    <row r="376" spans="21:21" ht="13" x14ac:dyDescent="0.15">
      <c r="U376" s="2"/>
    </row>
    <row r="377" spans="21:21" ht="13" x14ac:dyDescent="0.15">
      <c r="U377" s="2"/>
    </row>
    <row r="378" spans="21:21" ht="13" x14ac:dyDescent="0.15">
      <c r="U378" s="2"/>
    </row>
    <row r="379" spans="21:21" ht="13" x14ac:dyDescent="0.15">
      <c r="U379" s="2"/>
    </row>
    <row r="380" spans="21:21" ht="13" x14ac:dyDescent="0.15">
      <c r="U380" s="2"/>
    </row>
    <row r="381" spans="21:21" ht="13" x14ac:dyDescent="0.15">
      <c r="U381" s="2"/>
    </row>
    <row r="382" spans="21:21" ht="13" x14ac:dyDescent="0.15">
      <c r="U382" s="2"/>
    </row>
    <row r="383" spans="21:21" ht="13" x14ac:dyDescent="0.15">
      <c r="U383" s="2"/>
    </row>
    <row r="384" spans="21:21" ht="13" x14ac:dyDescent="0.15">
      <c r="U384" s="2"/>
    </row>
    <row r="385" spans="21:21" ht="13" x14ac:dyDescent="0.15">
      <c r="U385" s="2"/>
    </row>
    <row r="386" spans="21:21" ht="13" x14ac:dyDescent="0.15">
      <c r="U386" s="2"/>
    </row>
    <row r="387" spans="21:21" ht="13" x14ac:dyDescent="0.15">
      <c r="U387" s="2"/>
    </row>
    <row r="388" spans="21:21" ht="13" x14ac:dyDescent="0.15">
      <c r="U388" s="2"/>
    </row>
    <row r="389" spans="21:21" ht="13" x14ac:dyDescent="0.15">
      <c r="U389" s="2"/>
    </row>
    <row r="390" spans="21:21" ht="13" x14ac:dyDescent="0.15">
      <c r="U390" s="2"/>
    </row>
    <row r="391" spans="21:21" ht="13" x14ac:dyDescent="0.15">
      <c r="U391" s="2"/>
    </row>
    <row r="392" spans="21:21" ht="13" x14ac:dyDescent="0.15">
      <c r="U392" s="2"/>
    </row>
    <row r="393" spans="21:21" ht="13" x14ac:dyDescent="0.15">
      <c r="U393" s="2"/>
    </row>
    <row r="394" spans="21:21" ht="13" x14ac:dyDescent="0.15">
      <c r="U394" s="2"/>
    </row>
    <row r="395" spans="21:21" ht="13" x14ac:dyDescent="0.15">
      <c r="U395" s="2"/>
    </row>
    <row r="396" spans="21:21" ht="13" x14ac:dyDescent="0.15">
      <c r="U396" s="2"/>
    </row>
    <row r="397" spans="21:21" ht="13" x14ac:dyDescent="0.15">
      <c r="U397" s="2"/>
    </row>
    <row r="398" spans="21:21" ht="13" x14ac:dyDescent="0.15">
      <c r="U398" s="2"/>
    </row>
    <row r="399" spans="21:21" ht="13" x14ac:dyDescent="0.15">
      <c r="U399" s="2"/>
    </row>
    <row r="400" spans="21:21" ht="13" x14ac:dyDescent="0.15">
      <c r="U400" s="2"/>
    </row>
    <row r="401" spans="21:21" ht="13" x14ac:dyDescent="0.15">
      <c r="U401" s="2"/>
    </row>
    <row r="402" spans="21:21" ht="13" x14ac:dyDescent="0.15">
      <c r="U402" s="2"/>
    </row>
    <row r="403" spans="21:21" ht="13" x14ac:dyDescent="0.15">
      <c r="U403" s="2"/>
    </row>
    <row r="404" spans="21:21" ht="13" x14ac:dyDescent="0.15">
      <c r="U404" s="2"/>
    </row>
    <row r="405" spans="21:21" ht="13" x14ac:dyDescent="0.15">
      <c r="U405" s="2"/>
    </row>
    <row r="406" spans="21:21" ht="13" x14ac:dyDescent="0.15">
      <c r="U406" s="2"/>
    </row>
    <row r="407" spans="21:21" ht="13" x14ac:dyDescent="0.15">
      <c r="U407" s="2"/>
    </row>
    <row r="408" spans="21:21" ht="13" x14ac:dyDescent="0.15">
      <c r="U408" s="2"/>
    </row>
    <row r="409" spans="21:21" ht="13" x14ac:dyDescent="0.15">
      <c r="U409" s="2"/>
    </row>
    <row r="410" spans="21:21" ht="13" x14ac:dyDescent="0.15">
      <c r="U410" s="2"/>
    </row>
    <row r="411" spans="21:21" ht="13" x14ac:dyDescent="0.15">
      <c r="U411" s="2"/>
    </row>
    <row r="412" spans="21:21" ht="13" x14ac:dyDescent="0.15">
      <c r="U412" s="2"/>
    </row>
    <row r="413" spans="21:21" ht="13" x14ac:dyDescent="0.15">
      <c r="U413" s="2"/>
    </row>
    <row r="414" spans="21:21" ht="13" x14ac:dyDescent="0.15">
      <c r="U414" s="2"/>
    </row>
    <row r="415" spans="21:21" ht="13" x14ac:dyDescent="0.15">
      <c r="U415" s="2"/>
    </row>
    <row r="416" spans="21:21" ht="13" x14ac:dyDescent="0.15">
      <c r="U416" s="2"/>
    </row>
    <row r="417" spans="21:21" ht="13" x14ac:dyDescent="0.15">
      <c r="U417" s="2"/>
    </row>
    <row r="418" spans="21:21" ht="13" x14ac:dyDescent="0.15">
      <c r="U418" s="2"/>
    </row>
    <row r="419" spans="21:21" ht="13" x14ac:dyDescent="0.15">
      <c r="U419" s="2"/>
    </row>
    <row r="420" spans="21:21" ht="13" x14ac:dyDescent="0.15">
      <c r="U420" s="2"/>
    </row>
    <row r="421" spans="21:21" ht="13" x14ac:dyDescent="0.15">
      <c r="U421" s="2"/>
    </row>
    <row r="422" spans="21:21" ht="13" x14ac:dyDescent="0.15">
      <c r="U422" s="2"/>
    </row>
    <row r="423" spans="21:21" ht="13" x14ac:dyDescent="0.15">
      <c r="U423" s="2"/>
    </row>
    <row r="424" spans="21:21" ht="13" x14ac:dyDescent="0.15">
      <c r="U424" s="2"/>
    </row>
    <row r="425" spans="21:21" ht="13" x14ac:dyDescent="0.15">
      <c r="U425" s="2"/>
    </row>
    <row r="426" spans="21:21" ht="13" x14ac:dyDescent="0.15">
      <c r="U426" s="2"/>
    </row>
    <row r="427" spans="21:21" ht="13" x14ac:dyDescent="0.15">
      <c r="U427" s="2"/>
    </row>
    <row r="428" spans="21:21" ht="13" x14ac:dyDescent="0.15">
      <c r="U428" s="2"/>
    </row>
    <row r="429" spans="21:21" ht="13" x14ac:dyDescent="0.15">
      <c r="U429" s="2"/>
    </row>
    <row r="430" spans="21:21" ht="13" x14ac:dyDescent="0.15">
      <c r="U430" s="2"/>
    </row>
    <row r="431" spans="21:21" ht="13" x14ac:dyDescent="0.15">
      <c r="U431" s="2"/>
    </row>
    <row r="432" spans="21:21" ht="13" x14ac:dyDescent="0.15">
      <c r="U432" s="2"/>
    </row>
    <row r="433" spans="21:21" ht="13" x14ac:dyDescent="0.15">
      <c r="U433" s="2"/>
    </row>
    <row r="434" spans="21:21" ht="13" x14ac:dyDescent="0.15">
      <c r="U434" s="2"/>
    </row>
    <row r="435" spans="21:21" ht="13" x14ac:dyDescent="0.15">
      <c r="U435" s="2"/>
    </row>
    <row r="436" spans="21:21" ht="13" x14ac:dyDescent="0.15">
      <c r="U436" s="2"/>
    </row>
    <row r="437" spans="21:21" ht="13" x14ac:dyDescent="0.15">
      <c r="U437" s="2"/>
    </row>
    <row r="438" spans="21:21" ht="13" x14ac:dyDescent="0.15">
      <c r="U438" s="2"/>
    </row>
    <row r="439" spans="21:21" ht="13" x14ac:dyDescent="0.15">
      <c r="U439" s="2"/>
    </row>
    <row r="440" spans="21:21" ht="13" x14ac:dyDescent="0.15">
      <c r="U440" s="2"/>
    </row>
    <row r="441" spans="21:21" ht="13" x14ac:dyDescent="0.15">
      <c r="U441" s="2"/>
    </row>
    <row r="442" spans="21:21" ht="13" x14ac:dyDescent="0.15">
      <c r="U442" s="2"/>
    </row>
    <row r="443" spans="21:21" ht="13" x14ac:dyDescent="0.15">
      <c r="U443" s="2"/>
    </row>
    <row r="444" spans="21:21" ht="13" x14ac:dyDescent="0.15">
      <c r="U444" s="2"/>
    </row>
    <row r="445" spans="21:21" ht="13" x14ac:dyDescent="0.15">
      <c r="U445" s="2"/>
    </row>
    <row r="446" spans="21:21" ht="13" x14ac:dyDescent="0.15">
      <c r="U446" s="2"/>
    </row>
    <row r="447" spans="21:21" ht="13" x14ac:dyDescent="0.15">
      <c r="U447" s="2"/>
    </row>
    <row r="448" spans="21:21" ht="13" x14ac:dyDescent="0.15">
      <c r="U448" s="2"/>
    </row>
    <row r="449" spans="21:21" ht="13" x14ac:dyDescent="0.15">
      <c r="U449" s="2"/>
    </row>
    <row r="450" spans="21:21" ht="13" x14ac:dyDescent="0.15">
      <c r="U450" s="2"/>
    </row>
    <row r="451" spans="21:21" ht="13" x14ac:dyDescent="0.15">
      <c r="U451" s="2"/>
    </row>
    <row r="452" spans="21:21" ht="13" x14ac:dyDescent="0.15">
      <c r="U452" s="2"/>
    </row>
    <row r="453" spans="21:21" ht="13" x14ac:dyDescent="0.15">
      <c r="U453" s="2"/>
    </row>
    <row r="454" spans="21:21" ht="13" x14ac:dyDescent="0.15">
      <c r="U454" s="2"/>
    </row>
    <row r="455" spans="21:21" ht="13" x14ac:dyDescent="0.15">
      <c r="U455" s="2"/>
    </row>
    <row r="456" spans="21:21" ht="13" x14ac:dyDescent="0.15">
      <c r="U456" s="2"/>
    </row>
    <row r="457" spans="21:21" ht="13" x14ac:dyDescent="0.15">
      <c r="U457" s="2"/>
    </row>
    <row r="458" spans="21:21" ht="13" x14ac:dyDescent="0.15">
      <c r="U458" s="2"/>
    </row>
    <row r="459" spans="21:21" ht="13" x14ac:dyDescent="0.15">
      <c r="U459" s="2"/>
    </row>
    <row r="460" spans="21:21" ht="13" x14ac:dyDescent="0.15">
      <c r="U460" s="2"/>
    </row>
    <row r="461" spans="21:21" ht="13" x14ac:dyDescent="0.15">
      <c r="U461" s="2"/>
    </row>
    <row r="462" spans="21:21" ht="13" x14ac:dyDescent="0.15">
      <c r="U462" s="2"/>
    </row>
    <row r="463" spans="21:21" ht="13" x14ac:dyDescent="0.15">
      <c r="U463" s="2"/>
    </row>
    <row r="464" spans="21:21" ht="13" x14ac:dyDescent="0.15">
      <c r="U464" s="2"/>
    </row>
    <row r="465" spans="21:21" ht="13" x14ac:dyDescent="0.15">
      <c r="U465" s="2"/>
    </row>
    <row r="466" spans="21:21" ht="13" x14ac:dyDescent="0.15">
      <c r="U466" s="2"/>
    </row>
    <row r="467" spans="21:21" ht="13" x14ac:dyDescent="0.15">
      <c r="U467" s="2"/>
    </row>
    <row r="468" spans="21:21" ht="13" x14ac:dyDescent="0.15">
      <c r="U468" s="2"/>
    </row>
    <row r="469" spans="21:21" ht="13" x14ac:dyDescent="0.15">
      <c r="U469" s="2"/>
    </row>
    <row r="470" spans="21:21" ht="13" x14ac:dyDescent="0.15">
      <c r="U470" s="2"/>
    </row>
    <row r="471" spans="21:21" ht="13" x14ac:dyDescent="0.15">
      <c r="U471" s="2"/>
    </row>
    <row r="472" spans="21:21" ht="13" x14ac:dyDescent="0.15">
      <c r="U472" s="2"/>
    </row>
    <row r="473" spans="21:21" ht="13" x14ac:dyDescent="0.15">
      <c r="U473" s="2"/>
    </row>
    <row r="474" spans="21:21" ht="13" x14ac:dyDescent="0.15">
      <c r="U474" s="2"/>
    </row>
    <row r="475" spans="21:21" ht="13" x14ac:dyDescent="0.15">
      <c r="U475" s="2"/>
    </row>
    <row r="476" spans="21:21" ht="13" x14ac:dyDescent="0.15">
      <c r="U476" s="2"/>
    </row>
    <row r="477" spans="21:21" ht="13" x14ac:dyDescent="0.15">
      <c r="U477" s="2"/>
    </row>
    <row r="478" spans="21:21" ht="13" x14ac:dyDescent="0.15">
      <c r="U478" s="2"/>
    </row>
    <row r="479" spans="21:21" ht="13" x14ac:dyDescent="0.15">
      <c r="U479" s="2"/>
    </row>
    <row r="480" spans="21:21" ht="13" x14ac:dyDescent="0.15">
      <c r="U480" s="2"/>
    </row>
    <row r="481" spans="21:21" ht="13" x14ac:dyDescent="0.15">
      <c r="U481" s="2"/>
    </row>
    <row r="482" spans="21:21" ht="13" x14ac:dyDescent="0.15">
      <c r="U482" s="2"/>
    </row>
    <row r="483" spans="21:21" ht="13" x14ac:dyDescent="0.15">
      <c r="U483" s="2"/>
    </row>
    <row r="484" spans="21:21" ht="13" x14ac:dyDescent="0.15">
      <c r="U484" s="2"/>
    </row>
    <row r="485" spans="21:21" ht="13" x14ac:dyDescent="0.15">
      <c r="U485" s="2"/>
    </row>
    <row r="486" spans="21:21" ht="13" x14ac:dyDescent="0.15">
      <c r="U486" s="2"/>
    </row>
    <row r="487" spans="21:21" ht="13" x14ac:dyDescent="0.15">
      <c r="U487" s="2"/>
    </row>
    <row r="488" spans="21:21" ht="13" x14ac:dyDescent="0.15">
      <c r="U488" s="2"/>
    </row>
    <row r="489" spans="21:21" ht="13" x14ac:dyDescent="0.15">
      <c r="U489" s="2"/>
    </row>
    <row r="490" spans="21:21" ht="13" x14ac:dyDescent="0.15">
      <c r="U490" s="2"/>
    </row>
    <row r="491" spans="21:21" ht="13" x14ac:dyDescent="0.15">
      <c r="U491" s="2"/>
    </row>
    <row r="492" spans="21:21" ht="13" x14ac:dyDescent="0.15">
      <c r="U492" s="2"/>
    </row>
    <row r="493" spans="21:21" ht="13" x14ac:dyDescent="0.15">
      <c r="U493" s="2"/>
    </row>
    <row r="494" spans="21:21" ht="13" x14ac:dyDescent="0.15">
      <c r="U494" s="2"/>
    </row>
    <row r="495" spans="21:21" ht="13" x14ac:dyDescent="0.15">
      <c r="U495" s="2"/>
    </row>
    <row r="496" spans="21:21" ht="13" x14ac:dyDescent="0.15">
      <c r="U496" s="2"/>
    </row>
    <row r="497" spans="21:21" ht="13" x14ac:dyDescent="0.15">
      <c r="U497" s="2"/>
    </row>
    <row r="498" spans="21:21" ht="13" x14ac:dyDescent="0.15">
      <c r="U498" s="2"/>
    </row>
    <row r="499" spans="21:21" ht="13" x14ac:dyDescent="0.15">
      <c r="U499" s="2"/>
    </row>
    <row r="500" spans="21:21" ht="13" x14ac:dyDescent="0.15">
      <c r="U500" s="2"/>
    </row>
    <row r="501" spans="21:21" ht="13" x14ac:dyDescent="0.15">
      <c r="U501" s="2"/>
    </row>
    <row r="502" spans="21:21" ht="13" x14ac:dyDescent="0.15">
      <c r="U502" s="2"/>
    </row>
    <row r="503" spans="21:21" ht="13" x14ac:dyDescent="0.15">
      <c r="U503" s="2"/>
    </row>
    <row r="504" spans="21:21" ht="13" x14ac:dyDescent="0.15">
      <c r="U504" s="2"/>
    </row>
    <row r="505" spans="21:21" ht="13" x14ac:dyDescent="0.15">
      <c r="U505" s="2"/>
    </row>
    <row r="506" spans="21:21" ht="13" x14ac:dyDescent="0.15">
      <c r="U506" s="2"/>
    </row>
    <row r="507" spans="21:21" ht="13" x14ac:dyDescent="0.15">
      <c r="U507" s="2"/>
    </row>
    <row r="508" spans="21:21" ht="13" x14ac:dyDescent="0.15">
      <c r="U508" s="2"/>
    </row>
    <row r="509" spans="21:21" ht="13" x14ac:dyDescent="0.15">
      <c r="U509" s="2"/>
    </row>
    <row r="510" spans="21:21" ht="13" x14ac:dyDescent="0.15">
      <c r="U510" s="2"/>
    </row>
    <row r="511" spans="21:21" ht="13" x14ac:dyDescent="0.15">
      <c r="U511" s="2"/>
    </row>
    <row r="512" spans="21:21" ht="13" x14ac:dyDescent="0.15">
      <c r="U512" s="2"/>
    </row>
    <row r="513" spans="21:21" ht="13" x14ac:dyDescent="0.15">
      <c r="U513" s="2"/>
    </row>
    <row r="514" spans="21:21" ht="13" x14ac:dyDescent="0.15">
      <c r="U514" s="2"/>
    </row>
    <row r="515" spans="21:21" ht="13" x14ac:dyDescent="0.15">
      <c r="U515" s="2"/>
    </row>
    <row r="516" spans="21:21" ht="13" x14ac:dyDescent="0.15">
      <c r="U516" s="2"/>
    </row>
    <row r="517" spans="21:21" ht="13" x14ac:dyDescent="0.15">
      <c r="U517" s="2"/>
    </row>
    <row r="518" spans="21:21" ht="13" x14ac:dyDescent="0.15">
      <c r="U518" s="2"/>
    </row>
    <row r="519" spans="21:21" ht="13" x14ac:dyDescent="0.15">
      <c r="U519" s="2"/>
    </row>
    <row r="520" spans="21:21" ht="13" x14ac:dyDescent="0.15">
      <c r="U520" s="2"/>
    </row>
    <row r="521" spans="21:21" ht="13" x14ac:dyDescent="0.15">
      <c r="U521" s="2"/>
    </row>
    <row r="522" spans="21:21" ht="13" x14ac:dyDescent="0.15">
      <c r="U522" s="2"/>
    </row>
    <row r="523" spans="21:21" ht="13" x14ac:dyDescent="0.15">
      <c r="U523" s="2"/>
    </row>
    <row r="524" spans="21:21" ht="13" x14ac:dyDescent="0.15">
      <c r="U524" s="2"/>
    </row>
    <row r="525" spans="21:21" ht="13" x14ac:dyDescent="0.15">
      <c r="U525" s="2"/>
    </row>
    <row r="526" spans="21:21" ht="13" x14ac:dyDescent="0.15">
      <c r="U526" s="2"/>
    </row>
    <row r="527" spans="21:21" ht="13" x14ac:dyDescent="0.15">
      <c r="U527" s="2"/>
    </row>
    <row r="528" spans="21:21" ht="13" x14ac:dyDescent="0.15">
      <c r="U528" s="2"/>
    </row>
    <row r="529" spans="21:21" ht="13" x14ac:dyDescent="0.15">
      <c r="U529" s="2"/>
    </row>
    <row r="530" spans="21:21" ht="13" x14ac:dyDescent="0.15">
      <c r="U530" s="2"/>
    </row>
    <row r="531" spans="21:21" ht="13" x14ac:dyDescent="0.15">
      <c r="U531" s="2"/>
    </row>
    <row r="532" spans="21:21" ht="13" x14ac:dyDescent="0.15">
      <c r="U532" s="2"/>
    </row>
    <row r="533" spans="21:21" ht="13" x14ac:dyDescent="0.15">
      <c r="U533" s="2"/>
    </row>
    <row r="534" spans="21:21" ht="13" x14ac:dyDescent="0.15">
      <c r="U534" s="2"/>
    </row>
    <row r="535" spans="21:21" ht="13" x14ac:dyDescent="0.15">
      <c r="U535" s="2"/>
    </row>
    <row r="536" spans="21:21" ht="13" x14ac:dyDescent="0.15">
      <c r="U536" s="2"/>
    </row>
    <row r="537" spans="21:21" ht="13" x14ac:dyDescent="0.15">
      <c r="U537" s="2"/>
    </row>
    <row r="538" spans="21:21" ht="13" x14ac:dyDescent="0.15">
      <c r="U538" s="2"/>
    </row>
    <row r="539" spans="21:21" ht="13" x14ac:dyDescent="0.15">
      <c r="U539" s="2"/>
    </row>
    <row r="540" spans="21:21" ht="13" x14ac:dyDescent="0.15">
      <c r="U540" s="2"/>
    </row>
    <row r="541" spans="21:21" ht="13" x14ac:dyDescent="0.15">
      <c r="U541" s="2"/>
    </row>
    <row r="542" spans="21:21" ht="13" x14ac:dyDescent="0.15">
      <c r="U542" s="2"/>
    </row>
    <row r="543" spans="21:21" ht="13" x14ac:dyDescent="0.15">
      <c r="U543" s="2"/>
    </row>
    <row r="544" spans="21:21" ht="13" x14ac:dyDescent="0.15">
      <c r="U544" s="2"/>
    </row>
    <row r="545" spans="21:21" ht="13" x14ac:dyDescent="0.15">
      <c r="U545" s="2"/>
    </row>
    <row r="546" spans="21:21" ht="13" x14ac:dyDescent="0.15">
      <c r="U546" s="2"/>
    </row>
    <row r="547" spans="21:21" ht="13" x14ac:dyDescent="0.15">
      <c r="U547" s="2"/>
    </row>
    <row r="548" spans="21:21" ht="13" x14ac:dyDescent="0.15">
      <c r="U548" s="2"/>
    </row>
    <row r="549" spans="21:21" ht="13" x14ac:dyDescent="0.15">
      <c r="U549" s="2"/>
    </row>
    <row r="550" spans="21:21" ht="13" x14ac:dyDescent="0.15">
      <c r="U550" s="2"/>
    </row>
    <row r="551" spans="21:21" ht="13" x14ac:dyDescent="0.15">
      <c r="U551" s="2"/>
    </row>
    <row r="552" spans="21:21" ht="13" x14ac:dyDescent="0.15">
      <c r="U552" s="2"/>
    </row>
    <row r="553" spans="21:21" ht="13" x14ac:dyDescent="0.15">
      <c r="U553" s="2"/>
    </row>
    <row r="554" spans="21:21" ht="13" x14ac:dyDescent="0.15">
      <c r="U554" s="2"/>
    </row>
    <row r="555" spans="21:21" ht="13" x14ac:dyDescent="0.15">
      <c r="U555" s="2"/>
    </row>
    <row r="556" spans="21:21" ht="13" x14ac:dyDescent="0.15">
      <c r="U556" s="2"/>
    </row>
    <row r="557" spans="21:21" ht="13" x14ac:dyDescent="0.15">
      <c r="U557" s="2"/>
    </row>
    <row r="558" spans="21:21" ht="13" x14ac:dyDescent="0.15">
      <c r="U558" s="2"/>
    </row>
    <row r="559" spans="21:21" ht="13" x14ac:dyDescent="0.15">
      <c r="U559" s="2"/>
    </row>
    <row r="560" spans="21:21" ht="13" x14ac:dyDescent="0.15">
      <c r="U560" s="2"/>
    </row>
    <row r="561" spans="21:21" ht="13" x14ac:dyDescent="0.15">
      <c r="U561" s="2"/>
    </row>
    <row r="562" spans="21:21" ht="13" x14ac:dyDescent="0.15">
      <c r="U562" s="2"/>
    </row>
    <row r="563" spans="21:21" ht="13" x14ac:dyDescent="0.15">
      <c r="U563" s="2"/>
    </row>
    <row r="564" spans="21:21" ht="13" x14ac:dyDescent="0.15">
      <c r="U564" s="2"/>
    </row>
    <row r="565" spans="21:21" ht="13" x14ac:dyDescent="0.15">
      <c r="U565" s="2"/>
    </row>
    <row r="566" spans="21:21" ht="13" x14ac:dyDescent="0.15">
      <c r="U566" s="2"/>
    </row>
    <row r="567" spans="21:21" ht="13" x14ac:dyDescent="0.15">
      <c r="U567" s="2"/>
    </row>
    <row r="568" spans="21:21" ht="13" x14ac:dyDescent="0.15">
      <c r="U568" s="2"/>
    </row>
    <row r="569" spans="21:21" ht="13" x14ac:dyDescent="0.15">
      <c r="U569" s="2"/>
    </row>
    <row r="570" spans="21:21" ht="13" x14ac:dyDescent="0.15">
      <c r="U570" s="2"/>
    </row>
    <row r="571" spans="21:21" ht="13" x14ac:dyDescent="0.15">
      <c r="U571" s="2"/>
    </row>
    <row r="572" spans="21:21" ht="13" x14ac:dyDescent="0.15">
      <c r="U572" s="2"/>
    </row>
    <row r="573" spans="21:21" ht="13" x14ac:dyDescent="0.15">
      <c r="U573" s="2"/>
    </row>
    <row r="574" spans="21:21" ht="13" x14ac:dyDescent="0.15">
      <c r="U574" s="2"/>
    </row>
    <row r="575" spans="21:21" ht="13" x14ac:dyDescent="0.15">
      <c r="U575" s="2"/>
    </row>
    <row r="576" spans="21:21" ht="13" x14ac:dyDescent="0.15">
      <c r="U576" s="2"/>
    </row>
    <row r="577" spans="21:21" ht="13" x14ac:dyDescent="0.15">
      <c r="U577" s="2"/>
    </row>
    <row r="578" spans="21:21" ht="13" x14ac:dyDescent="0.15">
      <c r="U578" s="2"/>
    </row>
    <row r="579" spans="21:21" ht="13" x14ac:dyDescent="0.15">
      <c r="U579" s="2"/>
    </row>
    <row r="580" spans="21:21" ht="13" x14ac:dyDescent="0.15">
      <c r="U580" s="2"/>
    </row>
    <row r="581" spans="21:21" ht="13" x14ac:dyDescent="0.15">
      <c r="U581" s="2"/>
    </row>
    <row r="582" spans="21:21" ht="13" x14ac:dyDescent="0.15">
      <c r="U582" s="2"/>
    </row>
    <row r="583" spans="21:21" ht="13" x14ac:dyDescent="0.15">
      <c r="U583" s="2"/>
    </row>
    <row r="584" spans="21:21" ht="13" x14ac:dyDescent="0.15">
      <c r="U584" s="2"/>
    </row>
    <row r="585" spans="21:21" ht="13" x14ac:dyDescent="0.15">
      <c r="U585" s="2"/>
    </row>
    <row r="586" spans="21:21" ht="13" x14ac:dyDescent="0.15">
      <c r="U586" s="2"/>
    </row>
    <row r="587" spans="21:21" ht="13" x14ac:dyDescent="0.15">
      <c r="U587" s="2"/>
    </row>
    <row r="588" spans="21:21" ht="13" x14ac:dyDescent="0.15">
      <c r="U588" s="2"/>
    </row>
    <row r="589" spans="21:21" ht="13" x14ac:dyDescent="0.15">
      <c r="U589" s="2"/>
    </row>
    <row r="590" spans="21:21" ht="13" x14ac:dyDescent="0.15">
      <c r="U590" s="2"/>
    </row>
    <row r="591" spans="21:21" ht="13" x14ac:dyDescent="0.15">
      <c r="U591" s="2"/>
    </row>
    <row r="592" spans="21:21" ht="13" x14ac:dyDescent="0.15">
      <c r="U592" s="2"/>
    </row>
    <row r="593" spans="21:21" ht="13" x14ac:dyDescent="0.15">
      <c r="U593" s="2"/>
    </row>
    <row r="594" spans="21:21" ht="13" x14ac:dyDescent="0.15">
      <c r="U594" s="2"/>
    </row>
    <row r="595" spans="21:21" ht="13" x14ac:dyDescent="0.15">
      <c r="U595" s="2"/>
    </row>
    <row r="596" spans="21:21" ht="13" x14ac:dyDescent="0.15">
      <c r="U596" s="2"/>
    </row>
    <row r="597" spans="21:21" ht="13" x14ac:dyDescent="0.15">
      <c r="U597" s="2"/>
    </row>
    <row r="598" spans="21:21" ht="13" x14ac:dyDescent="0.15">
      <c r="U598" s="2"/>
    </row>
    <row r="599" spans="21:21" ht="13" x14ac:dyDescent="0.15">
      <c r="U599" s="2"/>
    </row>
    <row r="600" spans="21:21" ht="13" x14ac:dyDescent="0.15">
      <c r="U600" s="2"/>
    </row>
    <row r="601" spans="21:21" ht="13" x14ac:dyDescent="0.15">
      <c r="U601" s="2"/>
    </row>
    <row r="602" spans="21:21" ht="13" x14ac:dyDescent="0.15">
      <c r="U602" s="2"/>
    </row>
    <row r="603" spans="21:21" ht="13" x14ac:dyDescent="0.15">
      <c r="U603" s="2"/>
    </row>
    <row r="604" spans="21:21" ht="13" x14ac:dyDescent="0.15">
      <c r="U604" s="2"/>
    </row>
    <row r="605" spans="21:21" ht="13" x14ac:dyDescent="0.15">
      <c r="U605" s="2"/>
    </row>
    <row r="606" spans="21:21" ht="13" x14ac:dyDescent="0.15">
      <c r="U606" s="2"/>
    </row>
    <row r="607" spans="21:21" ht="13" x14ac:dyDescent="0.15">
      <c r="U607" s="2"/>
    </row>
    <row r="608" spans="21:21" ht="13" x14ac:dyDescent="0.15">
      <c r="U608" s="2"/>
    </row>
    <row r="609" spans="21:21" ht="13" x14ac:dyDescent="0.15">
      <c r="U609" s="2"/>
    </row>
    <row r="610" spans="21:21" ht="13" x14ac:dyDescent="0.15">
      <c r="U610" s="2"/>
    </row>
    <row r="611" spans="21:21" ht="13" x14ac:dyDescent="0.15">
      <c r="U611" s="2"/>
    </row>
    <row r="612" spans="21:21" ht="13" x14ac:dyDescent="0.15">
      <c r="U612" s="2"/>
    </row>
    <row r="613" spans="21:21" ht="13" x14ac:dyDescent="0.15">
      <c r="U613" s="2"/>
    </row>
    <row r="614" spans="21:21" ht="13" x14ac:dyDescent="0.15">
      <c r="U614" s="2"/>
    </row>
    <row r="615" spans="21:21" ht="13" x14ac:dyDescent="0.15">
      <c r="U615" s="2"/>
    </row>
    <row r="616" spans="21:21" ht="13" x14ac:dyDescent="0.15">
      <c r="U616" s="2"/>
    </row>
    <row r="617" spans="21:21" ht="13" x14ac:dyDescent="0.15">
      <c r="U617" s="2"/>
    </row>
    <row r="618" spans="21:21" ht="13" x14ac:dyDescent="0.15">
      <c r="U618" s="2"/>
    </row>
    <row r="619" spans="21:21" ht="13" x14ac:dyDescent="0.15">
      <c r="U619" s="2"/>
    </row>
    <row r="620" spans="21:21" ht="13" x14ac:dyDescent="0.15">
      <c r="U620" s="2"/>
    </row>
    <row r="621" spans="21:21" ht="13" x14ac:dyDescent="0.15">
      <c r="U621" s="2"/>
    </row>
    <row r="622" spans="21:21" ht="13" x14ac:dyDescent="0.15">
      <c r="U622" s="2"/>
    </row>
    <row r="623" spans="21:21" ht="13" x14ac:dyDescent="0.15">
      <c r="U623" s="2"/>
    </row>
    <row r="624" spans="21:21" ht="13" x14ac:dyDescent="0.15">
      <c r="U624" s="2"/>
    </row>
    <row r="625" spans="21:21" ht="13" x14ac:dyDescent="0.15">
      <c r="U625" s="2"/>
    </row>
    <row r="626" spans="21:21" ht="13" x14ac:dyDescent="0.15">
      <c r="U626" s="2"/>
    </row>
    <row r="627" spans="21:21" ht="13" x14ac:dyDescent="0.15">
      <c r="U627" s="2"/>
    </row>
    <row r="628" spans="21:21" ht="13" x14ac:dyDescent="0.15">
      <c r="U628" s="2"/>
    </row>
    <row r="629" spans="21:21" ht="13" x14ac:dyDescent="0.15">
      <c r="U629" s="2"/>
    </row>
    <row r="630" spans="21:21" ht="13" x14ac:dyDescent="0.15">
      <c r="U630" s="2"/>
    </row>
    <row r="631" spans="21:21" ht="13" x14ac:dyDescent="0.15">
      <c r="U631" s="2"/>
    </row>
    <row r="632" spans="21:21" ht="13" x14ac:dyDescent="0.15">
      <c r="U632" s="2"/>
    </row>
    <row r="633" spans="21:21" ht="13" x14ac:dyDescent="0.15">
      <c r="U633" s="2"/>
    </row>
    <row r="634" spans="21:21" ht="13" x14ac:dyDescent="0.15">
      <c r="U634" s="2"/>
    </row>
    <row r="635" spans="21:21" ht="13" x14ac:dyDescent="0.15">
      <c r="U635" s="2"/>
    </row>
    <row r="636" spans="21:21" ht="13" x14ac:dyDescent="0.15">
      <c r="U636" s="2"/>
    </row>
    <row r="637" spans="21:21" ht="13" x14ac:dyDescent="0.15">
      <c r="U637" s="2"/>
    </row>
    <row r="638" spans="21:21" ht="13" x14ac:dyDescent="0.15">
      <c r="U638" s="2"/>
    </row>
    <row r="639" spans="21:21" ht="13" x14ac:dyDescent="0.15">
      <c r="U639" s="2"/>
    </row>
    <row r="640" spans="21:21" ht="13" x14ac:dyDescent="0.15">
      <c r="U640" s="2"/>
    </row>
    <row r="641" spans="21:21" ht="13" x14ac:dyDescent="0.15">
      <c r="U641" s="2"/>
    </row>
    <row r="642" spans="21:21" ht="13" x14ac:dyDescent="0.15">
      <c r="U642" s="2"/>
    </row>
    <row r="643" spans="21:21" ht="13" x14ac:dyDescent="0.15">
      <c r="U643" s="2"/>
    </row>
    <row r="644" spans="21:21" ht="13" x14ac:dyDescent="0.15">
      <c r="U644" s="2"/>
    </row>
    <row r="645" spans="21:21" ht="13" x14ac:dyDescent="0.15">
      <c r="U645" s="2"/>
    </row>
    <row r="646" spans="21:21" ht="13" x14ac:dyDescent="0.15">
      <c r="U646" s="2"/>
    </row>
    <row r="647" spans="21:21" ht="13" x14ac:dyDescent="0.15">
      <c r="U647" s="2"/>
    </row>
    <row r="648" spans="21:21" ht="13" x14ac:dyDescent="0.15">
      <c r="U648" s="2"/>
    </row>
    <row r="649" spans="21:21" ht="13" x14ac:dyDescent="0.15">
      <c r="U649" s="2"/>
    </row>
    <row r="650" spans="21:21" ht="13" x14ac:dyDescent="0.15">
      <c r="U650" s="2"/>
    </row>
    <row r="651" spans="21:21" ht="13" x14ac:dyDescent="0.15">
      <c r="U651" s="2"/>
    </row>
    <row r="652" spans="21:21" ht="13" x14ac:dyDescent="0.15">
      <c r="U652" s="2"/>
    </row>
    <row r="653" spans="21:21" ht="13" x14ac:dyDescent="0.15">
      <c r="U653" s="2"/>
    </row>
    <row r="654" spans="21:21" ht="13" x14ac:dyDescent="0.15">
      <c r="U654" s="2"/>
    </row>
    <row r="655" spans="21:21" ht="13" x14ac:dyDescent="0.15">
      <c r="U655" s="2"/>
    </row>
    <row r="656" spans="21:21" ht="13" x14ac:dyDescent="0.15">
      <c r="U656" s="2"/>
    </row>
    <row r="657" spans="21:21" ht="13" x14ac:dyDescent="0.15">
      <c r="U657" s="2"/>
    </row>
    <row r="658" spans="21:21" ht="13" x14ac:dyDescent="0.15">
      <c r="U658" s="2"/>
    </row>
    <row r="659" spans="21:21" ht="13" x14ac:dyDescent="0.15">
      <c r="U659" s="2"/>
    </row>
    <row r="660" spans="21:21" ht="13" x14ac:dyDescent="0.15">
      <c r="U660" s="2"/>
    </row>
    <row r="661" spans="21:21" ht="13" x14ac:dyDescent="0.15">
      <c r="U661" s="2"/>
    </row>
    <row r="662" spans="21:21" ht="13" x14ac:dyDescent="0.15">
      <c r="U662" s="2"/>
    </row>
    <row r="663" spans="21:21" ht="13" x14ac:dyDescent="0.15">
      <c r="U663" s="2"/>
    </row>
    <row r="664" spans="21:21" ht="13" x14ac:dyDescent="0.15">
      <c r="U664" s="2"/>
    </row>
    <row r="665" spans="21:21" ht="13" x14ac:dyDescent="0.15">
      <c r="U665" s="2"/>
    </row>
    <row r="666" spans="21:21" ht="13" x14ac:dyDescent="0.15">
      <c r="U666" s="2"/>
    </row>
    <row r="667" spans="21:21" ht="13" x14ac:dyDescent="0.15">
      <c r="U667" s="2"/>
    </row>
    <row r="668" spans="21:21" ht="13" x14ac:dyDescent="0.15">
      <c r="U668" s="2"/>
    </row>
    <row r="669" spans="21:21" ht="13" x14ac:dyDescent="0.15">
      <c r="U669" s="2"/>
    </row>
    <row r="670" spans="21:21" ht="13" x14ac:dyDescent="0.15">
      <c r="U670" s="2"/>
    </row>
    <row r="671" spans="21:21" ht="13" x14ac:dyDescent="0.15">
      <c r="U671" s="2"/>
    </row>
    <row r="672" spans="21:21" ht="13" x14ac:dyDescent="0.15">
      <c r="U672" s="2"/>
    </row>
    <row r="673" spans="21:21" ht="13" x14ac:dyDescent="0.15">
      <c r="U673" s="2"/>
    </row>
    <row r="674" spans="21:21" ht="13" x14ac:dyDescent="0.15">
      <c r="U674" s="2"/>
    </row>
    <row r="675" spans="21:21" ht="13" x14ac:dyDescent="0.15">
      <c r="U675" s="2"/>
    </row>
    <row r="676" spans="21:21" ht="13" x14ac:dyDescent="0.15">
      <c r="U676" s="2"/>
    </row>
    <row r="677" spans="21:21" ht="13" x14ac:dyDescent="0.15">
      <c r="U677" s="2"/>
    </row>
    <row r="678" spans="21:21" ht="13" x14ac:dyDescent="0.15">
      <c r="U678" s="2"/>
    </row>
    <row r="679" spans="21:21" ht="13" x14ac:dyDescent="0.15">
      <c r="U679" s="2"/>
    </row>
    <row r="680" spans="21:21" ht="13" x14ac:dyDescent="0.15">
      <c r="U680" s="2"/>
    </row>
    <row r="681" spans="21:21" ht="13" x14ac:dyDescent="0.15">
      <c r="U681" s="2"/>
    </row>
    <row r="682" spans="21:21" ht="13" x14ac:dyDescent="0.15">
      <c r="U682" s="2"/>
    </row>
    <row r="683" spans="21:21" ht="13" x14ac:dyDescent="0.15">
      <c r="U683" s="2"/>
    </row>
    <row r="684" spans="21:21" ht="13" x14ac:dyDescent="0.15">
      <c r="U684" s="2"/>
    </row>
    <row r="685" spans="21:21" ht="13" x14ac:dyDescent="0.15">
      <c r="U685" s="2"/>
    </row>
    <row r="686" spans="21:21" ht="13" x14ac:dyDescent="0.15">
      <c r="U686" s="2"/>
    </row>
    <row r="687" spans="21:21" ht="13" x14ac:dyDescent="0.15">
      <c r="U687" s="2"/>
    </row>
    <row r="688" spans="21:21" ht="13" x14ac:dyDescent="0.15">
      <c r="U688" s="2"/>
    </row>
    <row r="689" spans="21:21" ht="13" x14ac:dyDescent="0.15">
      <c r="U689" s="2"/>
    </row>
    <row r="690" spans="21:21" ht="13" x14ac:dyDescent="0.15">
      <c r="U690" s="2"/>
    </row>
    <row r="691" spans="21:21" ht="13" x14ac:dyDescent="0.15">
      <c r="U691" s="2"/>
    </row>
    <row r="692" spans="21:21" ht="13" x14ac:dyDescent="0.15">
      <c r="U692" s="2"/>
    </row>
    <row r="693" spans="21:21" ht="13" x14ac:dyDescent="0.15">
      <c r="U693" s="2"/>
    </row>
    <row r="694" spans="21:21" ht="13" x14ac:dyDescent="0.15">
      <c r="U694" s="2"/>
    </row>
    <row r="695" spans="21:21" ht="13" x14ac:dyDescent="0.15">
      <c r="U695" s="2"/>
    </row>
    <row r="696" spans="21:21" ht="13" x14ac:dyDescent="0.15">
      <c r="U696" s="2"/>
    </row>
    <row r="697" spans="21:21" ht="13" x14ac:dyDescent="0.15">
      <c r="U697" s="2"/>
    </row>
    <row r="698" spans="21:21" ht="13" x14ac:dyDescent="0.15">
      <c r="U698" s="2"/>
    </row>
    <row r="699" spans="21:21" ht="13" x14ac:dyDescent="0.15">
      <c r="U699" s="2"/>
    </row>
    <row r="700" spans="21:21" ht="13" x14ac:dyDescent="0.15">
      <c r="U700" s="2"/>
    </row>
    <row r="701" spans="21:21" ht="13" x14ac:dyDescent="0.15">
      <c r="U701" s="2"/>
    </row>
    <row r="702" spans="21:21" ht="13" x14ac:dyDescent="0.15">
      <c r="U702" s="2"/>
    </row>
    <row r="703" spans="21:21" ht="13" x14ac:dyDescent="0.15">
      <c r="U703" s="2"/>
    </row>
    <row r="704" spans="21:21" ht="13" x14ac:dyDescent="0.15">
      <c r="U704" s="2"/>
    </row>
    <row r="705" spans="21:21" ht="13" x14ac:dyDescent="0.15">
      <c r="U705" s="2"/>
    </row>
    <row r="706" spans="21:21" ht="13" x14ac:dyDescent="0.15">
      <c r="U706" s="2"/>
    </row>
    <row r="707" spans="21:21" ht="13" x14ac:dyDescent="0.15">
      <c r="U707" s="2"/>
    </row>
    <row r="708" spans="21:21" ht="13" x14ac:dyDescent="0.15">
      <c r="U708" s="2"/>
    </row>
    <row r="709" spans="21:21" ht="13" x14ac:dyDescent="0.15">
      <c r="U709" s="2"/>
    </row>
    <row r="710" spans="21:21" ht="13" x14ac:dyDescent="0.15">
      <c r="U710" s="2"/>
    </row>
    <row r="711" spans="21:21" ht="13" x14ac:dyDescent="0.15">
      <c r="U711" s="2"/>
    </row>
    <row r="712" spans="21:21" ht="13" x14ac:dyDescent="0.15">
      <c r="U712" s="2"/>
    </row>
    <row r="713" spans="21:21" ht="13" x14ac:dyDescent="0.15">
      <c r="U713" s="2"/>
    </row>
    <row r="714" spans="21:21" ht="13" x14ac:dyDescent="0.15">
      <c r="U714" s="2"/>
    </row>
    <row r="715" spans="21:21" ht="13" x14ac:dyDescent="0.15">
      <c r="U715" s="2"/>
    </row>
    <row r="716" spans="21:21" ht="13" x14ac:dyDescent="0.15">
      <c r="U716" s="2"/>
    </row>
    <row r="717" spans="21:21" ht="13" x14ac:dyDescent="0.15">
      <c r="U717" s="2"/>
    </row>
    <row r="718" spans="21:21" ht="13" x14ac:dyDescent="0.15">
      <c r="U718" s="2"/>
    </row>
    <row r="719" spans="21:21" ht="13" x14ac:dyDescent="0.15">
      <c r="U719" s="2"/>
    </row>
    <row r="720" spans="21:21" ht="13" x14ac:dyDescent="0.15">
      <c r="U720" s="2"/>
    </row>
    <row r="721" spans="21:21" ht="13" x14ac:dyDescent="0.15">
      <c r="U721" s="2"/>
    </row>
    <row r="722" spans="21:21" ht="13" x14ac:dyDescent="0.15">
      <c r="U722" s="2"/>
    </row>
    <row r="723" spans="21:21" ht="13" x14ac:dyDescent="0.15">
      <c r="U723" s="2"/>
    </row>
    <row r="724" spans="21:21" ht="13" x14ac:dyDescent="0.15">
      <c r="U724" s="2"/>
    </row>
    <row r="725" spans="21:21" ht="13" x14ac:dyDescent="0.15">
      <c r="U725" s="2"/>
    </row>
    <row r="726" spans="21:21" ht="13" x14ac:dyDescent="0.15">
      <c r="U726" s="2"/>
    </row>
    <row r="727" spans="21:21" ht="13" x14ac:dyDescent="0.15">
      <c r="U727" s="2"/>
    </row>
    <row r="728" spans="21:21" ht="13" x14ac:dyDescent="0.15">
      <c r="U728" s="2"/>
    </row>
    <row r="729" spans="21:21" ht="13" x14ac:dyDescent="0.15">
      <c r="U729" s="2"/>
    </row>
    <row r="730" spans="21:21" ht="13" x14ac:dyDescent="0.15">
      <c r="U730" s="2"/>
    </row>
    <row r="731" spans="21:21" ht="13" x14ac:dyDescent="0.15">
      <c r="U731" s="2"/>
    </row>
    <row r="732" spans="21:21" ht="13" x14ac:dyDescent="0.15">
      <c r="U732" s="2"/>
    </row>
    <row r="733" spans="21:21" ht="13" x14ac:dyDescent="0.15">
      <c r="U733" s="2"/>
    </row>
    <row r="734" spans="21:21" ht="13" x14ac:dyDescent="0.15">
      <c r="U734" s="2"/>
    </row>
    <row r="735" spans="21:21" ht="13" x14ac:dyDescent="0.15">
      <c r="U735" s="2"/>
    </row>
    <row r="736" spans="21:21" ht="13" x14ac:dyDescent="0.15">
      <c r="U736" s="2"/>
    </row>
    <row r="737" spans="21:21" ht="13" x14ac:dyDescent="0.15">
      <c r="U737" s="2"/>
    </row>
    <row r="738" spans="21:21" ht="13" x14ac:dyDescent="0.15">
      <c r="U738" s="2"/>
    </row>
    <row r="739" spans="21:21" ht="13" x14ac:dyDescent="0.15">
      <c r="U739" s="2"/>
    </row>
    <row r="740" spans="21:21" ht="13" x14ac:dyDescent="0.15">
      <c r="U740" s="2"/>
    </row>
    <row r="741" spans="21:21" ht="13" x14ac:dyDescent="0.15">
      <c r="U741" s="2"/>
    </row>
    <row r="742" spans="21:21" ht="13" x14ac:dyDescent="0.15">
      <c r="U742" s="2"/>
    </row>
    <row r="743" spans="21:21" ht="13" x14ac:dyDescent="0.15">
      <c r="U743" s="2"/>
    </row>
    <row r="744" spans="21:21" ht="13" x14ac:dyDescent="0.15">
      <c r="U744" s="2"/>
    </row>
    <row r="745" spans="21:21" ht="13" x14ac:dyDescent="0.15">
      <c r="U745" s="2"/>
    </row>
    <row r="746" spans="21:21" ht="13" x14ac:dyDescent="0.15">
      <c r="U746" s="2"/>
    </row>
    <row r="747" spans="21:21" ht="13" x14ac:dyDescent="0.15">
      <c r="U747" s="2"/>
    </row>
    <row r="748" spans="21:21" ht="13" x14ac:dyDescent="0.15">
      <c r="U748" s="2"/>
    </row>
    <row r="749" spans="21:21" ht="13" x14ac:dyDescent="0.15">
      <c r="U749" s="2"/>
    </row>
    <row r="750" spans="21:21" ht="13" x14ac:dyDescent="0.15">
      <c r="U750" s="2"/>
    </row>
    <row r="751" spans="21:21" ht="13" x14ac:dyDescent="0.15">
      <c r="U751" s="2"/>
    </row>
    <row r="752" spans="21:21" ht="13" x14ac:dyDescent="0.15">
      <c r="U752" s="2"/>
    </row>
    <row r="753" spans="21:21" ht="13" x14ac:dyDescent="0.15">
      <c r="U753" s="2"/>
    </row>
    <row r="754" spans="21:21" ht="13" x14ac:dyDescent="0.15">
      <c r="U754" s="2"/>
    </row>
    <row r="755" spans="21:21" ht="13" x14ac:dyDescent="0.15">
      <c r="U755" s="2"/>
    </row>
    <row r="756" spans="21:21" ht="13" x14ac:dyDescent="0.15">
      <c r="U756" s="2"/>
    </row>
    <row r="757" spans="21:21" ht="13" x14ac:dyDescent="0.15">
      <c r="U757" s="2"/>
    </row>
    <row r="758" spans="21:21" ht="13" x14ac:dyDescent="0.15">
      <c r="U758" s="2"/>
    </row>
    <row r="759" spans="21:21" ht="13" x14ac:dyDescent="0.15">
      <c r="U759" s="2"/>
    </row>
    <row r="760" spans="21:21" ht="13" x14ac:dyDescent="0.15">
      <c r="U760" s="2"/>
    </row>
    <row r="761" spans="21:21" ht="13" x14ac:dyDescent="0.15">
      <c r="U761" s="2"/>
    </row>
    <row r="762" spans="21:21" ht="13" x14ac:dyDescent="0.15">
      <c r="U762" s="2"/>
    </row>
    <row r="763" spans="21:21" ht="13" x14ac:dyDescent="0.15">
      <c r="U763" s="2"/>
    </row>
    <row r="764" spans="21:21" ht="13" x14ac:dyDescent="0.15">
      <c r="U764" s="2"/>
    </row>
    <row r="765" spans="21:21" ht="13" x14ac:dyDescent="0.15">
      <c r="U765" s="2"/>
    </row>
    <row r="766" spans="21:21" ht="13" x14ac:dyDescent="0.15">
      <c r="U766" s="2"/>
    </row>
    <row r="767" spans="21:21" ht="13" x14ac:dyDescent="0.15">
      <c r="U767" s="2"/>
    </row>
    <row r="768" spans="21:21" ht="13" x14ac:dyDescent="0.15">
      <c r="U768" s="2"/>
    </row>
    <row r="769" spans="21:21" ht="13" x14ac:dyDescent="0.15">
      <c r="U769" s="2"/>
    </row>
    <row r="770" spans="21:21" ht="13" x14ac:dyDescent="0.15">
      <c r="U770" s="2"/>
    </row>
    <row r="771" spans="21:21" ht="13" x14ac:dyDescent="0.15">
      <c r="U771" s="2"/>
    </row>
    <row r="772" spans="21:21" ht="13" x14ac:dyDescent="0.15">
      <c r="U772" s="2"/>
    </row>
    <row r="773" spans="21:21" ht="13" x14ac:dyDescent="0.15">
      <c r="U773" s="2"/>
    </row>
    <row r="774" spans="21:21" ht="13" x14ac:dyDescent="0.15">
      <c r="U774" s="2"/>
    </row>
    <row r="775" spans="21:21" ht="13" x14ac:dyDescent="0.15">
      <c r="U775" s="2"/>
    </row>
    <row r="776" spans="21:21" ht="13" x14ac:dyDescent="0.15">
      <c r="U776" s="2"/>
    </row>
    <row r="777" spans="21:21" ht="13" x14ac:dyDescent="0.15">
      <c r="U777" s="2"/>
    </row>
    <row r="778" spans="21:21" ht="13" x14ac:dyDescent="0.15">
      <c r="U778" s="2"/>
    </row>
    <row r="779" spans="21:21" ht="13" x14ac:dyDescent="0.15">
      <c r="U779" s="2"/>
    </row>
    <row r="780" spans="21:21" ht="13" x14ac:dyDescent="0.15">
      <c r="U780" s="2"/>
    </row>
    <row r="781" spans="21:21" ht="13" x14ac:dyDescent="0.15">
      <c r="U781" s="2"/>
    </row>
    <row r="782" spans="21:21" ht="13" x14ac:dyDescent="0.15">
      <c r="U782" s="2"/>
    </row>
    <row r="783" spans="21:21" ht="13" x14ac:dyDescent="0.15">
      <c r="U783" s="2"/>
    </row>
    <row r="784" spans="21:21" ht="13" x14ac:dyDescent="0.15">
      <c r="U784" s="2"/>
    </row>
    <row r="785" spans="21:21" ht="13" x14ac:dyDescent="0.15">
      <c r="U785" s="2"/>
    </row>
    <row r="786" spans="21:21" ht="13" x14ac:dyDescent="0.15">
      <c r="U786" s="2"/>
    </row>
    <row r="787" spans="21:21" ht="13" x14ac:dyDescent="0.15">
      <c r="U787" s="2"/>
    </row>
    <row r="788" spans="21:21" ht="13" x14ac:dyDescent="0.15">
      <c r="U788" s="2"/>
    </row>
    <row r="789" spans="21:21" ht="13" x14ac:dyDescent="0.15">
      <c r="U789" s="2"/>
    </row>
    <row r="790" spans="21:21" ht="13" x14ac:dyDescent="0.15">
      <c r="U790" s="2"/>
    </row>
    <row r="791" spans="21:21" ht="13" x14ac:dyDescent="0.15">
      <c r="U791" s="2"/>
    </row>
    <row r="792" spans="21:21" ht="13" x14ac:dyDescent="0.15">
      <c r="U792" s="2"/>
    </row>
    <row r="793" spans="21:21" ht="13" x14ac:dyDescent="0.15">
      <c r="U793" s="2"/>
    </row>
    <row r="794" spans="21:21" ht="13" x14ac:dyDescent="0.15">
      <c r="U794" s="2"/>
    </row>
    <row r="795" spans="21:21" ht="13" x14ac:dyDescent="0.15">
      <c r="U795" s="2"/>
    </row>
    <row r="796" spans="21:21" ht="13" x14ac:dyDescent="0.15">
      <c r="U796" s="2"/>
    </row>
    <row r="797" spans="21:21" ht="13" x14ac:dyDescent="0.15">
      <c r="U797" s="2"/>
    </row>
    <row r="798" spans="21:21" ht="13" x14ac:dyDescent="0.15">
      <c r="U798" s="2"/>
    </row>
    <row r="799" spans="21:21" ht="13" x14ac:dyDescent="0.15">
      <c r="U799" s="2"/>
    </row>
    <row r="800" spans="21:21" ht="13" x14ac:dyDescent="0.15">
      <c r="U800" s="2"/>
    </row>
    <row r="801" spans="21:21" ht="13" x14ac:dyDescent="0.15">
      <c r="U801" s="2"/>
    </row>
    <row r="802" spans="21:21" ht="13" x14ac:dyDescent="0.15">
      <c r="U802" s="2"/>
    </row>
    <row r="803" spans="21:21" ht="13" x14ac:dyDescent="0.15">
      <c r="U803" s="2"/>
    </row>
    <row r="804" spans="21:21" ht="13" x14ac:dyDescent="0.15">
      <c r="U804" s="2"/>
    </row>
    <row r="805" spans="21:21" ht="13" x14ac:dyDescent="0.15">
      <c r="U805" s="2"/>
    </row>
    <row r="806" spans="21:21" ht="13" x14ac:dyDescent="0.15">
      <c r="U806" s="2"/>
    </row>
    <row r="807" spans="21:21" ht="13" x14ac:dyDescent="0.15">
      <c r="U807" s="2"/>
    </row>
    <row r="808" spans="21:21" ht="13" x14ac:dyDescent="0.15">
      <c r="U808" s="2"/>
    </row>
    <row r="809" spans="21:21" ht="13" x14ac:dyDescent="0.15">
      <c r="U809" s="2"/>
    </row>
    <row r="810" spans="21:21" ht="13" x14ac:dyDescent="0.15">
      <c r="U810" s="2"/>
    </row>
    <row r="811" spans="21:21" ht="13" x14ac:dyDescent="0.15">
      <c r="U811" s="2"/>
    </row>
    <row r="812" spans="21:21" ht="13" x14ac:dyDescent="0.15">
      <c r="U812" s="2"/>
    </row>
    <row r="813" spans="21:21" ht="13" x14ac:dyDescent="0.15">
      <c r="U813" s="2"/>
    </row>
    <row r="814" spans="21:21" ht="13" x14ac:dyDescent="0.15">
      <c r="U814" s="2"/>
    </row>
    <row r="815" spans="21:21" ht="13" x14ac:dyDescent="0.15">
      <c r="U815" s="2"/>
    </row>
    <row r="816" spans="21:21" ht="13" x14ac:dyDescent="0.15">
      <c r="U816" s="2"/>
    </row>
    <row r="817" spans="21:21" ht="13" x14ac:dyDescent="0.15">
      <c r="U817" s="2"/>
    </row>
    <row r="818" spans="21:21" ht="13" x14ac:dyDescent="0.15">
      <c r="U818" s="2"/>
    </row>
    <row r="819" spans="21:21" ht="13" x14ac:dyDescent="0.15">
      <c r="U819" s="2"/>
    </row>
    <row r="820" spans="21:21" ht="13" x14ac:dyDescent="0.15">
      <c r="U820" s="2"/>
    </row>
    <row r="821" spans="21:21" ht="13" x14ac:dyDescent="0.15">
      <c r="U821" s="2"/>
    </row>
    <row r="822" spans="21:21" ht="13" x14ac:dyDescent="0.15">
      <c r="U822" s="2"/>
    </row>
    <row r="823" spans="21:21" ht="13" x14ac:dyDescent="0.15">
      <c r="U823" s="2"/>
    </row>
    <row r="824" spans="21:21" ht="13" x14ac:dyDescent="0.15">
      <c r="U824" s="2"/>
    </row>
    <row r="825" spans="21:21" ht="13" x14ac:dyDescent="0.15">
      <c r="U825" s="2"/>
    </row>
    <row r="826" spans="21:21" ht="13" x14ac:dyDescent="0.15">
      <c r="U826" s="2"/>
    </row>
    <row r="827" spans="21:21" ht="13" x14ac:dyDescent="0.15">
      <c r="U827" s="2"/>
    </row>
    <row r="828" spans="21:21" ht="13" x14ac:dyDescent="0.15">
      <c r="U828" s="2"/>
    </row>
    <row r="829" spans="21:21" ht="13" x14ac:dyDescent="0.15">
      <c r="U829" s="2"/>
    </row>
    <row r="830" spans="21:21" ht="13" x14ac:dyDescent="0.15">
      <c r="U830" s="2"/>
    </row>
    <row r="831" spans="21:21" ht="13" x14ac:dyDescent="0.15">
      <c r="U831" s="2"/>
    </row>
    <row r="832" spans="21:21" ht="13" x14ac:dyDescent="0.15">
      <c r="U832" s="2"/>
    </row>
    <row r="833" spans="21:21" ht="13" x14ac:dyDescent="0.15">
      <c r="U833" s="2"/>
    </row>
    <row r="834" spans="21:21" ht="13" x14ac:dyDescent="0.15">
      <c r="U834" s="2"/>
    </row>
    <row r="835" spans="21:21" ht="13" x14ac:dyDescent="0.15">
      <c r="U835" s="2"/>
    </row>
    <row r="836" spans="21:21" ht="13" x14ac:dyDescent="0.15">
      <c r="U836" s="2"/>
    </row>
    <row r="837" spans="21:21" ht="13" x14ac:dyDescent="0.15">
      <c r="U837" s="2"/>
    </row>
    <row r="838" spans="21:21" ht="13" x14ac:dyDescent="0.15">
      <c r="U838" s="2"/>
    </row>
    <row r="839" spans="21:21" ht="13" x14ac:dyDescent="0.15">
      <c r="U839" s="2"/>
    </row>
    <row r="840" spans="21:21" ht="13" x14ac:dyDescent="0.15">
      <c r="U840" s="2"/>
    </row>
    <row r="841" spans="21:21" ht="13" x14ac:dyDescent="0.15">
      <c r="U841" s="2"/>
    </row>
    <row r="842" spans="21:21" ht="13" x14ac:dyDescent="0.15">
      <c r="U842" s="2"/>
    </row>
    <row r="843" spans="21:21" ht="13" x14ac:dyDescent="0.15">
      <c r="U843" s="2"/>
    </row>
    <row r="844" spans="21:21" ht="13" x14ac:dyDescent="0.15">
      <c r="U844" s="2"/>
    </row>
    <row r="845" spans="21:21" ht="13" x14ac:dyDescent="0.15">
      <c r="U845" s="2"/>
    </row>
    <row r="846" spans="21:21" ht="13" x14ac:dyDescent="0.15">
      <c r="U846" s="2"/>
    </row>
    <row r="847" spans="21:21" ht="13" x14ac:dyDescent="0.15">
      <c r="U847" s="2"/>
    </row>
    <row r="848" spans="21:21" ht="13" x14ac:dyDescent="0.15">
      <c r="U848" s="2"/>
    </row>
    <row r="849" spans="21:21" ht="13" x14ac:dyDescent="0.15">
      <c r="U849" s="2"/>
    </row>
    <row r="850" spans="21:21" ht="13" x14ac:dyDescent="0.15">
      <c r="U850" s="2"/>
    </row>
    <row r="851" spans="21:21" ht="13" x14ac:dyDescent="0.15">
      <c r="U851" s="2"/>
    </row>
    <row r="852" spans="21:21" ht="13" x14ac:dyDescent="0.15">
      <c r="U852" s="2"/>
    </row>
    <row r="853" spans="21:21" ht="13" x14ac:dyDescent="0.15">
      <c r="U853" s="2"/>
    </row>
    <row r="854" spans="21:21" ht="13" x14ac:dyDescent="0.15">
      <c r="U854" s="2"/>
    </row>
    <row r="855" spans="21:21" ht="13" x14ac:dyDescent="0.15">
      <c r="U855" s="2"/>
    </row>
    <row r="856" spans="21:21" ht="13" x14ac:dyDescent="0.15">
      <c r="U856" s="2"/>
    </row>
    <row r="857" spans="21:21" ht="13" x14ac:dyDescent="0.15">
      <c r="U857" s="2"/>
    </row>
    <row r="858" spans="21:21" ht="13" x14ac:dyDescent="0.15">
      <c r="U858" s="2"/>
    </row>
    <row r="859" spans="21:21" ht="13" x14ac:dyDescent="0.15">
      <c r="U859" s="2"/>
    </row>
    <row r="860" spans="21:21" ht="13" x14ac:dyDescent="0.15">
      <c r="U860" s="2"/>
    </row>
    <row r="861" spans="21:21" ht="13" x14ac:dyDescent="0.15">
      <c r="U861" s="2"/>
    </row>
    <row r="862" spans="21:21" ht="13" x14ac:dyDescent="0.15">
      <c r="U862" s="2"/>
    </row>
    <row r="863" spans="21:21" ht="13" x14ac:dyDescent="0.15">
      <c r="U863" s="2"/>
    </row>
    <row r="864" spans="21:21" ht="13" x14ac:dyDescent="0.15">
      <c r="U864" s="2"/>
    </row>
    <row r="865" spans="21:21" ht="13" x14ac:dyDescent="0.15">
      <c r="U865" s="2"/>
    </row>
    <row r="866" spans="21:21" ht="13" x14ac:dyDescent="0.15">
      <c r="U866" s="2"/>
    </row>
    <row r="867" spans="21:21" ht="13" x14ac:dyDescent="0.15">
      <c r="U867" s="2"/>
    </row>
    <row r="868" spans="21:21" ht="13" x14ac:dyDescent="0.15">
      <c r="U868" s="2"/>
    </row>
    <row r="869" spans="21:21" ht="13" x14ac:dyDescent="0.15">
      <c r="U869" s="2"/>
    </row>
    <row r="870" spans="21:21" ht="13" x14ac:dyDescent="0.15">
      <c r="U870" s="2"/>
    </row>
    <row r="871" spans="21:21" ht="13" x14ac:dyDescent="0.15">
      <c r="U871" s="2"/>
    </row>
    <row r="872" spans="21:21" ht="13" x14ac:dyDescent="0.15">
      <c r="U872" s="2"/>
    </row>
    <row r="873" spans="21:21" ht="13" x14ac:dyDescent="0.15">
      <c r="U873" s="2"/>
    </row>
    <row r="874" spans="21:21" ht="13" x14ac:dyDescent="0.15">
      <c r="U874" s="2"/>
    </row>
    <row r="875" spans="21:21" ht="13" x14ac:dyDescent="0.15">
      <c r="U875" s="2"/>
    </row>
    <row r="876" spans="21:21" ht="13" x14ac:dyDescent="0.15">
      <c r="U876" s="2"/>
    </row>
    <row r="877" spans="21:21" ht="13" x14ac:dyDescent="0.15">
      <c r="U877" s="2"/>
    </row>
    <row r="878" spans="21:21" ht="13" x14ac:dyDescent="0.15">
      <c r="U878" s="2"/>
    </row>
    <row r="879" spans="21:21" ht="13" x14ac:dyDescent="0.15">
      <c r="U879" s="2"/>
    </row>
    <row r="880" spans="21:21" ht="13" x14ac:dyDescent="0.15">
      <c r="U880" s="2"/>
    </row>
    <row r="881" spans="21:21" ht="13" x14ac:dyDescent="0.15">
      <c r="U881" s="2"/>
    </row>
    <row r="882" spans="21:21" ht="13" x14ac:dyDescent="0.15">
      <c r="U882" s="2"/>
    </row>
    <row r="883" spans="21:21" ht="13" x14ac:dyDescent="0.15">
      <c r="U883" s="2"/>
    </row>
    <row r="884" spans="21:21" ht="13" x14ac:dyDescent="0.15">
      <c r="U884" s="2"/>
    </row>
    <row r="885" spans="21:21" ht="13" x14ac:dyDescent="0.15">
      <c r="U885" s="2"/>
    </row>
    <row r="886" spans="21:21" ht="13" x14ac:dyDescent="0.15">
      <c r="U886" s="2"/>
    </row>
    <row r="887" spans="21:21" ht="13" x14ac:dyDescent="0.15">
      <c r="U887" s="2"/>
    </row>
    <row r="888" spans="21:21" ht="13" x14ac:dyDescent="0.15">
      <c r="U888" s="2"/>
    </row>
    <row r="889" spans="21:21" ht="13" x14ac:dyDescent="0.15">
      <c r="U889" s="2"/>
    </row>
    <row r="890" spans="21:21" ht="13" x14ac:dyDescent="0.15">
      <c r="U890" s="2"/>
    </row>
    <row r="891" spans="21:21" ht="13" x14ac:dyDescent="0.15">
      <c r="U891" s="2"/>
    </row>
    <row r="892" spans="21:21" ht="13" x14ac:dyDescent="0.15">
      <c r="U892" s="2"/>
    </row>
    <row r="893" spans="21:21" ht="13" x14ac:dyDescent="0.15">
      <c r="U893" s="2"/>
    </row>
    <row r="894" spans="21:21" ht="13" x14ac:dyDescent="0.15">
      <c r="U894" s="2"/>
    </row>
    <row r="895" spans="21:21" ht="13" x14ac:dyDescent="0.15">
      <c r="U895" s="2"/>
    </row>
  </sheetData>
  <hyperlinks>
    <hyperlink ref="D2" r:id="rId1" xr:uid="{00000000-0004-0000-0000-000000000000}"/>
    <hyperlink ref="AA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9" r:id="rId7" xr:uid="{00000000-0004-0000-0000-000006000000}"/>
    <hyperlink ref="D10" r:id="rId8" xr:uid="{00000000-0004-0000-0000-000007000000}"/>
    <hyperlink ref="D11" r:id="rId9" xr:uid="{00000000-0004-0000-0000-000008000000}"/>
    <hyperlink ref="D12" r:id="rId10" xr:uid="{00000000-0004-0000-0000-000009000000}"/>
    <hyperlink ref="D13" r:id="rId11" xr:uid="{00000000-0004-0000-0000-00000A000000}"/>
    <hyperlink ref="D14" r:id="rId12" xr:uid="{00000000-0004-0000-0000-00000B000000}"/>
    <hyperlink ref="D15" r:id="rId13" xr:uid="{00000000-0004-0000-0000-00000C000000}"/>
    <hyperlink ref="D16" r:id="rId14" xr:uid="{00000000-0004-0000-0000-00000D000000}"/>
    <hyperlink ref="D17" r:id="rId15" xr:uid="{00000000-0004-0000-0000-00000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881"/>
  <sheetViews>
    <sheetView zoomScale="50" zoomScaleNormal="50" workbookViewId="0">
      <pane xSplit="1" ySplit="1" topLeftCell="B2" activePane="bottomRight" state="frozen"/>
      <selection pane="topRight" activeCell="B1" sqref="B1"/>
      <selection pane="bottomLeft" activeCell="A2" sqref="A2"/>
      <selection pane="bottomRight" activeCell="AM40" sqref="AM40"/>
    </sheetView>
  </sheetViews>
  <sheetFormatPr baseColWidth="10" defaultColWidth="12.6640625" defaultRowHeight="15.75" customHeight="1" x14ac:dyDescent="0.15"/>
  <cols>
    <col min="1" max="2" width="12.6640625" style="33"/>
    <col min="3" max="3" width="31.6640625" style="33" customWidth="1"/>
    <col min="4" max="15" width="12.6640625" style="33"/>
    <col min="16" max="17" width="21.6640625" style="33" customWidth="1"/>
    <col min="18" max="19" width="12.6640625" style="33"/>
    <col min="20" max="21" width="28.5" style="33" customWidth="1"/>
    <col min="22" max="24" width="12.6640625" style="33"/>
    <col min="25" max="25" width="18.1640625" style="33" customWidth="1"/>
    <col min="26" max="38" width="12.6640625" style="33"/>
    <col min="39" max="39" width="15.6640625" style="33" customWidth="1"/>
    <col min="40" max="16384" width="12.6640625" style="33"/>
  </cols>
  <sheetData>
    <row r="1" spans="1:55" ht="70" x14ac:dyDescent="0.15">
      <c r="A1" s="22" t="s">
        <v>0</v>
      </c>
      <c r="B1" s="22" t="s">
        <v>1</v>
      </c>
      <c r="C1" s="10" t="s">
        <v>4</v>
      </c>
      <c r="D1" s="10" t="s">
        <v>113</v>
      </c>
      <c r="E1" s="10" t="s">
        <v>263</v>
      </c>
      <c r="F1" s="10" t="s">
        <v>264</v>
      </c>
      <c r="G1" s="10" t="s">
        <v>265</v>
      </c>
      <c r="H1" s="13" t="s">
        <v>266</v>
      </c>
      <c r="I1" s="13" t="s">
        <v>267</v>
      </c>
      <c r="J1" s="13" t="s">
        <v>268</v>
      </c>
      <c r="K1" s="13" t="s">
        <v>269</v>
      </c>
      <c r="L1" s="23" t="s">
        <v>270</v>
      </c>
      <c r="M1" s="13" t="s">
        <v>271</v>
      </c>
      <c r="N1" s="13" t="s">
        <v>272</v>
      </c>
      <c r="O1" s="13" t="s">
        <v>273</v>
      </c>
      <c r="P1" s="10" t="s">
        <v>274</v>
      </c>
      <c r="Q1" s="10" t="s">
        <v>275</v>
      </c>
      <c r="R1" s="13" t="s">
        <v>276</v>
      </c>
      <c r="S1" s="13" t="s">
        <v>277</v>
      </c>
      <c r="T1" s="13" t="s">
        <v>278</v>
      </c>
      <c r="U1" s="13" t="s">
        <v>279</v>
      </c>
      <c r="V1" s="13" t="s">
        <v>280</v>
      </c>
      <c r="W1" s="13" t="s">
        <v>281</v>
      </c>
      <c r="X1" s="13" t="s">
        <v>282</v>
      </c>
      <c r="Y1" s="24" t="s">
        <v>283</v>
      </c>
      <c r="Z1" s="13" t="s">
        <v>284</v>
      </c>
      <c r="AA1" s="13" t="s">
        <v>285</v>
      </c>
      <c r="AB1" s="13" t="s">
        <v>286</v>
      </c>
      <c r="AC1" s="13" t="s">
        <v>287</v>
      </c>
      <c r="AD1" s="13" t="s">
        <v>288</v>
      </c>
      <c r="AE1" s="13" t="s">
        <v>289</v>
      </c>
      <c r="AF1" s="13" t="s">
        <v>290</v>
      </c>
      <c r="AG1" s="13" t="s">
        <v>291</v>
      </c>
      <c r="AH1" s="13" t="s">
        <v>292</v>
      </c>
      <c r="AI1" s="13" t="s">
        <v>293</v>
      </c>
      <c r="AJ1" s="13" t="s">
        <v>294</v>
      </c>
      <c r="AK1" s="13" t="s">
        <v>295</v>
      </c>
      <c r="AL1" s="25" t="s">
        <v>296</v>
      </c>
      <c r="AM1" s="25" t="s">
        <v>297</v>
      </c>
      <c r="AN1" s="4"/>
      <c r="AO1" s="4"/>
      <c r="AP1" s="4"/>
      <c r="AQ1" s="4"/>
      <c r="AR1" s="4"/>
      <c r="AS1" s="4"/>
      <c r="AT1" s="4"/>
      <c r="AU1" s="4"/>
      <c r="AV1" s="4"/>
      <c r="AW1" s="4"/>
      <c r="AX1" s="4"/>
      <c r="AY1" s="4"/>
      <c r="AZ1" s="4"/>
      <c r="BA1" s="4"/>
      <c r="BB1" s="4"/>
      <c r="BC1" s="4"/>
    </row>
    <row r="2" spans="1:55" ht="16.5" customHeight="1" x14ac:dyDescent="0.15">
      <c r="A2" s="26" t="s">
        <v>109</v>
      </c>
      <c r="B2" s="15">
        <v>2025</v>
      </c>
      <c r="C2" s="18" t="s">
        <v>112</v>
      </c>
      <c r="D2" s="4"/>
      <c r="E2" s="4"/>
      <c r="F2" s="4">
        <v>1</v>
      </c>
      <c r="G2" s="4">
        <v>0</v>
      </c>
      <c r="H2" s="4">
        <v>62</v>
      </c>
      <c r="I2" s="4">
        <v>62</v>
      </c>
      <c r="J2" s="4">
        <v>62</v>
      </c>
      <c r="K2" s="4">
        <v>41</v>
      </c>
      <c r="L2" s="28">
        <f>(J2/H2)-(K2/I2)</f>
        <v>0.33870967741935487</v>
      </c>
      <c r="M2" s="4"/>
      <c r="N2" s="4"/>
      <c r="O2" s="4"/>
      <c r="P2" s="4" t="s">
        <v>305</v>
      </c>
      <c r="Q2" s="4" t="s">
        <v>365</v>
      </c>
      <c r="R2" s="4">
        <v>1</v>
      </c>
      <c r="S2" s="4">
        <v>0</v>
      </c>
      <c r="T2" s="4" t="s">
        <v>260</v>
      </c>
      <c r="U2" s="4"/>
      <c r="V2" s="4" t="s">
        <v>300</v>
      </c>
      <c r="W2" s="4">
        <v>9</v>
      </c>
      <c r="X2" s="4" t="s">
        <v>366</v>
      </c>
      <c r="Y2" s="5"/>
      <c r="Z2" s="4" t="s">
        <v>367</v>
      </c>
      <c r="AA2" s="21">
        <f>(AE2-AC2)/AF2</f>
        <v>5.1562500000000011E-2</v>
      </c>
      <c r="AB2" s="4" t="s">
        <v>310</v>
      </c>
      <c r="AC2" s="4">
        <v>5.13</v>
      </c>
      <c r="AD2" s="4">
        <v>4.63</v>
      </c>
      <c r="AE2" s="4">
        <v>5.46</v>
      </c>
      <c r="AF2" s="4">
        <v>6.4</v>
      </c>
      <c r="AG2" s="4">
        <v>3.68</v>
      </c>
      <c r="AH2" s="4">
        <v>4.4000000000000004</v>
      </c>
      <c r="AI2" s="4">
        <v>4.76</v>
      </c>
      <c r="AJ2" s="4">
        <v>4.3499999999999996</v>
      </c>
      <c r="AK2" s="4"/>
      <c r="AL2" s="4">
        <v>0</v>
      </c>
      <c r="AM2" s="4"/>
    </row>
    <row r="3" spans="1:55" ht="13" customHeight="1" x14ac:dyDescent="0.15">
      <c r="A3" s="4" t="s">
        <v>109</v>
      </c>
      <c r="B3" s="18">
        <v>2025</v>
      </c>
      <c r="C3" s="18" t="s">
        <v>112</v>
      </c>
      <c r="D3" s="4"/>
      <c r="E3" s="4"/>
      <c r="F3" s="4">
        <v>1</v>
      </c>
      <c r="G3" s="4">
        <v>0</v>
      </c>
      <c r="H3" s="4">
        <v>62</v>
      </c>
      <c r="I3" s="4">
        <v>62</v>
      </c>
      <c r="J3" s="4">
        <v>62</v>
      </c>
      <c r="K3" s="4">
        <v>41</v>
      </c>
      <c r="L3" s="28">
        <f>(J3/H3)-(K3/I3)</f>
        <v>0.33870967741935487</v>
      </c>
      <c r="M3" s="4"/>
      <c r="N3" s="4"/>
      <c r="O3" s="4"/>
      <c r="P3" s="4" t="s">
        <v>305</v>
      </c>
      <c r="Q3" s="4" t="s">
        <v>365</v>
      </c>
      <c r="R3" s="4">
        <v>1</v>
      </c>
      <c r="S3" s="4">
        <v>0</v>
      </c>
      <c r="T3" s="4" t="s">
        <v>262</v>
      </c>
      <c r="U3" s="4"/>
      <c r="V3" s="4" t="s">
        <v>303</v>
      </c>
      <c r="W3" s="4">
        <v>7</v>
      </c>
      <c r="X3" s="4" t="s">
        <v>368</v>
      </c>
      <c r="Y3" s="5" t="s">
        <v>120</v>
      </c>
      <c r="Z3" s="4" t="s">
        <v>369</v>
      </c>
      <c r="AA3" s="21">
        <f>(AE3-AC3)/AF3</f>
        <v>-6.8014705882352949E-2</v>
      </c>
      <c r="AB3" s="4" t="s">
        <v>310</v>
      </c>
      <c r="AC3" s="4">
        <v>4.74</v>
      </c>
      <c r="AD3" s="4">
        <v>4.74</v>
      </c>
      <c r="AE3" s="4">
        <v>4.37</v>
      </c>
      <c r="AF3" s="4">
        <v>5.44</v>
      </c>
      <c r="AG3" s="4">
        <v>3.4</v>
      </c>
      <c r="AH3" s="4">
        <v>3.75</v>
      </c>
      <c r="AI3" s="4">
        <v>4.05</v>
      </c>
      <c r="AJ3" s="4">
        <v>4.46</v>
      </c>
      <c r="AK3" s="4"/>
      <c r="AL3" s="4">
        <v>0</v>
      </c>
      <c r="AM3" s="4"/>
      <c r="AN3" s="4"/>
      <c r="AO3" s="4"/>
      <c r="AP3" s="4"/>
      <c r="AQ3" s="4"/>
      <c r="AR3" s="4"/>
      <c r="AS3" s="4"/>
      <c r="AT3" s="4"/>
      <c r="AU3" s="4"/>
      <c r="AV3" s="4"/>
      <c r="AW3" s="4"/>
      <c r="AX3" s="4"/>
      <c r="AY3" s="4"/>
      <c r="AZ3" s="4"/>
      <c r="BA3" s="4"/>
      <c r="BB3" s="4"/>
      <c r="BC3" s="4"/>
    </row>
    <row r="4" spans="1:55" ht="13" x14ac:dyDescent="0.15">
      <c r="A4" s="26" t="s">
        <v>207</v>
      </c>
      <c r="B4" s="26">
        <v>2024</v>
      </c>
      <c r="C4" s="32" t="s">
        <v>210</v>
      </c>
      <c r="D4" s="4" t="s">
        <v>211</v>
      </c>
      <c r="E4" s="4"/>
      <c r="F4" s="4">
        <v>1</v>
      </c>
      <c r="G4" s="4">
        <v>1</v>
      </c>
      <c r="H4" s="4">
        <v>33</v>
      </c>
      <c r="I4" s="4">
        <v>33</v>
      </c>
      <c r="J4" s="4">
        <v>33</v>
      </c>
      <c r="K4" s="4">
        <v>33</v>
      </c>
      <c r="L4" s="28">
        <f>(J4/H4)-(K4/I4)</f>
        <v>0</v>
      </c>
      <c r="M4" s="4">
        <v>1</v>
      </c>
      <c r="N4" s="4">
        <v>1</v>
      </c>
      <c r="O4" s="4" t="s">
        <v>330</v>
      </c>
      <c r="P4" s="4" t="s">
        <v>305</v>
      </c>
      <c r="Q4" s="4" t="s">
        <v>331</v>
      </c>
      <c r="R4" s="4">
        <v>1</v>
      </c>
      <c r="S4" s="4">
        <v>0</v>
      </c>
      <c r="T4" s="4" t="s">
        <v>262</v>
      </c>
      <c r="U4" s="4" t="s">
        <v>332</v>
      </c>
      <c r="V4" s="4" t="s">
        <v>212</v>
      </c>
      <c r="W4" s="4">
        <v>4</v>
      </c>
      <c r="X4" s="4" t="s">
        <v>333</v>
      </c>
      <c r="Y4" s="5">
        <v>0.90400000000000003</v>
      </c>
      <c r="Z4" s="4" t="s">
        <v>334</v>
      </c>
      <c r="AA4" s="21">
        <f>(AE4-AC4)/AF4</f>
        <v>0.24761904761904782</v>
      </c>
      <c r="AB4" s="21" t="s">
        <v>304</v>
      </c>
      <c r="AC4" s="4">
        <v>3.01</v>
      </c>
      <c r="AD4" s="4">
        <v>1.1200000000000001</v>
      </c>
      <c r="AE4" s="4">
        <v>3.27</v>
      </c>
      <c r="AF4" s="4">
        <v>1.05</v>
      </c>
      <c r="AG4" s="4">
        <v>3.36</v>
      </c>
      <c r="AH4" s="4">
        <v>1.18</v>
      </c>
      <c r="AI4" s="4">
        <v>3.3</v>
      </c>
      <c r="AJ4" s="4">
        <v>0.91</v>
      </c>
      <c r="AK4" s="4"/>
      <c r="AL4" s="4">
        <v>0</v>
      </c>
      <c r="AM4" s="4"/>
    </row>
    <row r="5" spans="1:55" ht="13" x14ac:dyDescent="0.15">
      <c r="A5" s="26" t="s">
        <v>207</v>
      </c>
      <c r="B5" s="26">
        <v>2024</v>
      </c>
      <c r="C5" s="32" t="s">
        <v>217</v>
      </c>
      <c r="D5" s="4" t="s">
        <v>218</v>
      </c>
      <c r="E5" s="4"/>
      <c r="F5" s="4">
        <v>1</v>
      </c>
      <c r="G5" s="4">
        <v>1</v>
      </c>
      <c r="H5" s="4">
        <v>33</v>
      </c>
      <c r="I5" s="4">
        <v>33</v>
      </c>
      <c r="J5" s="4">
        <v>33</v>
      </c>
      <c r="K5" s="4">
        <v>33</v>
      </c>
      <c r="L5" s="28">
        <f>(J5/H5)-(K5/I5)</f>
        <v>0</v>
      </c>
      <c r="M5" s="4">
        <v>1</v>
      </c>
      <c r="N5" s="4">
        <v>1</v>
      </c>
      <c r="O5" s="4" t="s">
        <v>330</v>
      </c>
      <c r="P5" s="4" t="s">
        <v>305</v>
      </c>
      <c r="Q5" s="4" t="s">
        <v>331</v>
      </c>
      <c r="R5" s="4">
        <v>1</v>
      </c>
      <c r="S5" s="4">
        <v>0</v>
      </c>
      <c r="T5" s="4" t="s">
        <v>262</v>
      </c>
      <c r="U5" s="4" t="s">
        <v>332</v>
      </c>
      <c r="V5" s="14" t="s">
        <v>212</v>
      </c>
      <c r="W5" s="4">
        <v>4</v>
      </c>
      <c r="X5" s="4" t="s">
        <v>333</v>
      </c>
      <c r="Y5" s="5">
        <v>0.90400000000000003</v>
      </c>
      <c r="Z5" s="4" t="s">
        <v>334</v>
      </c>
      <c r="AA5" s="21">
        <f>(AE5-AC5)/AF5</f>
        <v>0.37142857142857155</v>
      </c>
      <c r="AB5" s="14" t="s">
        <v>313</v>
      </c>
      <c r="AC5" s="4">
        <v>2.88</v>
      </c>
      <c r="AD5" s="4">
        <v>1.26</v>
      </c>
      <c r="AE5" s="4">
        <v>3.27</v>
      </c>
      <c r="AF5" s="4">
        <v>1.05</v>
      </c>
      <c r="AG5" s="4">
        <v>3.61</v>
      </c>
      <c r="AH5" s="4">
        <v>1.26</v>
      </c>
      <c r="AI5" s="4">
        <v>3.3</v>
      </c>
      <c r="AJ5" s="4">
        <v>0.91</v>
      </c>
      <c r="AK5" s="4"/>
      <c r="AL5" s="4">
        <v>0</v>
      </c>
      <c r="AM5" s="4"/>
    </row>
    <row r="6" spans="1:55" ht="13" x14ac:dyDescent="0.15">
      <c r="A6" s="15" t="s">
        <v>64</v>
      </c>
      <c r="B6" s="15">
        <v>2025</v>
      </c>
      <c r="C6" s="15" t="s">
        <v>67</v>
      </c>
      <c r="D6" s="4" t="s">
        <v>68</v>
      </c>
      <c r="E6" s="4"/>
      <c r="F6" s="4">
        <v>1</v>
      </c>
      <c r="G6" s="4">
        <v>0</v>
      </c>
      <c r="H6" s="4">
        <v>29</v>
      </c>
      <c r="I6" s="4">
        <v>30</v>
      </c>
      <c r="J6" s="4">
        <v>29</v>
      </c>
      <c r="K6" s="4">
        <v>30</v>
      </c>
      <c r="L6" s="28">
        <f>(J6/H6)-(K6/I6)</f>
        <v>0</v>
      </c>
      <c r="M6" s="4"/>
      <c r="N6" s="4"/>
      <c r="O6" s="4"/>
      <c r="P6" s="4" t="s">
        <v>320</v>
      </c>
      <c r="Q6" s="4" t="s">
        <v>353</v>
      </c>
      <c r="R6" s="4">
        <v>1</v>
      </c>
      <c r="S6" s="4">
        <v>0</v>
      </c>
      <c r="T6" s="4" t="s">
        <v>260</v>
      </c>
      <c r="U6" s="4" t="s">
        <v>354</v>
      </c>
      <c r="V6" s="4" t="s">
        <v>355</v>
      </c>
      <c r="W6" s="4"/>
      <c r="X6" s="4" t="s">
        <v>356</v>
      </c>
      <c r="Y6" s="5"/>
      <c r="Z6" s="4" t="s">
        <v>357</v>
      </c>
      <c r="AA6" s="21">
        <f>(AE6-AC6)/AF6</f>
        <v>-2.8634361233480347E-2</v>
      </c>
      <c r="AB6" s="4" t="s">
        <v>310</v>
      </c>
      <c r="AC6" s="4">
        <v>13.81</v>
      </c>
      <c r="AD6" s="4">
        <v>4.3099999999999996</v>
      </c>
      <c r="AE6" s="4">
        <v>13.68</v>
      </c>
      <c r="AF6" s="4">
        <v>4.54</v>
      </c>
      <c r="AG6" s="4">
        <v>10.89</v>
      </c>
      <c r="AH6" s="4">
        <v>3.61</v>
      </c>
      <c r="AI6" s="4">
        <v>12.61</v>
      </c>
      <c r="AJ6" s="4">
        <v>4.07</v>
      </c>
      <c r="AK6" s="4"/>
      <c r="AL6" s="4">
        <v>0</v>
      </c>
      <c r="AM6" s="4"/>
    </row>
    <row r="7" spans="1:55" ht="13" x14ac:dyDescent="0.15">
      <c r="A7" s="15" t="s">
        <v>64</v>
      </c>
      <c r="B7" s="15">
        <v>2025</v>
      </c>
      <c r="C7" s="15" t="s">
        <v>67</v>
      </c>
      <c r="D7" s="4" t="s">
        <v>68</v>
      </c>
      <c r="E7" s="4"/>
      <c r="F7" s="4">
        <v>1</v>
      </c>
      <c r="G7" s="4">
        <v>0</v>
      </c>
      <c r="H7" s="4">
        <v>29</v>
      </c>
      <c r="I7" s="4">
        <v>30</v>
      </c>
      <c r="J7" s="4">
        <v>29</v>
      </c>
      <c r="K7" s="4">
        <v>30</v>
      </c>
      <c r="L7" s="28">
        <f>(J7/H7)-(K7/I7)</f>
        <v>0</v>
      </c>
      <c r="M7" s="4"/>
      <c r="N7" s="4"/>
      <c r="O7" s="4"/>
      <c r="P7" s="4" t="s">
        <v>320</v>
      </c>
      <c r="Q7" s="4" t="s">
        <v>353</v>
      </c>
      <c r="R7" s="4">
        <v>1</v>
      </c>
      <c r="S7" s="4">
        <v>0</v>
      </c>
      <c r="T7" s="4" t="s">
        <v>262</v>
      </c>
      <c r="U7" s="4" t="s">
        <v>311</v>
      </c>
      <c r="V7" s="4" t="s">
        <v>358</v>
      </c>
      <c r="W7" s="4"/>
      <c r="X7" s="4" t="s">
        <v>359</v>
      </c>
      <c r="Y7" s="5"/>
      <c r="Z7" s="4" t="s">
        <v>357</v>
      </c>
      <c r="AA7" s="21">
        <f>(AE7-AC7)/AF7</f>
        <v>-2.0790020790020718E-2</v>
      </c>
      <c r="AB7" s="4" t="s">
        <v>310</v>
      </c>
      <c r="AC7" s="4">
        <v>13.52</v>
      </c>
      <c r="AD7" s="4">
        <v>4.62</v>
      </c>
      <c r="AE7" s="4">
        <v>13.42</v>
      </c>
      <c r="AF7" s="4">
        <v>4.8099999999999996</v>
      </c>
      <c r="AG7" s="4">
        <v>10.48</v>
      </c>
      <c r="AH7" s="4">
        <v>3.84</v>
      </c>
      <c r="AI7" s="4">
        <v>12.75</v>
      </c>
      <c r="AJ7" s="4">
        <v>4.12</v>
      </c>
      <c r="AK7" s="4"/>
      <c r="AL7" s="4">
        <v>0</v>
      </c>
      <c r="AM7" s="4"/>
    </row>
    <row r="8" spans="1:55" ht="13" x14ac:dyDescent="0.15">
      <c r="A8" s="15" t="s">
        <v>64</v>
      </c>
      <c r="B8" s="15">
        <v>2025</v>
      </c>
      <c r="C8" s="15" t="s">
        <v>67</v>
      </c>
      <c r="D8" s="4" t="s">
        <v>68</v>
      </c>
      <c r="E8" s="4"/>
      <c r="F8" s="4">
        <v>1</v>
      </c>
      <c r="G8" s="4">
        <v>0</v>
      </c>
      <c r="H8" s="4">
        <v>29</v>
      </c>
      <c r="I8" s="4">
        <v>30</v>
      </c>
      <c r="J8" s="4">
        <v>29</v>
      </c>
      <c r="K8" s="4">
        <v>30</v>
      </c>
      <c r="L8" s="28">
        <f>(J8/H8)-(K8/I8)</f>
        <v>0</v>
      </c>
      <c r="M8" s="4"/>
      <c r="N8" s="4"/>
      <c r="O8" s="4"/>
      <c r="P8" s="4" t="s">
        <v>320</v>
      </c>
      <c r="Q8" s="4" t="s">
        <v>353</v>
      </c>
      <c r="R8" s="4">
        <v>1</v>
      </c>
      <c r="S8" s="4">
        <v>0</v>
      </c>
      <c r="T8" s="4" t="s">
        <v>262</v>
      </c>
      <c r="U8" s="4" t="s">
        <v>360</v>
      </c>
      <c r="V8" s="4" t="s">
        <v>361</v>
      </c>
      <c r="W8" s="4">
        <v>7</v>
      </c>
      <c r="X8" s="4"/>
      <c r="Y8" s="5"/>
      <c r="Z8" s="4" t="s">
        <v>362</v>
      </c>
      <c r="AA8" s="21">
        <f>(AE8-AC8)/AF8</f>
        <v>3.1545741324921023E-2</v>
      </c>
      <c r="AB8" s="4" t="s">
        <v>310</v>
      </c>
      <c r="AC8" s="4">
        <v>14.44</v>
      </c>
      <c r="AD8" s="4">
        <v>3.24</v>
      </c>
      <c r="AE8" s="4">
        <v>14.54</v>
      </c>
      <c r="AF8" s="4">
        <v>3.17</v>
      </c>
      <c r="AG8" s="4">
        <v>12.44</v>
      </c>
      <c r="AH8" s="4">
        <v>3.7</v>
      </c>
      <c r="AI8" s="4">
        <v>14.64</v>
      </c>
      <c r="AJ8" s="4">
        <v>2.11</v>
      </c>
      <c r="AK8" s="4"/>
      <c r="AL8" s="4">
        <v>0</v>
      </c>
      <c r="AM8" s="4"/>
    </row>
    <row r="9" spans="1:55" ht="13" x14ac:dyDescent="0.15">
      <c r="A9" s="15" t="s">
        <v>64</v>
      </c>
      <c r="B9" s="15">
        <v>2025</v>
      </c>
      <c r="C9" s="15" t="s">
        <v>67</v>
      </c>
      <c r="D9" s="4" t="s">
        <v>68</v>
      </c>
      <c r="E9" s="4"/>
      <c r="F9" s="4">
        <v>1</v>
      </c>
      <c r="G9" s="4">
        <v>0</v>
      </c>
      <c r="H9" s="4">
        <v>29</v>
      </c>
      <c r="I9" s="4">
        <v>30</v>
      </c>
      <c r="J9" s="4">
        <v>29</v>
      </c>
      <c r="K9" s="4">
        <v>30</v>
      </c>
      <c r="L9" s="28">
        <f>(J9/H9)-(K9/I9)</f>
        <v>0</v>
      </c>
      <c r="M9" s="4"/>
      <c r="N9" s="4"/>
      <c r="O9" s="4"/>
      <c r="P9" s="4" t="s">
        <v>320</v>
      </c>
      <c r="Q9" s="4" t="s">
        <v>353</v>
      </c>
      <c r="R9" s="4">
        <v>1</v>
      </c>
      <c r="S9" s="4">
        <v>0</v>
      </c>
      <c r="T9" s="4" t="s">
        <v>262</v>
      </c>
      <c r="U9" s="4"/>
      <c r="V9" s="4" t="s">
        <v>363</v>
      </c>
      <c r="W9" s="4"/>
      <c r="X9" s="4"/>
      <c r="Y9" s="5"/>
      <c r="Z9" s="4" t="s">
        <v>364</v>
      </c>
      <c r="AA9" s="21">
        <f>(AE9-AC9)/AF9</f>
        <v>-7.3913043478260845E-2</v>
      </c>
      <c r="AB9" s="4" t="s">
        <v>310</v>
      </c>
      <c r="AC9" s="4">
        <v>6.74</v>
      </c>
      <c r="AD9" s="4">
        <v>2.1</v>
      </c>
      <c r="AE9" s="4">
        <v>6.57</v>
      </c>
      <c r="AF9" s="4">
        <v>2.2999999999999998</v>
      </c>
      <c r="AG9" s="4">
        <v>5.4</v>
      </c>
      <c r="AH9" s="4">
        <v>1.89</v>
      </c>
      <c r="AI9" s="4">
        <v>6.71</v>
      </c>
      <c r="AJ9" s="4">
        <v>2.27</v>
      </c>
      <c r="AK9" s="4"/>
      <c r="AL9" s="4">
        <v>0</v>
      </c>
      <c r="AM9" s="4"/>
    </row>
    <row r="10" spans="1:55" ht="13" x14ac:dyDescent="0.15">
      <c r="A10" s="15" t="s">
        <v>64</v>
      </c>
      <c r="B10" s="15">
        <v>2025</v>
      </c>
      <c r="C10" s="15" t="s">
        <v>67</v>
      </c>
      <c r="D10" s="4" t="s">
        <v>68</v>
      </c>
      <c r="E10" s="4"/>
      <c r="F10" s="4">
        <v>1</v>
      </c>
      <c r="G10" s="4">
        <v>0</v>
      </c>
      <c r="H10" s="4">
        <v>29</v>
      </c>
      <c r="I10" s="4">
        <v>30</v>
      </c>
      <c r="J10" s="4">
        <v>27</v>
      </c>
      <c r="K10" s="4">
        <v>28</v>
      </c>
      <c r="L10" s="28">
        <f>(J10/H10)-(K10/I10)</f>
        <v>-2.2988505747126853E-3</v>
      </c>
      <c r="M10" s="4"/>
      <c r="N10" s="4"/>
      <c r="O10" s="4"/>
      <c r="P10" s="4" t="s">
        <v>320</v>
      </c>
      <c r="Q10" s="4" t="s">
        <v>353</v>
      </c>
      <c r="R10" s="4">
        <v>1</v>
      </c>
      <c r="S10" s="4">
        <v>0</v>
      </c>
      <c r="T10" s="4" t="s">
        <v>260</v>
      </c>
      <c r="U10" s="4" t="s">
        <v>354</v>
      </c>
      <c r="V10" s="4" t="s">
        <v>355</v>
      </c>
      <c r="W10" s="4"/>
      <c r="X10" s="4" t="s">
        <v>356</v>
      </c>
      <c r="Y10" s="5"/>
      <c r="Z10" s="4" t="s">
        <v>357</v>
      </c>
      <c r="AA10" s="21">
        <f>(AE10-AC10)/AF10</f>
        <v>-2.8634361233480347E-2</v>
      </c>
      <c r="AB10" s="4" t="s">
        <v>310</v>
      </c>
      <c r="AC10" s="4">
        <v>13.81</v>
      </c>
      <c r="AD10" s="4">
        <v>4.3099999999999996</v>
      </c>
      <c r="AE10" s="4">
        <v>13.68</v>
      </c>
      <c r="AF10" s="4">
        <v>4.54</v>
      </c>
      <c r="AG10" s="4">
        <v>9.44</v>
      </c>
      <c r="AH10" s="4">
        <v>3.26</v>
      </c>
      <c r="AI10" s="4">
        <v>10.54</v>
      </c>
      <c r="AJ10" s="4">
        <v>3.45</v>
      </c>
      <c r="AK10" s="4"/>
      <c r="AL10" s="4">
        <v>1</v>
      </c>
      <c r="AM10" s="4">
        <v>1</v>
      </c>
    </row>
    <row r="11" spans="1:55" ht="13" x14ac:dyDescent="0.15">
      <c r="A11" s="15" t="s">
        <v>64</v>
      </c>
      <c r="B11" s="15">
        <v>2025</v>
      </c>
      <c r="C11" s="15" t="s">
        <v>67</v>
      </c>
      <c r="D11" s="4" t="s">
        <v>68</v>
      </c>
      <c r="E11" s="4"/>
      <c r="F11" s="4">
        <v>1</v>
      </c>
      <c r="G11" s="4">
        <v>0</v>
      </c>
      <c r="H11" s="4">
        <v>29</v>
      </c>
      <c r="I11" s="4">
        <v>30</v>
      </c>
      <c r="J11" s="4">
        <v>27</v>
      </c>
      <c r="K11" s="4">
        <v>28</v>
      </c>
      <c r="L11" s="28">
        <f>(J11/H11)-(K11/I11)</f>
        <v>-2.2988505747126853E-3</v>
      </c>
      <c r="M11" s="4"/>
      <c r="N11" s="4"/>
      <c r="O11" s="4"/>
      <c r="P11" s="4" t="s">
        <v>320</v>
      </c>
      <c r="Q11" s="4" t="s">
        <v>353</v>
      </c>
      <c r="R11" s="4">
        <v>1</v>
      </c>
      <c r="S11" s="4">
        <v>0</v>
      </c>
      <c r="T11" s="4" t="s">
        <v>262</v>
      </c>
      <c r="U11" s="4" t="s">
        <v>311</v>
      </c>
      <c r="V11" s="4" t="s">
        <v>358</v>
      </c>
      <c r="W11" s="4"/>
      <c r="X11" s="4" t="s">
        <v>359</v>
      </c>
      <c r="Y11" s="5"/>
      <c r="Z11" s="4" t="s">
        <v>357</v>
      </c>
      <c r="AA11" s="21">
        <f>(AE11-AC11)/AF11</f>
        <v>-2.0790020790020718E-2</v>
      </c>
      <c r="AB11" s="4" t="s">
        <v>310</v>
      </c>
      <c r="AC11" s="4">
        <v>13.52</v>
      </c>
      <c r="AD11" s="4">
        <v>4.62</v>
      </c>
      <c r="AE11" s="4">
        <v>13.42</v>
      </c>
      <c r="AF11" s="4">
        <v>4.8099999999999996</v>
      </c>
      <c r="AG11" s="4">
        <v>8.33</v>
      </c>
      <c r="AH11" s="4">
        <v>3.2</v>
      </c>
      <c r="AI11" s="4">
        <v>10.71</v>
      </c>
      <c r="AJ11" s="4">
        <v>3.83</v>
      </c>
      <c r="AK11" s="4"/>
      <c r="AL11" s="4">
        <v>1</v>
      </c>
      <c r="AM11" s="4">
        <v>1</v>
      </c>
    </row>
    <row r="12" spans="1:55" ht="13" x14ac:dyDescent="0.15">
      <c r="A12" s="15" t="s">
        <v>64</v>
      </c>
      <c r="B12" s="15">
        <v>2025</v>
      </c>
      <c r="C12" s="15" t="s">
        <v>67</v>
      </c>
      <c r="D12" s="4" t="s">
        <v>68</v>
      </c>
      <c r="E12" s="4"/>
      <c r="F12" s="4">
        <v>1</v>
      </c>
      <c r="G12" s="4">
        <v>0</v>
      </c>
      <c r="H12" s="4">
        <v>29</v>
      </c>
      <c r="I12" s="4">
        <v>30</v>
      </c>
      <c r="J12" s="4">
        <v>27</v>
      </c>
      <c r="K12" s="4">
        <v>28</v>
      </c>
      <c r="L12" s="28">
        <f>(J12/H12)-(K12/I12)</f>
        <v>-2.2988505747126853E-3</v>
      </c>
      <c r="M12" s="4"/>
      <c r="N12" s="4"/>
      <c r="O12" s="4"/>
      <c r="P12" s="4" t="s">
        <v>320</v>
      </c>
      <c r="Q12" s="4" t="s">
        <v>353</v>
      </c>
      <c r="R12" s="4">
        <v>1</v>
      </c>
      <c r="S12" s="4">
        <v>0</v>
      </c>
      <c r="T12" s="4" t="s">
        <v>262</v>
      </c>
      <c r="U12" s="4"/>
      <c r="V12" s="4" t="s">
        <v>363</v>
      </c>
      <c r="W12" s="4"/>
      <c r="X12" s="4"/>
      <c r="Y12" s="5"/>
      <c r="Z12" s="4" t="s">
        <v>364</v>
      </c>
      <c r="AA12" s="21">
        <f>(AE12-AC12)/AF12</f>
        <v>-7.3913043478260845E-2</v>
      </c>
      <c r="AB12" s="4" t="s">
        <v>310</v>
      </c>
      <c r="AC12" s="4">
        <v>6.74</v>
      </c>
      <c r="AD12" s="4">
        <v>2.1</v>
      </c>
      <c r="AE12" s="4">
        <v>6.57</v>
      </c>
      <c r="AF12" s="4">
        <v>2.2999999999999998</v>
      </c>
      <c r="AG12" s="4">
        <v>3.41</v>
      </c>
      <c r="AH12" s="4">
        <v>1.58</v>
      </c>
      <c r="AI12" s="4">
        <v>4.6399999999999997</v>
      </c>
      <c r="AJ12" s="4">
        <v>1.7</v>
      </c>
      <c r="AK12" s="4"/>
      <c r="AL12" s="4">
        <v>1</v>
      </c>
      <c r="AM12" s="4">
        <v>1</v>
      </c>
    </row>
    <row r="13" spans="1:55" ht="13" x14ac:dyDescent="0.15">
      <c r="A13" s="15" t="s">
        <v>139</v>
      </c>
      <c r="B13" s="15">
        <v>2022</v>
      </c>
      <c r="C13" s="15" t="s">
        <v>142</v>
      </c>
      <c r="D13" s="18" t="s">
        <v>143</v>
      </c>
      <c r="E13" s="18" t="s">
        <v>143</v>
      </c>
      <c r="F13" s="4">
        <v>1</v>
      </c>
      <c r="G13" s="4">
        <v>0</v>
      </c>
      <c r="H13" s="4">
        <v>49</v>
      </c>
      <c r="I13" s="4">
        <v>49</v>
      </c>
      <c r="J13" s="4">
        <v>45</v>
      </c>
      <c r="K13" s="4">
        <v>39</v>
      </c>
      <c r="L13" s="27">
        <f>(J13/H13)-(K13/I13)</f>
        <v>0.12244897959183676</v>
      </c>
      <c r="M13" s="4"/>
      <c r="N13" s="4"/>
      <c r="O13" s="4"/>
      <c r="P13" s="4" t="s">
        <v>305</v>
      </c>
      <c r="Q13" s="4" t="s">
        <v>314</v>
      </c>
      <c r="R13" s="4">
        <v>1</v>
      </c>
      <c r="S13" s="4"/>
      <c r="T13" s="4" t="s">
        <v>260</v>
      </c>
      <c r="U13" s="4"/>
      <c r="V13" s="4" t="s">
        <v>300</v>
      </c>
      <c r="W13" s="4">
        <v>9</v>
      </c>
      <c r="X13" s="4" t="s">
        <v>309</v>
      </c>
      <c r="Y13" s="5"/>
      <c r="Z13" s="4" t="s">
        <v>315</v>
      </c>
      <c r="AA13" s="21">
        <f>(AE13-AC13)/AF13</f>
        <v>-0.23350253807106597</v>
      </c>
      <c r="AB13" s="21" t="s">
        <v>304</v>
      </c>
      <c r="AC13" s="4">
        <v>10.1</v>
      </c>
      <c r="AD13" s="4">
        <v>3.18</v>
      </c>
      <c r="AE13" s="4">
        <v>9.18</v>
      </c>
      <c r="AF13" s="4">
        <v>3.94</v>
      </c>
      <c r="AG13" s="4">
        <v>7.58</v>
      </c>
      <c r="AH13" s="4">
        <v>2.0099999999999998</v>
      </c>
      <c r="AI13" s="4">
        <v>8.6199999999999992</v>
      </c>
      <c r="AJ13" s="4">
        <v>1.92</v>
      </c>
      <c r="AK13" s="4">
        <v>-0.51</v>
      </c>
      <c r="AL13" s="4">
        <v>0</v>
      </c>
      <c r="AM13" s="4">
        <v>1</v>
      </c>
    </row>
    <row r="14" spans="1:55" ht="13" x14ac:dyDescent="0.15">
      <c r="A14" s="15" t="s">
        <v>139</v>
      </c>
      <c r="B14" s="15">
        <v>2022</v>
      </c>
      <c r="C14" s="15" t="s">
        <v>142</v>
      </c>
      <c r="D14" s="18" t="s">
        <v>143</v>
      </c>
      <c r="E14" s="18" t="s">
        <v>143</v>
      </c>
      <c r="F14" s="4">
        <v>1</v>
      </c>
      <c r="G14" s="4">
        <v>0</v>
      </c>
      <c r="H14" s="4">
        <v>49</v>
      </c>
      <c r="I14" s="4">
        <v>49</v>
      </c>
      <c r="J14" s="4">
        <v>44</v>
      </c>
      <c r="K14" s="4">
        <v>32</v>
      </c>
      <c r="L14" s="27">
        <f>(J14/H14)-(K14/I14)</f>
        <v>0.24489795918367352</v>
      </c>
      <c r="M14" s="4"/>
      <c r="N14" s="4"/>
      <c r="O14" s="4"/>
      <c r="P14" s="4" t="s">
        <v>305</v>
      </c>
      <c r="Q14" s="4" t="s">
        <v>314</v>
      </c>
      <c r="R14" s="4">
        <v>1</v>
      </c>
      <c r="S14" s="4"/>
      <c r="T14" s="4" t="s">
        <v>260</v>
      </c>
      <c r="U14" s="4"/>
      <c r="V14" s="4" t="s">
        <v>300</v>
      </c>
      <c r="W14" s="4">
        <v>9</v>
      </c>
      <c r="X14" s="4" t="s">
        <v>309</v>
      </c>
      <c r="Y14" s="5"/>
      <c r="Z14" s="4" t="s">
        <v>315</v>
      </c>
      <c r="AA14" s="21">
        <f>(AE14-AC14)/AF14</f>
        <v>-0.23350253807106597</v>
      </c>
      <c r="AB14" s="21" t="s">
        <v>304</v>
      </c>
      <c r="AC14" s="4">
        <v>10.1</v>
      </c>
      <c r="AD14" s="4">
        <v>3.18</v>
      </c>
      <c r="AE14" s="4">
        <v>9.18</v>
      </c>
      <c r="AF14" s="4">
        <v>3.94</v>
      </c>
      <c r="AG14" s="4">
        <v>7.82</v>
      </c>
      <c r="AH14" s="4"/>
      <c r="AI14" s="4">
        <v>9.01</v>
      </c>
      <c r="AJ14" s="4"/>
      <c r="AK14" s="4">
        <v>-0.31</v>
      </c>
      <c r="AL14" s="4">
        <v>1</v>
      </c>
      <c r="AM14" s="4">
        <v>4</v>
      </c>
    </row>
    <row r="15" spans="1:55" ht="16" customHeight="1" x14ac:dyDescent="0.15">
      <c r="A15" s="26" t="s">
        <v>155</v>
      </c>
      <c r="B15" s="26">
        <v>2024</v>
      </c>
      <c r="C15" s="26" t="s">
        <v>158</v>
      </c>
      <c r="D15" s="4" t="s">
        <v>159</v>
      </c>
      <c r="E15" s="4"/>
      <c r="F15" s="4">
        <v>1</v>
      </c>
      <c r="G15" s="4"/>
      <c r="H15" s="4">
        <v>106</v>
      </c>
      <c r="I15" s="4">
        <v>104</v>
      </c>
      <c r="J15" s="4">
        <v>106</v>
      </c>
      <c r="K15" s="4">
        <v>104</v>
      </c>
      <c r="L15" s="28">
        <f>(J15/H15)-(K15/I15)</f>
        <v>0</v>
      </c>
      <c r="M15" s="4"/>
      <c r="N15" s="4"/>
      <c r="O15" s="4"/>
      <c r="P15" s="14" t="s">
        <v>320</v>
      </c>
      <c r="Q15" s="14" t="s">
        <v>329</v>
      </c>
      <c r="R15" s="4">
        <v>1</v>
      </c>
      <c r="S15" s="4">
        <v>0</v>
      </c>
      <c r="T15" s="4" t="s">
        <v>260</v>
      </c>
      <c r="U15" s="4"/>
      <c r="V15" s="4" t="s">
        <v>300</v>
      </c>
      <c r="W15" s="4">
        <v>9</v>
      </c>
      <c r="X15" s="4"/>
      <c r="Y15" s="5"/>
      <c r="Z15" s="4"/>
      <c r="AA15" s="4"/>
      <c r="AB15" s="4"/>
      <c r="AC15" s="4"/>
      <c r="AD15" s="4"/>
      <c r="AE15" s="4"/>
      <c r="AF15" s="4"/>
      <c r="AG15" s="4"/>
      <c r="AH15" s="4"/>
      <c r="AI15" s="4"/>
      <c r="AJ15" s="4"/>
      <c r="AK15" s="4">
        <v>-0.84499999999999997</v>
      </c>
      <c r="AL15" s="4">
        <v>0</v>
      </c>
      <c r="AM15" s="4"/>
    </row>
    <row r="16" spans="1:55" ht="16" customHeight="1" x14ac:dyDescent="0.15">
      <c r="A16" s="26" t="s">
        <v>155</v>
      </c>
      <c r="B16" s="26">
        <v>2024</v>
      </c>
      <c r="C16" s="26" t="s">
        <v>158</v>
      </c>
      <c r="D16" s="4" t="s">
        <v>159</v>
      </c>
      <c r="E16" s="4"/>
      <c r="F16" s="4">
        <v>1</v>
      </c>
      <c r="G16" s="4"/>
      <c r="H16" s="4">
        <v>106</v>
      </c>
      <c r="I16" s="4">
        <v>104</v>
      </c>
      <c r="J16" s="4">
        <v>106</v>
      </c>
      <c r="K16" s="4">
        <v>104</v>
      </c>
      <c r="L16" s="28">
        <f>(J16/H16)-(K16/I16)</f>
        <v>0</v>
      </c>
      <c r="M16" s="4"/>
      <c r="N16" s="4"/>
      <c r="O16" s="4"/>
      <c r="P16" s="14" t="s">
        <v>320</v>
      </c>
      <c r="Q16" s="14" t="s">
        <v>329</v>
      </c>
      <c r="R16" s="4">
        <v>1</v>
      </c>
      <c r="S16" s="4">
        <v>0</v>
      </c>
      <c r="T16" s="4" t="s">
        <v>260</v>
      </c>
      <c r="U16" s="4"/>
      <c r="V16" s="4" t="s">
        <v>300</v>
      </c>
      <c r="W16" s="4">
        <v>9</v>
      </c>
      <c r="X16" s="4"/>
      <c r="Y16" s="5"/>
      <c r="Z16" s="4"/>
      <c r="AA16" s="4"/>
      <c r="AB16" s="4"/>
      <c r="AC16" s="4"/>
      <c r="AD16" s="4"/>
      <c r="AE16" s="4"/>
      <c r="AF16" s="4"/>
      <c r="AG16" s="4"/>
      <c r="AH16" s="4"/>
      <c r="AI16" s="4"/>
      <c r="AJ16" s="4"/>
      <c r="AK16" s="4">
        <v>-0.90300000000000002</v>
      </c>
      <c r="AL16" s="4">
        <v>1</v>
      </c>
      <c r="AM16" s="4">
        <v>8</v>
      </c>
      <c r="AN16" s="4"/>
      <c r="AO16" s="4"/>
      <c r="AP16" s="4"/>
      <c r="AQ16" s="4"/>
      <c r="AR16" s="4"/>
      <c r="AS16" s="4"/>
      <c r="AT16" s="4"/>
      <c r="AU16" s="4"/>
      <c r="AV16" s="4"/>
      <c r="AW16" s="4"/>
      <c r="AX16" s="4"/>
      <c r="AY16" s="4"/>
      <c r="AZ16" s="4"/>
      <c r="BA16" s="4"/>
      <c r="BB16" s="4"/>
      <c r="BC16" s="4"/>
    </row>
    <row r="17" spans="1:55" ht="16" customHeight="1" x14ac:dyDescent="0.15">
      <c r="A17" s="26" t="s">
        <v>155</v>
      </c>
      <c r="B17" s="26">
        <v>2024</v>
      </c>
      <c r="C17" s="4" t="s">
        <v>158</v>
      </c>
      <c r="D17" s="4" t="s">
        <v>159</v>
      </c>
      <c r="E17" s="4"/>
      <c r="F17" s="4">
        <v>1</v>
      </c>
      <c r="G17" s="4"/>
      <c r="H17" s="4">
        <v>106</v>
      </c>
      <c r="I17" s="4">
        <v>104</v>
      </c>
      <c r="J17" s="4">
        <v>106</v>
      </c>
      <c r="K17" s="4">
        <v>104</v>
      </c>
      <c r="L17" s="28">
        <f>(J17/H17)-(K17/I17)</f>
        <v>0</v>
      </c>
      <c r="M17" s="4"/>
      <c r="N17" s="4"/>
      <c r="O17" s="4"/>
      <c r="P17" s="14" t="s">
        <v>320</v>
      </c>
      <c r="Q17" s="14" t="s">
        <v>329</v>
      </c>
      <c r="R17" s="4">
        <v>1</v>
      </c>
      <c r="S17" s="4">
        <v>0</v>
      </c>
      <c r="T17" s="4" t="s">
        <v>262</v>
      </c>
      <c r="U17" s="4"/>
      <c r="V17" s="4" t="s">
        <v>303</v>
      </c>
      <c r="W17" s="4">
        <v>7</v>
      </c>
      <c r="X17" s="4"/>
      <c r="Y17" s="5"/>
      <c r="Z17" s="4"/>
      <c r="AA17" s="4"/>
      <c r="AB17" s="4"/>
      <c r="AC17" s="4"/>
      <c r="AD17" s="4"/>
      <c r="AE17" s="4"/>
      <c r="AF17" s="4"/>
      <c r="AG17" s="4"/>
      <c r="AH17" s="4"/>
      <c r="AI17" s="4"/>
      <c r="AJ17" s="4"/>
      <c r="AK17" s="4">
        <v>-0.84</v>
      </c>
      <c r="AL17" s="4">
        <v>0</v>
      </c>
      <c r="AM17" s="4"/>
      <c r="AN17" s="4"/>
      <c r="AO17" s="4"/>
      <c r="AP17" s="4"/>
      <c r="AQ17" s="4"/>
      <c r="AR17" s="4"/>
      <c r="AS17" s="4"/>
      <c r="AT17" s="4"/>
      <c r="AU17" s="4"/>
      <c r="AV17" s="4"/>
      <c r="AW17" s="4"/>
      <c r="AX17" s="4"/>
      <c r="AY17" s="4"/>
      <c r="AZ17" s="4"/>
      <c r="BA17" s="4"/>
      <c r="BB17" s="4"/>
      <c r="BC17" s="4"/>
    </row>
    <row r="18" spans="1:55" ht="16" customHeight="1" x14ac:dyDescent="0.15">
      <c r="A18" s="26" t="s">
        <v>155</v>
      </c>
      <c r="B18" s="26">
        <v>2024</v>
      </c>
      <c r="C18" s="4" t="s">
        <v>158</v>
      </c>
      <c r="D18" s="4" t="s">
        <v>159</v>
      </c>
      <c r="E18" s="4"/>
      <c r="F18" s="4">
        <v>1</v>
      </c>
      <c r="G18" s="4"/>
      <c r="H18" s="4">
        <v>106</v>
      </c>
      <c r="I18" s="4">
        <v>104</v>
      </c>
      <c r="J18" s="4">
        <v>106</v>
      </c>
      <c r="K18" s="4">
        <v>104</v>
      </c>
      <c r="L18" s="28">
        <f>(J18/H18)-(K18/I18)</f>
        <v>0</v>
      </c>
      <c r="M18" s="4"/>
      <c r="N18" s="4"/>
      <c r="O18" s="4"/>
      <c r="P18" s="14" t="s">
        <v>320</v>
      </c>
      <c r="Q18" s="14" t="s">
        <v>329</v>
      </c>
      <c r="R18" s="4">
        <v>1</v>
      </c>
      <c r="S18" s="4">
        <v>0</v>
      </c>
      <c r="T18" s="4" t="s">
        <v>262</v>
      </c>
      <c r="U18" s="4"/>
      <c r="V18" s="4" t="s">
        <v>303</v>
      </c>
      <c r="W18" s="4">
        <v>7</v>
      </c>
      <c r="X18" s="4"/>
      <c r="Y18" s="5"/>
      <c r="Z18" s="4"/>
      <c r="AA18" s="4"/>
      <c r="AB18" s="4"/>
      <c r="AC18" s="4"/>
      <c r="AD18" s="4"/>
      <c r="AE18" s="4"/>
      <c r="AF18" s="4"/>
      <c r="AG18" s="4"/>
      <c r="AH18" s="4"/>
      <c r="AI18" s="4"/>
      <c r="AJ18" s="4"/>
      <c r="AK18" s="4">
        <v>-0.79400000000000004</v>
      </c>
      <c r="AL18" s="4">
        <v>1</v>
      </c>
      <c r="AM18" s="4">
        <v>8</v>
      </c>
    </row>
    <row r="19" spans="1:55" ht="16" customHeight="1" x14ac:dyDescent="0.15">
      <c r="A19" s="26" t="s">
        <v>80</v>
      </c>
      <c r="B19" s="26">
        <v>2024</v>
      </c>
      <c r="C19" s="4" t="s">
        <v>83</v>
      </c>
      <c r="D19" s="4" t="s">
        <v>85</v>
      </c>
      <c r="E19" s="4" t="s">
        <v>340</v>
      </c>
      <c r="F19" s="4">
        <v>1</v>
      </c>
      <c r="G19" s="4">
        <v>0</v>
      </c>
      <c r="H19" s="4">
        <v>46</v>
      </c>
      <c r="I19" s="4">
        <v>46</v>
      </c>
      <c r="J19" s="4">
        <v>44</v>
      </c>
      <c r="K19" s="4">
        <v>44</v>
      </c>
      <c r="L19" s="27"/>
      <c r="M19" s="4"/>
      <c r="N19" s="4"/>
      <c r="O19" s="4"/>
      <c r="P19" s="4" t="s">
        <v>320</v>
      </c>
      <c r="Q19" s="4" t="s">
        <v>299</v>
      </c>
      <c r="R19" s="4"/>
      <c r="S19" s="4"/>
      <c r="T19" s="4" t="s">
        <v>262</v>
      </c>
      <c r="U19" s="4" t="s">
        <v>341</v>
      </c>
      <c r="V19" s="4" t="s">
        <v>87</v>
      </c>
      <c r="W19" s="4">
        <v>20</v>
      </c>
      <c r="X19" s="4" t="s">
        <v>342</v>
      </c>
      <c r="Y19" s="5"/>
      <c r="Z19" s="4" t="s">
        <v>343</v>
      </c>
      <c r="AA19" s="4" t="s">
        <v>120</v>
      </c>
      <c r="AB19" s="4"/>
      <c r="AC19" s="4" t="s">
        <v>120</v>
      </c>
      <c r="AD19" s="4" t="s">
        <v>308</v>
      </c>
      <c r="AE19" s="4"/>
      <c r="AF19" s="4"/>
      <c r="AG19" s="4">
        <v>44.93</v>
      </c>
      <c r="AH19" s="4">
        <v>10.97</v>
      </c>
      <c r="AI19" s="4">
        <v>45.18</v>
      </c>
      <c r="AJ19" s="4">
        <v>11.29</v>
      </c>
      <c r="AK19" s="4">
        <v>0</v>
      </c>
      <c r="AL19" s="4">
        <v>0</v>
      </c>
      <c r="AM19" s="4"/>
    </row>
    <row r="20" spans="1:55" ht="13" x14ac:dyDescent="0.15">
      <c r="A20" s="30" t="s">
        <v>220</v>
      </c>
      <c r="B20" s="30">
        <v>2021</v>
      </c>
      <c r="C20" s="4" t="s">
        <v>223</v>
      </c>
      <c r="D20" s="4" t="s">
        <v>224</v>
      </c>
      <c r="E20" s="4"/>
      <c r="F20" s="4">
        <v>1</v>
      </c>
      <c r="G20" s="4">
        <v>0</v>
      </c>
      <c r="H20" s="4">
        <v>42</v>
      </c>
      <c r="I20" s="4">
        <v>40</v>
      </c>
      <c r="J20" s="4">
        <v>42</v>
      </c>
      <c r="K20" s="4">
        <v>40</v>
      </c>
      <c r="L20" s="28">
        <f>(J20/H20)-(K20/I20)</f>
        <v>0</v>
      </c>
      <c r="M20" s="4"/>
      <c r="N20" s="4"/>
      <c r="O20" s="4"/>
      <c r="P20" s="4" t="s">
        <v>305</v>
      </c>
      <c r="Q20" s="4" t="s">
        <v>316</v>
      </c>
      <c r="R20" s="4">
        <v>1</v>
      </c>
      <c r="S20" s="4">
        <v>0</v>
      </c>
      <c r="T20" s="4" t="s">
        <v>260</v>
      </c>
      <c r="U20" s="4"/>
      <c r="V20" s="4" t="s">
        <v>300</v>
      </c>
      <c r="W20" s="4">
        <v>9</v>
      </c>
      <c r="X20" s="4" t="s">
        <v>301</v>
      </c>
      <c r="Y20" s="5"/>
      <c r="Z20" s="4" t="s">
        <v>317</v>
      </c>
      <c r="AA20" s="21">
        <f>(AE20-AC20)/AF20</f>
        <v>-0.15763182238667905</v>
      </c>
      <c r="AB20" s="21" t="s">
        <v>304</v>
      </c>
      <c r="AC20" s="4">
        <v>14.952</v>
      </c>
      <c r="AD20" s="4">
        <v>5.516</v>
      </c>
      <c r="AE20" s="4">
        <v>14.1</v>
      </c>
      <c r="AF20" s="4">
        <v>5.4050000000000002</v>
      </c>
      <c r="AG20" s="4">
        <v>5.5720000000000001</v>
      </c>
      <c r="AH20" s="4">
        <v>5.516</v>
      </c>
      <c r="AI20" s="4">
        <v>14.324999999999999</v>
      </c>
      <c r="AJ20" s="4">
        <v>5.4050000000000002</v>
      </c>
      <c r="AK20" s="4"/>
      <c r="AL20" s="4">
        <v>0</v>
      </c>
      <c r="AM20" s="4"/>
      <c r="AN20" s="4"/>
      <c r="AO20" s="4"/>
      <c r="AP20" s="4"/>
      <c r="AQ20" s="4"/>
      <c r="AR20" s="4"/>
      <c r="AS20" s="4"/>
      <c r="AT20" s="4"/>
      <c r="AU20" s="4"/>
      <c r="AV20" s="4"/>
      <c r="AW20" s="4"/>
      <c r="AX20" s="4"/>
      <c r="AY20" s="4"/>
      <c r="AZ20" s="4"/>
      <c r="BA20" s="4"/>
      <c r="BB20" s="4"/>
      <c r="BC20" s="4"/>
    </row>
    <row r="21" spans="1:55" ht="13" x14ac:dyDescent="0.15">
      <c r="A21" s="30" t="s">
        <v>220</v>
      </c>
      <c r="B21" s="30">
        <v>2021</v>
      </c>
      <c r="C21" s="4" t="s">
        <v>223</v>
      </c>
      <c r="D21" s="4" t="s">
        <v>224</v>
      </c>
      <c r="E21" s="4"/>
      <c r="F21" s="4">
        <v>1</v>
      </c>
      <c r="G21" s="4">
        <v>0</v>
      </c>
      <c r="H21" s="4">
        <v>42</v>
      </c>
      <c r="I21" s="4">
        <v>40</v>
      </c>
      <c r="J21" s="4">
        <v>42</v>
      </c>
      <c r="K21" s="4">
        <v>40</v>
      </c>
      <c r="L21" s="28">
        <f>(J21/H21)-(K21/I21)</f>
        <v>0</v>
      </c>
      <c r="M21" s="4"/>
      <c r="N21" s="4"/>
      <c r="O21" s="4"/>
      <c r="P21" s="4" t="s">
        <v>305</v>
      </c>
      <c r="Q21" s="4" t="s">
        <v>316</v>
      </c>
      <c r="R21" s="4">
        <v>1</v>
      </c>
      <c r="S21" s="4">
        <v>0</v>
      </c>
      <c r="T21" s="4" t="s">
        <v>262</v>
      </c>
      <c r="U21" s="4"/>
      <c r="V21" s="4" t="s">
        <v>303</v>
      </c>
      <c r="W21" s="4">
        <v>7</v>
      </c>
      <c r="X21" s="4" t="s">
        <v>306</v>
      </c>
      <c r="Y21" s="5"/>
      <c r="Z21" s="4" t="s">
        <v>318</v>
      </c>
      <c r="AA21" s="21">
        <f>(AE21-AC21)/AF21</f>
        <v>-4.8810627123879423E-2</v>
      </c>
      <c r="AB21" s="4" t="s">
        <v>310</v>
      </c>
      <c r="AC21" s="4">
        <v>17.832999999999998</v>
      </c>
      <c r="AD21" s="4">
        <v>2.9780000000000002</v>
      </c>
      <c r="AE21" s="4">
        <v>17.675000000000001</v>
      </c>
      <c r="AF21" s="4">
        <v>3.2370000000000001</v>
      </c>
      <c r="AG21" s="4">
        <v>4.3570000000000002</v>
      </c>
      <c r="AH21" s="4">
        <v>4.2030000000000003</v>
      </c>
      <c r="AI21" s="4">
        <v>16.5</v>
      </c>
      <c r="AJ21" s="4">
        <v>3.7130000000000001</v>
      </c>
      <c r="AK21" s="4"/>
      <c r="AL21" s="4">
        <v>0</v>
      </c>
      <c r="AM21" s="4"/>
    </row>
    <row r="22" spans="1:55" ht="13" x14ac:dyDescent="0.15">
      <c r="A22" s="30" t="s">
        <v>220</v>
      </c>
      <c r="B22" s="30">
        <v>2021</v>
      </c>
      <c r="C22" s="4" t="s">
        <v>223</v>
      </c>
      <c r="D22" s="4" t="s">
        <v>224</v>
      </c>
      <c r="E22" s="4"/>
      <c r="F22" s="4">
        <v>1</v>
      </c>
      <c r="G22" s="4">
        <v>0</v>
      </c>
      <c r="H22" s="4">
        <v>42</v>
      </c>
      <c r="I22" s="4">
        <v>40</v>
      </c>
      <c r="J22" s="4">
        <v>42</v>
      </c>
      <c r="K22" s="4">
        <v>40</v>
      </c>
      <c r="L22" s="28">
        <f>(J22/H22)-(K22/I22)</f>
        <v>0</v>
      </c>
      <c r="M22" s="4"/>
      <c r="N22" s="4"/>
      <c r="O22" s="4"/>
      <c r="P22" s="4" t="s">
        <v>305</v>
      </c>
      <c r="Q22" s="4" t="s">
        <v>316</v>
      </c>
      <c r="R22" s="4">
        <v>1</v>
      </c>
      <c r="S22" s="4">
        <v>0</v>
      </c>
      <c r="T22" s="4" t="s">
        <v>307</v>
      </c>
      <c r="U22" s="4"/>
      <c r="V22" s="4"/>
      <c r="W22" s="4"/>
      <c r="X22" s="4"/>
      <c r="Y22" s="5"/>
      <c r="Z22" s="4"/>
      <c r="AA22" s="21">
        <f>(AE22-AC22)/AF22</f>
        <v>-6.2652279846852352E-3</v>
      </c>
      <c r="AB22" s="4" t="s">
        <v>310</v>
      </c>
      <c r="AC22" s="21">
        <v>33.761000000000003</v>
      </c>
      <c r="AD22" s="21">
        <v>8.7309999999999999</v>
      </c>
      <c r="AE22" s="21">
        <v>33.725000000000001</v>
      </c>
      <c r="AF22" s="21">
        <v>5.7460000000000004</v>
      </c>
      <c r="AG22" s="21">
        <v>16.881</v>
      </c>
      <c r="AH22" s="29">
        <v>8.3960000000000008</v>
      </c>
      <c r="AI22" s="21">
        <v>32.950000000000003</v>
      </c>
      <c r="AJ22" s="21">
        <v>2.536</v>
      </c>
      <c r="AK22" s="4"/>
      <c r="AL22" s="4">
        <v>0</v>
      </c>
      <c r="AM22" s="4"/>
      <c r="AN22" s="4"/>
      <c r="AO22" s="4"/>
      <c r="AP22" s="4"/>
      <c r="AQ22" s="4"/>
      <c r="AR22" s="4"/>
      <c r="AS22" s="4"/>
      <c r="AT22" s="4"/>
      <c r="AU22" s="4"/>
      <c r="AV22" s="4"/>
      <c r="AW22" s="4"/>
      <c r="AX22" s="4"/>
      <c r="AY22" s="4"/>
      <c r="AZ22" s="4"/>
      <c r="BA22" s="4"/>
      <c r="BB22" s="4"/>
      <c r="BC22" s="4"/>
    </row>
    <row r="23" spans="1:55" ht="13" x14ac:dyDescent="0.15">
      <c r="A23" s="30" t="s">
        <v>127</v>
      </c>
      <c r="B23" s="30">
        <v>2023</v>
      </c>
      <c r="C23" s="30" t="s">
        <v>130</v>
      </c>
      <c r="D23" s="4" t="s">
        <v>247</v>
      </c>
      <c r="E23" s="4"/>
      <c r="F23" s="4">
        <v>1</v>
      </c>
      <c r="G23" s="4">
        <v>0</v>
      </c>
      <c r="H23" s="4">
        <v>72</v>
      </c>
      <c r="I23" s="4">
        <v>105</v>
      </c>
      <c r="J23" s="4">
        <v>72</v>
      </c>
      <c r="K23" s="4">
        <v>105</v>
      </c>
      <c r="L23" s="28">
        <f>(J23/H23)-(K23/I23)</f>
        <v>0</v>
      </c>
      <c r="M23" s="4"/>
      <c r="N23" s="4"/>
      <c r="O23" s="4"/>
      <c r="P23" s="14" t="s">
        <v>320</v>
      </c>
      <c r="Q23" s="4" t="s">
        <v>299</v>
      </c>
      <c r="R23" s="4">
        <v>1</v>
      </c>
      <c r="S23" s="4">
        <v>0</v>
      </c>
      <c r="T23" s="4" t="s">
        <v>260</v>
      </c>
      <c r="U23" s="4"/>
      <c r="V23" s="4" t="s">
        <v>321</v>
      </c>
      <c r="W23" s="4">
        <v>9</v>
      </c>
      <c r="X23" s="4"/>
      <c r="Y23" s="4">
        <v>0.85</v>
      </c>
      <c r="Z23" s="4" t="s">
        <v>322</v>
      </c>
      <c r="AA23" s="21">
        <f>(AE23-AC23)/AF23</f>
        <v>-0.3267326732673268</v>
      </c>
      <c r="AB23" s="14" t="s">
        <v>313</v>
      </c>
      <c r="AC23" s="4">
        <v>17.32</v>
      </c>
      <c r="AD23" s="4">
        <v>5.05</v>
      </c>
      <c r="AE23" s="4">
        <v>15.67</v>
      </c>
      <c r="AF23" s="4">
        <v>5.05</v>
      </c>
      <c r="AG23" s="4">
        <v>16.149999999999999</v>
      </c>
      <c r="AH23" s="4">
        <v>5.58</v>
      </c>
      <c r="AI23" s="4">
        <v>16.649999999999999</v>
      </c>
      <c r="AJ23" s="4">
        <v>5.39</v>
      </c>
      <c r="AK23" s="4"/>
      <c r="AL23" s="4">
        <v>0</v>
      </c>
      <c r="AM23" s="4"/>
      <c r="AN23" s="4"/>
      <c r="AO23" s="4"/>
      <c r="AP23" s="4"/>
      <c r="AQ23" s="4"/>
      <c r="AR23" s="4"/>
      <c r="AS23" s="4"/>
      <c r="AT23" s="4"/>
      <c r="AU23" s="4"/>
      <c r="AV23" s="4"/>
      <c r="AW23" s="4"/>
      <c r="AX23" s="4"/>
      <c r="AY23" s="4"/>
      <c r="AZ23" s="4"/>
      <c r="BA23" s="4"/>
      <c r="BB23" s="4"/>
      <c r="BC23" s="4"/>
    </row>
    <row r="24" spans="1:55" ht="13" customHeight="1" x14ac:dyDescent="0.15">
      <c r="A24" s="30" t="s">
        <v>127</v>
      </c>
      <c r="B24" s="30">
        <v>2023</v>
      </c>
      <c r="C24" s="30" t="s">
        <v>130</v>
      </c>
      <c r="D24" s="4" t="s">
        <v>247</v>
      </c>
      <c r="E24" s="4"/>
      <c r="F24" s="4">
        <v>1</v>
      </c>
      <c r="G24" s="4">
        <v>0</v>
      </c>
      <c r="H24" s="4">
        <v>72</v>
      </c>
      <c r="I24" s="4">
        <v>105</v>
      </c>
      <c r="J24" s="4">
        <v>72</v>
      </c>
      <c r="K24" s="4">
        <v>105</v>
      </c>
      <c r="L24" s="28">
        <f>(J24/H24)-(K24/I24)</f>
        <v>0</v>
      </c>
      <c r="M24" s="4"/>
      <c r="N24" s="4"/>
      <c r="O24" s="4"/>
      <c r="P24" s="14" t="s">
        <v>320</v>
      </c>
      <c r="Q24" s="4" t="s">
        <v>299</v>
      </c>
      <c r="R24" s="4">
        <v>1</v>
      </c>
      <c r="S24" s="4">
        <v>0</v>
      </c>
      <c r="T24" s="4" t="s">
        <v>312</v>
      </c>
      <c r="U24" s="4"/>
      <c r="V24" s="4" t="s">
        <v>323</v>
      </c>
      <c r="W24" s="4">
        <v>7</v>
      </c>
      <c r="X24" s="4"/>
      <c r="Y24" s="4">
        <v>0.84</v>
      </c>
      <c r="Z24" s="4" t="s">
        <v>324</v>
      </c>
      <c r="AA24" s="21">
        <f>(AE24-AC24)/AF24</f>
        <v>-0.18126272912423599</v>
      </c>
      <c r="AB24" s="21" t="s">
        <v>304</v>
      </c>
      <c r="AC24" s="4">
        <v>16.72</v>
      </c>
      <c r="AD24" s="4">
        <v>3.86</v>
      </c>
      <c r="AE24" s="4">
        <v>15.83</v>
      </c>
      <c r="AF24" s="4">
        <v>4.91</v>
      </c>
      <c r="AG24" s="4">
        <v>14.69</v>
      </c>
      <c r="AH24" s="4">
        <v>4.75</v>
      </c>
      <c r="AI24" s="4">
        <v>14.45</v>
      </c>
      <c r="AJ24" s="4">
        <v>4.08</v>
      </c>
      <c r="AK24" s="4"/>
      <c r="AL24" s="4">
        <v>0</v>
      </c>
      <c r="AM24" s="4"/>
    </row>
    <row r="25" spans="1:55" ht="13" customHeight="1" x14ac:dyDescent="0.15">
      <c r="A25" s="30" t="s">
        <v>127</v>
      </c>
      <c r="B25" s="30">
        <v>2023</v>
      </c>
      <c r="C25" s="30" t="s">
        <v>130</v>
      </c>
      <c r="D25" s="4" t="s">
        <v>325</v>
      </c>
      <c r="E25" s="4"/>
      <c r="F25" s="4">
        <v>1</v>
      </c>
      <c r="G25" s="4">
        <v>0</v>
      </c>
      <c r="H25" s="4">
        <v>70</v>
      </c>
      <c r="I25" s="4">
        <v>105</v>
      </c>
      <c r="J25" s="4">
        <v>70</v>
      </c>
      <c r="K25" s="4">
        <v>105</v>
      </c>
      <c r="L25" s="28">
        <f>(J25/H25)-(K25/I25)</f>
        <v>0</v>
      </c>
      <c r="M25" s="4"/>
      <c r="N25" s="4"/>
      <c r="O25" s="4"/>
      <c r="P25" s="14" t="s">
        <v>320</v>
      </c>
      <c r="Q25" s="4" t="s">
        <v>299</v>
      </c>
      <c r="R25" s="4">
        <v>1</v>
      </c>
      <c r="S25" s="4">
        <v>0</v>
      </c>
      <c r="T25" s="4" t="s">
        <v>260</v>
      </c>
      <c r="U25" s="4"/>
      <c r="V25" s="4" t="s">
        <v>321</v>
      </c>
      <c r="W25" s="4">
        <v>9</v>
      </c>
      <c r="X25" s="4"/>
      <c r="Y25" s="4">
        <v>0.85</v>
      </c>
      <c r="Z25" s="4" t="s">
        <v>322</v>
      </c>
      <c r="AA25" s="21">
        <f>(AE25-AC25)/AF25</f>
        <v>-0.19207920792079222</v>
      </c>
      <c r="AB25" s="21" t="s">
        <v>304</v>
      </c>
      <c r="AC25" s="4">
        <v>16.64</v>
      </c>
      <c r="AD25" s="4">
        <v>4.83</v>
      </c>
      <c r="AE25" s="4">
        <v>15.67</v>
      </c>
      <c r="AF25" s="4">
        <v>5.05</v>
      </c>
      <c r="AG25" s="4">
        <v>15.15</v>
      </c>
      <c r="AH25" s="4">
        <v>5.91</v>
      </c>
      <c r="AI25" s="4">
        <v>16.649999999999999</v>
      </c>
      <c r="AJ25" s="4">
        <v>5.39</v>
      </c>
      <c r="AK25" s="4"/>
      <c r="AL25" s="4">
        <v>0</v>
      </c>
      <c r="AM25" s="4"/>
      <c r="AN25" s="4"/>
      <c r="AO25" s="4"/>
      <c r="AP25" s="4"/>
      <c r="AQ25" s="4"/>
      <c r="AR25" s="4"/>
      <c r="AS25" s="4"/>
      <c r="AT25" s="4"/>
      <c r="AU25" s="4"/>
      <c r="AV25" s="4"/>
      <c r="AW25" s="4"/>
      <c r="AX25" s="4"/>
      <c r="AY25" s="4"/>
      <c r="AZ25" s="4"/>
      <c r="BA25" s="4"/>
      <c r="BB25" s="4"/>
      <c r="BC25" s="4"/>
    </row>
    <row r="26" spans="1:55" ht="13" customHeight="1" x14ac:dyDescent="0.15">
      <c r="A26" s="30" t="s">
        <v>127</v>
      </c>
      <c r="B26" s="31">
        <v>2023</v>
      </c>
      <c r="C26" s="30" t="s">
        <v>130</v>
      </c>
      <c r="D26" s="4" t="s">
        <v>325</v>
      </c>
      <c r="E26" s="4"/>
      <c r="F26" s="5">
        <v>1</v>
      </c>
      <c r="G26" s="5">
        <v>0</v>
      </c>
      <c r="H26" s="4">
        <v>70</v>
      </c>
      <c r="I26" s="4">
        <v>105</v>
      </c>
      <c r="J26" s="4">
        <v>70</v>
      </c>
      <c r="K26" s="4">
        <v>105</v>
      </c>
      <c r="L26" s="28">
        <f>(J26/H26)-(K26/I26)</f>
        <v>0</v>
      </c>
      <c r="M26" s="4"/>
      <c r="N26" s="4"/>
      <c r="O26" s="4"/>
      <c r="P26" s="14" t="s">
        <v>320</v>
      </c>
      <c r="Q26" s="4" t="s">
        <v>299</v>
      </c>
      <c r="R26" s="4">
        <v>1</v>
      </c>
      <c r="S26" s="4">
        <v>0</v>
      </c>
      <c r="T26" s="4" t="s">
        <v>312</v>
      </c>
      <c r="U26" s="4"/>
      <c r="V26" s="4" t="s">
        <v>323</v>
      </c>
      <c r="W26" s="4">
        <v>7</v>
      </c>
      <c r="X26" s="4"/>
      <c r="Y26" s="4">
        <v>0.84</v>
      </c>
      <c r="Z26" s="4" t="s">
        <v>324</v>
      </c>
      <c r="AA26" s="21">
        <f>(AE26-AC26)/AF26</f>
        <v>-0.10386965376782073</v>
      </c>
      <c r="AB26" s="4" t="s">
        <v>310</v>
      </c>
      <c r="AC26" s="4">
        <v>16.34</v>
      </c>
      <c r="AD26" s="4">
        <v>3.99</v>
      </c>
      <c r="AE26" s="4">
        <v>15.83</v>
      </c>
      <c r="AF26" s="4">
        <v>4.91</v>
      </c>
      <c r="AG26" s="4">
        <v>14.12</v>
      </c>
      <c r="AH26" s="4">
        <v>4.67</v>
      </c>
      <c r="AI26" s="4">
        <v>14.45</v>
      </c>
      <c r="AJ26" s="4">
        <v>4.08</v>
      </c>
      <c r="AK26" s="4"/>
      <c r="AL26" s="4">
        <v>0</v>
      </c>
      <c r="AM26" s="4"/>
    </row>
    <row r="27" spans="1:55" ht="13" x14ac:dyDescent="0.15">
      <c r="A27" s="4" t="s">
        <v>172</v>
      </c>
      <c r="B27" s="4">
        <v>2024</v>
      </c>
      <c r="C27" s="4" t="s">
        <v>175</v>
      </c>
      <c r="D27" s="4"/>
      <c r="E27" s="4"/>
      <c r="F27" s="4">
        <v>1</v>
      </c>
      <c r="G27" s="4">
        <v>0</v>
      </c>
      <c r="H27" s="4">
        <v>61</v>
      </c>
      <c r="I27" s="4">
        <v>61</v>
      </c>
      <c r="J27" s="4">
        <v>59</v>
      </c>
      <c r="K27" s="4">
        <v>55</v>
      </c>
      <c r="L27" s="28">
        <f>(J27/H27)-(K27/I27)</f>
        <v>6.557377049180324E-2</v>
      </c>
      <c r="M27" s="4"/>
      <c r="N27" s="4"/>
      <c r="O27" s="4"/>
      <c r="P27" s="4" t="s">
        <v>305</v>
      </c>
      <c r="Q27" s="4" t="s">
        <v>305</v>
      </c>
      <c r="R27" s="4">
        <v>0</v>
      </c>
      <c r="S27" s="4">
        <v>1</v>
      </c>
      <c r="T27" s="4" t="s">
        <v>307</v>
      </c>
      <c r="U27" s="4"/>
      <c r="V27" s="4" t="s">
        <v>335</v>
      </c>
      <c r="W27" s="4">
        <v>7</v>
      </c>
      <c r="X27" s="4"/>
      <c r="Y27" s="5"/>
      <c r="Z27" s="4" t="s">
        <v>336</v>
      </c>
      <c r="AA27" s="21">
        <f>(AE27-AC27)/AF27</f>
        <v>-0.20693391115926327</v>
      </c>
      <c r="AB27" s="21" t="s">
        <v>304</v>
      </c>
      <c r="AC27" s="4">
        <v>28.03</v>
      </c>
      <c r="AD27" s="4">
        <v>9.58</v>
      </c>
      <c r="AE27" s="4">
        <v>26.12</v>
      </c>
      <c r="AF27" s="4">
        <v>9.23</v>
      </c>
      <c r="AG27" s="4">
        <v>26.76</v>
      </c>
      <c r="AH27" s="4">
        <v>9.51</v>
      </c>
      <c r="AI27" s="4">
        <v>23</v>
      </c>
      <c r="AJ27" s="4">
        <v>8.6</v>
      </c>
      <c r="AK27" s="4"/>
      <c r="AL27" s="4">
        <v>0</v>
      </c>
      <c r="AM27" s="4"/>
    </row>
    <row r="28" spans="1:55" ht="14" customHeight="1" x14ac:dyDescent="0.15">
      <c r="A28" s="4" t="s">
        <v>172</v>
      </c>
      <c r="B28" s="4">
        <v>2024</v>
      </c>
      <c r="C28" s="4" t="s">
        <v>175</v>
      </c>
      <c r="D28" s="4"/>
      <c r="E28" s="4"/>
      <c r="F28" s="4">
        <v>1</v>
      </c>
      <c r="G28" s="4">
        <v>0</v>
      </c>
      <c r="H28" s="5">
        <v>61</v>
      </c>
      <c r="I28" s="5">
        <v>61</v>
      </c>
      <c r="J28" s="5">
        <v>59</v>
      </c>
      <c r="K28" s="5">
        <v>55</v>
      </c>
      <c r="L28" s="28">
        <f>(J28/H28)-(K28/I28)</f>
        <v>6.557377049180324E-2</v>
      </c>
      <c r="M28" s="4"/>
      <c r="N28" s="4"/>
      <c r="O28" s="4"/>
      <c r="P28" s="4" t="s">
        <v>305</v>
      </c>
      <c r="Q28" s="4" t="s">
        <v>305</v>
      </c>
      <c r="R28" s="4">
        <v>0</v>
      </c>
      <c r="S28" s="4">
        <v>1</v>
      </c>
      <c r="T28" s="4" t="s">
        <v>302</v>
      </c>
      <c r="U28" s="4"/>
      <c r="V28" s="4" t="s">
        <v>337</v>
      </c>
      <c r="W28" s="4">
        <v>10</v>
      </c>
      <c r="X28" s="4" t="s">
        <v>338</v>
      </c>
      <c r="Y28" s="5"/>
      <c r="Z28" s="4" t="s">
        <v>339</v>
      </c>
      <c r="AA28" s="21">
        <f>(AE28-AC28)/AF28</f>
        <v>-0.11475409836065553</v>
      </c>
      <c r="AB28" s="4" t="s">
        <v>310</v>
      </c>
      <c r="AC28" s="4">
        <v>44.9</v>
      </c>
      <c r="AD28" s="4">
        <v>8.7899999999999991</v>
      </c>
      <c r="AE28" s="4">
        <v>43.71</v>
      </c>
      <c r="AF28" s="4">
        <v>10.37</v>
      </c>
      <c r="AG28" s="4">
        <v>42.02</v>
      </c>
      <c r="AH28" s="4">
        <v>9.1</v>
      </c>
      <c r="AI28" s="4">
        <v>41.36</v>
      </c>
      <c r="AJ28" s="4">
        <v>10.42</v>
      </c>
      <c r="AK28" s="4"/>
      <c r="AL28" s="4">
        <v>0</v>
      </c>
      <c r="AM28" s="4"/>
      <c r="AN28" s="4"/>
      <c r="AO28" s="4"/>
      <c r="AP28" s="4"/>
      <c r="AQ28" s="4"/>
      <c r="AR28" s="4"/>
      <c r="AS28" s="4"/>
      <c r="AT28" s="4"/>
      <c r="AU28" s="4"/>
      <c r="AV28" s="4"/>
      <c r="AW28" s="4"/>
      <c r="AX28" s="4"/>
      <c r="AY28" s="4"/>
      <c r="AZ28" s="4"/>
      <c r="BA28" s="4"/>
      <c r="BB28" s="4"/>
      <c r="BC28" s="4"/>
    </row>
    <row r="29" spans="1:55" ht="13" x14ac:dyDescent="0.15">
      <c r="A29" s="4" t="s">
        <v>172</v>
      </c>
      <c r="B29" s="4">
        <v>2024</v>
      </c>
      <c r="C29" s="4" t="s">
        <v>187</v>
      </c>
      <c r="D29" s="4"/>
      <c r="E29" s="4"/>
      <c r="F29" s="4">
        <v>1</v>
      </c>
      <c r="G29" s="4">
        <v>0</v>
      </c>
      <c r="H29" s="4">
        <v>54</v>
      </c>
      <c r="I29" s="4">
        <v>61</v>
      </c>
      <c r="J29" s="4">
        <v>52</v>
      </c>
      <c r="K29" s="4">
        <v>55</v>
      </c>
      <c r="L29" s="28">
        <f>(J29/H29)-(K29/I29)</f>
        <v>6.1323618700667826E-2</v>
      </c>
      <c r="M29" s="4"/>
      <c r="N29" s="4"/>
      <c r="O29" s="4"/>
      <c r="P29" s="4" t="s">
        <v>305</v>
      </c>
      <c r="Q29" s="4" t="s">
        <v>305</v>
      </c>
      <c r="R29" s="4">
        <v>0</v>
      </c>
      <c r="S29" s="4">
        <v>1</v>
      </c>
      <c r="T29" s="4" t="s">
        <v>307</v>
      </c>
      <c r="U29" s="4"/>
      <c r="V29" s="4" t="s">
        <v>335</v>
      </c>
      <c r="W29" s="4">
        <v>7</v>
      </c>
      <c r="X29" s="4"/>
      <c r="Y29" s="5"/>
      <c r="Z29" s="4" t="s">
        <v>336</v>
      </c>
      <c r="AA29" s="21">
        <f>(AE29-AC29)/AF29</f>
        <v>4.0086673889490894E-2</v>
      </c>
      <c r="AB29" s="4" t="s">
        <v>310</v>
      </c>
      <c r="AC29" s="4">
        <v>25.75</v>
      </c>
      <c r="AD29" s="4">
        <v>8.94</v>
      </c>
      <c r="AE29" s="4">
        <v>26.12</v>
      </c>
      <c r="AF29" s="4">
        <v>9.23</v>
      </c>
      <c r="AG29" s="4">
        <v>26</v>
      </c>
      <c r="AH29" s="4">
        <v>9.27</v>
      </c>
      <c r="AI29" s="4">
        <v>23</v>
      </c>
      <c r="AJ29" s="4">
        <v>8.6</v>
      </c>
      <c r="AK29" s="4"/>
      <c r="AL29" s="4">
        <v>0</v>
      </c>
      <c r="AM29" s="4"/>
    </row>
    <row r="30" spans="1:55" ht="13" x14ac:dyDescent="0.15">
      <c r="A30" s="4" t="s">
        <v>172</v>
      </c>
      <c r="B30" s="4">
        <v>2024</v>
      </c>
      <c r="C30" s="4" t="s">
        <v>187</v>
      </c>
      <c r="D30" s="4"/>
      <c r="E30" s="4"/>
      <c r="F30" s="4">
        <v>1</v>
      </c>
      <c r="G30" s="4">
        <v>0</v>
      </c>
      <c r="H30" s="4">
        <v>54</v>
      </c>
      <c r="I30" s="4">
        <v>61</v>
      </c>
      <c r="J30" s="4">
        <v>52</v>
      </c>
      <c r="K30" s="4">
        <v>55</v>
      </c>
      <c r="L30" s="28">
        <f>(J30/H30)-(K30/I30)</f>
        <v>6.1323618700667826E-2</v>
      </c>
      <c r="M30" s="4"/>
      <c r="N30" s="4"/>
      <c r="O30" s="4"/>
      <c r="P30" s="4" t="s">
        <v>305</v>
      </c>
      <c r="Q30" s="4" t="s">
        <v>305</v>
      </c>
      <c r="R30" s="4">
        <v>0</v>
      </c>
      <c r="S30" s="4">
        <v>1</v>
      </c>
      <c r="T30" s="4" t="s">
        <v>302</v>
      </c>
      <c r="U30" s="4"/>
      <c r="V30" s="4" t="s">
        <v>337</v>
      </c>
      <c r="W30" s="4">
        <v>10</v>
      </c>
      <c r="X30" s="4" t="s">
        <v>338</v>
      </c>
      <c r="Y30" s="5"/>
      <c r="Z30" s="4" t="s">
        <v>339</v>
      </c>
      <c r="AA30" s="21">
        <f>(AE30-AC30)/AF30</f>
        <v>-8.3895853423336303E-2</v>
      </c>
      <c r="AB30" s="4" t="s">
        <v>310</v>
      </c>
      <c r="AC30" s="4">
        <v>44.58</v>
      </c>
      <c r="AD30" s="4">
        <v>11.01</v>
      </c>
      <c r="AE30" s="4">
        <v>43.71</v>
      </c>
      <c r="AF30" s="4">
        <v>10.37</v>
      </c>
      <c r="AG30" s="4">
        <v>42.31</v>
      </c>
      <c r="AH30" s="4">
        <v>9.2799999999999994</v>
      </c>
      <c r="AI30" s="4">
        <v>41.36</v>
      </c>
      <c r="AJ30" s="4">
        <v>10.42</v>
      </c>
      <c r="AK30" s="4"/>
      <c r="AL30" s="4">
        <v>0</v>
      </c>
      <c r="AM30" s="4"/>
    </row>
    <row r="31" spans="1:55" ht="13" x14ac:dyDescent="0.15">
      <c r="A31" s="4" t="s">
        <v>172</v>
      </c>
      <c r="B31" s="4">
        <v>2024</v>
      </c>
      <c r="C31" s="4" t="s">
        <v>189</v>
      </c>
      <c r="D31" s="4"/>
      <c r="E31" s="4"/>
      <c r="F31" s="4">
        <v>1</v>
      </c>
      <c r="G31" s="4">
        <v>0</v>
      </c>
      <c r="H31" s="4">
        <v>40</v>
      </c>
      <c r="I31" s="4">
        <v>59</v>
      </c>
      <c r="J31" s="4">
        <v>37</v>
      </c>
      <c r="K31" s="4">
        <v>52</v>
      </c>
      <c r="L31" s="28">
        <f>(J31/H31)-(K31/I31)</f>
        <v>4.3644067796610231E-2</v>
      </c>
      <c r="M31" s="4"/>
      <c r="N31" s="4"/>
      <c r="O31" s="4"/>
      <c r="P31" s="4" t="s">
        <v>305</v>
      </c>
      <c r="Q31" s="4" t="s">
        <v>305</v>
      </c>
      <c r="R31" s="4">
        <v>0</v>
      </c>
      <c r="S31" s="4">
        <v>1</v>
      </c>
      <c r="T31" s="4" t="s">
        <v>307</v>
      </c>
      <c r="U31" s="4"/>
      <c r="V31" s="4" t="s">
        <v>335</v>
      </c>
      <c r="W31" s="4">
        <v>7</v>
      </c>
      <c r="X31" s="4"/>
      <c r="Y31" s="5"/>
      <c r="Z31" s="4" t="s">
        <v>336</v>
      </c>
      <c r="AA31" s="21">
        <f>(AE31-AC31)/AF31</f>
        <v>0.13822115384615366</v>
      </c>
      <c r="AB31" s="4" t="s">
        <v>310</v>
      </c>
      <c r="AC31" s="4">
        <v>26.5</v>
      </c>
      <c r="AD31" s="4">
        <v>8.89</v>
      </c>
      <c r="AE31" s="4">
        <v>27.65</v>
      </c>
      <c r="AF31" s="4">
        <v>8.32</v>
      </c>
      <c r="AG31" s="4">
        <v>26.32</v>
      </c>
      <c r="AH31" s="4">
        <v>8.57</v>
      </c>
      <c r="AI31" s="4">
        <v>27.83</v>
      </c>
      <c r="AJ31" s="4">
        <v>9.7200000000000006</v>
      </c>
      <c r="AK31" s="4"/>
      <c r="AL31" s="4">
        <v>0</v>
      </c>
      <c r="AM31" s="4"/>
    </row>
    <row r="32" spans="1:55" ht="13" x14ac:dyDescent="0.15">
      <c r="A32" s="4" t="s">
        <v>172</v>
      </c>
      <c r="B32" s="4">
        <v>2024</v>
      </c>
      <c r="C32" s="4" t="s">
        <v>189</v>
      </c>
      <c r="D32" s="4"/>
      <c r="E32" s="4"/>
      <c r="F32" s="4">
        <v>1</v>
      </c>
      <c r="G32" s="4">
        <v>0</v>
      </c>
      <c r="H32" s="4">
        <v>40</v>
      </c>
      <c r="I32" s="4">
        <v>59</v>
      </c>
      <c r="J32" s="4">
        <v>37</v>
      </c>
      <c r="K32" s="4">
        <v>52</v>
      </c>
      <c r="L32" s="28">
        <f>(J32/H32)-(K32/I32)</f>
        <v>4.3644067796610231E-2</v>
      </c>
      <c r="M32" s="4"/>
      <c r="N32" s="4"/>
      <c r="O32" s="4"/>
      <c r="P32" s="4" t="s">
        <v>305</v>
      </c>
      <c r="Q32" s="4" t="s">
        <v>305</v>
      </c>
      <c r="R32" s="4">
        <v>1</v>
      </c>
      <c r="S32" s="4">
        <v>0</v>
      </c>
      <c r="T32" s="4" t="s">
        <v>302</v>
      </c>
      <c r="U32" s="4"/>
      <c r="V32" s="4" t="s">
        <v>337</v>
      </c>
      <c r="W32" s="4">
        <v>10</v>
      </c>
      <c r="X32" s="4" t="s">
        <v>338</v>
      </c>
      <c r="Y32" s="5"/>
      <c r="Z32" s="4" t="s">
        <v>339</v>
      </c>
      <c r="AA32" s="21">
        <f>(AE32-AC32)/AF32</f>
        <v>7.7577045696068436E-2</v>
      </c>
      <c r="AB32" s="4" t="s">
        <v>310</v>
      </c>
      <c r="AC32" s="4">
        <v>44.15</v>
      </c>
      <c r="AD32" s="4">
        <v>9.48</v>
      </c>
      <c r="AE32" s="4">
        <v>44.88</v>
      </c>
      <c r="AF32" s="4">
        <v>9.41</v>
      </c>
      <c r="AG32" s="4">
        <v>41.91</v>
      </c>
      <c r="AH32" s="4">
        <v>7.94</v>
      </c>
      <c r="AI32" s="4">
        <v>44.7</v>
      </c>
      <c r="AJ32" s="4">
        <v>10.23</v>
      </c>
      <c r="AK32" s="4"/>
      <c r="AL32" s="4">
        <v>0</v>
      </c>
      <c r="AM32" s="4"/>
    </row>
    <row r="33" spans="1:57" ht="13" x14ac:dyDescent="0.15">
      <c r="A33" s="4" t="s">
        <v>172</v>
      </c>
      <c r="B33" s="4">
        <v>2024</v>
      </c>
      <c r="C33" s="4" t="s">
        <v>194</v>
      </c>
      <c r="D33" s="4"/>
      <c r="E33" s="4"/>
      <c r="F33" s="4">
        <v>1</v>
      </c>
      <c r="G33" s="4">
        <v>0</v>
      </c>
      <c r="H33" s="4">
        <v>43</v>
      </c>
      <c r="I33" s="4">
        <v>59</v>
      </c>
      <c r="J33" s="4">
        <v>40</v>
      </c>
      <c r="K33" s="4">
        <v>52</v>
      </c>
      <c r="L33" s="28">
        <f>(J33/H33)-(K33/I33)</f>
        <v>4.8876625936145057E-2</v>
      </c>
      <c r="M33" s="4"/>
      <c r="N33" s="4"/>
      <c r="O33" s="4"/>
      <c r="P33" s="4" t="s">
        <v>305</v>
      </c>
      <c r="Q33" s="4" t="s">
        <v>305</v>
      </c>
      <c r="R33" s="4">
        <v>0</v>
      </c>
      <c r="S33" s="4">
        <v>1</v>
      </c>
      <c r="T33" s="4" t="s">
        <v>307</v>
      </c>
      <c r="U33" s="4"/>
      <c r="V33" s="4" t="s">
        <v>335</v>
      </c>
      <c r="W33" s="4">
        <v>7</v>
      </c>
      <c r="X33" s="4"/>
      <c r="Y33" s="5"/>
      <c r="Z33" s="4" t="s">
        <v>336</v>
      </c>
      <c r="AA33" s="21">
        <f>(AE33-AC33)/AF33</f>
        <v>-2.5240384615384717E-2</v>
      </c>
      <c r="AB33" s="4" t="s">
        <v>310</v>
      </c>
      <c r="AC33" s="4">
        <v>27.86</v>
      </c>
      <c r="AD33" s="4">
        <v>8.86</v>
      </c>
      <c r="AE33" s="4">
        <v>27.65</v>
      </c>
      <c r="AF33" s="4">
        <v>8.32</v>
      </c>
      <c r="AG33" s="4">
        <v>26.19</v>
      </c>
      <c r="AH33" s="4">
        <v>8.33</v>
      </c>
      <c r="AI33" s="4">
        <v>27.83</v>
      </c>
      <c r="AJ33" s="4">
        <v>9.7200000000000006</v>
      </c>
      <c r="AK33" s="4"/>
      <c r="AL33" s="4">
        <v>0</v>
      </c>
      <c r="AM33" s="4"/>
    </row>
    <row r="34" spans="1:57" ht="13" x14ac:dyDescent="0.15">
      <c r="A34" s="4" t="s">
        <v>172</v>
      </c>
      <c r="B34" s="4">
        <v>2024</v>
      </c>
      <c r="C34" s="4" t="s">
        <v>194</v>
      </c>
      <c r="D34" s="4"/>
      <c r="E34" s="4"/>
      <c r="F34" s="4">
        <v>1</v>
      </c>
      <c r="G34" s="4">
        <v>0</v>
      </c>
      <c r="H34" s="4">
        <v>43</v>
      </c>
      <c r="I34" s="4">
        <v>59</v>
      </c>
      <c r="J34" s="4">
        <v>40</v>
      </c>
      <c r="K34" s="4">
        <v>52</v>
      </c>
      <c r="L34" s="28">
        <f>(J34/H34)-(K34/I34)</f>
        <v>4.8876625936145057E-2</v>
      </c>
      <c r="M34" s="4"/>
      <c r="N34" s="4"/>
      <c r="O34" s="4"/>
      <c r="P34" s="4" t="s">
        <v>305</v>
      </c>
      <c r="Q34" s="4" t="s">
        <v>305</v>
      </c>
      <c r="R34" s="4">
        <v>1</v>
      </c>
      <c r="S34" s="4">
        <v>0</v>
      </c>
      <c r="T34" s="4" t="s">
        <v>302</v>
      </c>
      <c r="U34" s="4"/>
      <c r="V34" s="4" t="s">
        <v>337</v>
      </c>
      <c r="W34" s="4">
        <v>10</v>
      </c>
      <c r="X34" s="4" t="s">
        <v>338</v>
      </c>
      <c r="Y34" s="5"/>
      <c r="Z34" s="4" t="s">
        <v>339</v>
      </c>
      <c r="AA34" s="21">
        <f>(AE34-AC34)/AF34</f>
        <v>6.6950053134963078E-2</v>
      </c>
      <c r="AB34" s="4" t="s">
        <v>310</v>
      </c>
      <c r="AC34" s="4">
        <v>44.25</v>
      </c>
      <c r="AD34" s="4">
        <v>10.09</v>
      </c>
      <c r="AE34" s="4">
        <v>44.88</v>
      </c>
      <c r="AF34" s="4">
        <v>9.41</v>
      </c>
      <c r="AG34" s="4">
        <v>42.37</v>
      </c>
      <c r="AH34" s="4">
        <v>8.99</v>
      </c>
      <c r="AI34" s="4">
        <v>44.7</v>
      </c>
      <c r="AJ34" s="4">
        <v>10.23</v>
      </c>
      <c r="AK34" s="4"/>
      <c r="AL34" s="4">
        <v>0</v>
      </c>
      <c r="AM34" s="4"/>
    </row>
    <row r="35" spans="1:57" ht="13" x14ac:dyDescent="0.15">
      <c r="A35" s="18" t="s">
        <v>42</v>
      </c>
      <c r="B35" s="18">
        <v>2024</v>
      </c>
      <c r="C35" s="18" t="s">
        <v>45</v>
      </c>
      <c r="D35" s="4" t="s">
        <v>328</v>
      </c>
      <c r="E35" s="4"/>
      <c r="F35" s="4">
        <v>1</v>
      </c>
      <c r="G35" s="4">
        <v>0</v>
      </c>
      <c r="H35" s="4">
        <v>50</v>
      </c>
      <c r="I35" s="4">
        <v>50</v>
      </c>
      <c r="J35" s="4">
        <v>41</v>
      </c>
      <c r="K35" s="4">
        <v>44</v>
      </c>
      <c r="L35" s="28">
        <f>(J35/H35)-(K35/I35)</f>
        <v>-6.0000000000000053E-2</v>
      </c>
      <c r="M35" s="4"/>
      <c r="N35" s="4"/>
      <c r="O35" s="4"/>
      <c r="P35" s="4" t="s">
        <v>305</v>
      </c>
      <c r="Q35" s="4" t="s">
        <v>316</v>
      </c>
      <c r="R35" s="4">
        <v>1</v>
      </c>
      <c r="S35" s="4">
        <v>0</v>
      </c>
      <c r="T35" s="4" t="s">
        <v>262</v>
      </c>
      <c r="U35" s="4"/>
      <c r="V35" s="4" t="s">
        <v>345</v>
      </c>
      <c r="W35" s="4">
        <v>40</v>
      </c>
      <c r="X35" s="4"/>
      <c r="Y35" s="5"/>
      <c r="Z35" s="4" t="s">
        <v>346</v>
      </c>
      <c r="AA35" s="21">
        <f>(AE35-AC35)/AF35</f>
        <v>0</v>
      </c>
      <c r="AB35" s="4" t="s">
        <v>310</v>
      </c>
      <c r="AC35" s="4">
        <v>50</v>
      </c>
      <c r="AD35" s="4">
        <v>1.67</v>
      </c>
      <c r="AE35" s="4">
        <v>50</v>
      </c>
      <c r="AF35" s="4">
        <v>2.17</v>
      </c>
      <c r="AG35" s="4">
        <v>45</v>
      </c>
      <c r="AH35" s="4">
        <v>1.67</v>
      </c>
      <c r="AI35" s="4">
        <v>47</v>
      </c>
      <c r="AJ35" s="4">
        <v>1.33</v>
      </c>
      <c r="AK35" s="4"/>
      <c r="AL35" s="4">
        <v>0</v>
      </c>
      <c r="AM35" s="4"/>
    </row>
    <row r="36" spans="1:57" ht="16" customHeight="1" x14ac:dyDescent="0.15">
      <c r="A36" s="18" t="s">
        <v>96</v>
      </c>
      <c r="B36" s="18">
        <v>2025</v>
      </c>
      <c r="C36" s="18" t="s">
        <v>99</v>
      </c>
      <c r="D36" s="4" t="s">
        <v>347</v>
      </c>
      <c r="E36" s="4"/>
      <c r="F36" s="4">
        <v>1</v>
      </c>
      <c r="G36" s="4">
        <v>0</v>
      </c>
      <c r="H36" s="4">
        <v>41</v>
      </c>
      <c r="I36" s="4">
        <v>42</v>
      </c>
      <c r="J36" s="4">
        <v>41</v>
      </c>
      <c r="K36" s="4">
        <v>42</v>
      </c>
      <c r="L36" s="28">
        <f>(J36/H36)-(K36/I36)</f>
        <v>0</v>
      </c>
      <c r="M36" s="4"/>
      <c r="N36" s="4"/>
      <c r="O36" s="4"/>
      <c r="P36" s="4" t="s">
        <v>305</v>
      </c>
      <c r="Q36" s="4" t="s">
        <v>305</v>
      </c>
      <c r="R36" s="4">
        <v>1</v>
      </c>
      <c r="S36" s="4">
        <v>0</v>
      </c>
      <c r="T36" s="4" t="s">
        <v>262</v>
      </c>
      <c r="U36" s="4" t="s">
        <v>348</v>
      </c>
      <c r="V36" s="4" t="s">
        <v>349</v>
      </c>
      <c r="W36" s="4">
        <v>12</v>
      </c>
      <c r="X36" s="4" t="s">
        <v>350</v>
      </c>
      <c r="Y36" s="5" t="s">
        <v>351</v>
      </c>
      <c r="Z36" s="4" t="s">
        <v>352</v>
      </c>
      <c r="AA36" s="21">
        <f>(AE36-AC36)/AF36</f>
        <v>-2.0491803278691726E-3</v>
      </c>
      <c r="AB36" s="4" t="s">
        <v>310</v>
      </c>
      <c r="AC36" s="4">
        <v>39.020000000000003</v>
      </c>
      <c r="AD36" s="4">
        <v>12.57</v>
      </c>
      <c r="AE36" s="4">
        <v>39</v>
      </c>
      <c r="AF36" s="4">
        <v>9.76</v>
      </c>
      <c r="AG36" s="4">
        <v>33.54</v>
      </c>
      <c r="AH36" s="4">
        <v>9.36</v>
      </c>
      <c r="AI36" s="4">
        <v>37.950000000000003</v>
      </c>
      <c r="AJ36" s="4">
        <v>10.210000000000001</v>
      </c>
      <c r="AK36" s="4"/>
      <c r="AL36" s="4">
        <v>0</v>
      </c>
      <c r="AM36" s="4"/>
      <c r="AN36" s="4"/>
      <c r="AO36" s="4"/>
      <c r="AP36" s="4"/>
      <c r="AQ36" s="4"/>
      <c r="AR36" s="4"/>
      <c r="AS36" s="4"/>
      <c r="AT36" s="4"/>
      <c r="AU36" s="4"/>
      <c r="AV36" s="4"/>
      <c r="AW36" s="4"/>
      <c r="AX36" s="4"/>
      <c r="AY36" s="4"/>
      <c r="AZ36" s="4"/>
      <c r="BA36" s="4"/>
      <c r="BB36" s="4"/>
      <c r="BC36" s="4"/>
    </row>
    <row r="37" spans="1:57" ht="16" customHeight="1" x14ac:dyDescent="0.15">
      <c r="A37" s="18" t="s">
        <v>96</v>
      </c>
      <c r="B37" s="18">
        <v>2025</v>
      </c>
      <c r="C37" s="18" t="s">
        <v>99</v>
      </c>
      <c r="D37" s="4" t="s">
        <v>347</v>
      </c>
      <c r="E37" s="4"/>
      <c r="F37" s="4">
        <v>1</v>
      </c>
      <c r="G37" s="4">
        <v>0</v>
      </c>
      <c r="H37" s="4">
        <v>41</v>
      </c>
      <c r="I37" s="4">
        <v>42</v>
      </c>
      <c r="J37" s="4">
        <v>41</v>
      </c>
      <c r="K37" s="4">
        <v>42</v>
      </c>
      <c r="L37" s="28">
        <f>(J37/H37)-(K37/I37)</f>
        <v>0</v>
      </c>
      <c r="M37" s="4"/>
      <c r="N37" s="4"/>
      <c r="O37" s="4"/>
      <c r="P37" s="4" t="s">
        <v>305</v>
      </c>
      <c r="Q37" s="4" t="s">
        <v>305</v>
      </c>
      <c r="R37" s="4">
        <v>1</v>
      </c>
      <c r="S37" s="4">
        <v>0</v>
      </c>
      <c r="T37" s="4" t="s">
        <v>262</v>
      </c>
      <c r="U37" s="4" t="s">
        <v>348</v>
      </c>
      <c r="V37" s="4" t="s">
        <v>349</v>
      </c>
      <c r="W37" s="4">
        <v>12</v>
      </c>
      <c r="X37" s="4" t="s">
        <v>350</v>
      </c>
      <c r="Y37" s="5" t="s">
        <v>351</v>
      </c>
      <c r="Z37" s="4" t="s">
        <v>352</v>
      </c>
      <c r="AA37" s="21">
        <f>(AE37-AC37)/AF37</f>
        <v>-2.0491803278691726E-3</v>
      </c>
      <c r="AB37" s="4" t="s">
        <v>310</v>
      </c>
      <c r="AC37" s="4">
        <v>39.020000000000003</v>
      </c>
      <c r="AD37" s="4">
        <v>12.57</v>
      </c>
      <c r="AE37" s="4">
        <v>39</v>
      </c>
      <c r="AF37" s="4">
        <v>9.76</v>
      </c>
      <c r="AG37" s="4">
        <v>32.840000000000003</v>
      </c>
      <c r="AH37" s="4">
        <v>10.75</v>
      </c>
      <c r="AI37" s="4">
        <v>37.17</v>
      </c>
      <c r="AJ37" s="4">
        <v>9.75</v>
      </c>
      <c r="AK37" s="4"/>
      <c r="AL37" s="4">
        <v>1</v>
      </c>
      <c r="AM37" s="4">
        <v>4</v>
      </c>
      <c r="AN37" s="4"/>
      <c r="AO37" s="4"/>
      <c r="AP37" s="4"/>
      <c r="AQ37" s="4"/>
      <c r="AR37" s="4"/>
      <c r="AS37" s="4"/>
      <c r="AT37" s="4"/>
      <c r="AU37" s="4"/>
      <c r="AV37" s="4"/>
      <c r="AW37" s="4"/>
      <c r="AX37" s="4"/>
      <c r="AY37" s="4"/>
      <c r="AZ37" s="4"/>
      <c r="BA37" s="4"/>
      <c r="BB37" s="4"/>
      <c r="BC37" s="4"/>
    </row>
    <row r="38" spans="1:57" ht="13" x14ac:dyDescent="0.15">
      <c r="A38" s="34" t="s">
        <v>577</v>
      </c>
      <c r="B38" s="3">
        <v>2024</v>
      </c>
      <c r="C38" s="3" t="s">
        <v>198</v>
      </c>
      <c r="D38" s="3" t="s">
        <v>199</v>
      </c>
      <c r="E38" s="3"/>
      <c r="F38" s="3">
        <v>1</v>
      </c>
      <c r="G38" s="3">
        <v>0</v>
      </c>
      <c r="H38" s="3">
        <v>301</v>
      </c>
      <c r="I38" s="3">
        <v>203</v>
      </c>
      <c r="J38" s="3">
        <v>267</v>
      </c>
      <c r="K38" s="3">
        <v>183</v>
      </c>
      <c r="L38" s="3">
        <v>-0.01</v>
      </c>
      <c r="M38" s="3"/>
      <c r="N38" s="3"/>
      <c r="O38" s="3"/>
      <c r="P38" s="3" t="s">
        <v>305</v>
      </c>
      <c r="Q38" s="3" t="s">
        <v>578</v>
      </c>
      <c r="R38" s="3">
        <v>1</v>
      </c>
      <c r="S38" s="3">
        <v>0</v>
      </c>
      <c r="T38" s="3" t="s">
        <v>262</v>
      </c>
      <c r="U38" s="3"/>
      <c r="V38" s="3" t="s">
        <v>303</v>
      </c>
      <c r="W38" s="3">
        <v>7</v>
      </c>
      <c r="X38" s="3"/>
      <c r="Y38" s="3"/>
      <c r="Z38" s="3" t="s">
        <v>344</v>
      </c>
      <c r="AA38" s="3">
        <v>0.26</v>
      </c>
      <c r="AB38" s="3" t="s">
        <v>313</v>
      </c>
      <c r="AC38" s="3">
        <v>9.15</v>
      </c>
      <c r="AD38" s="3">
        <v>4.32</v>
      </c>
      <c r="AE38" s="3">
        <v>10.25</v>
      </c>
      <c r="AF38" s="3">
        <v>4.22</v>
      </c>
      <c r="AG38" s="3">
        <v>6.45</v>
      </c>
      <c r="AH38" s="3">
        <v>3.98</v>
      </c>
      <c r="AI38" s="3">
        <v>6.79</v>
      </c>
      <c r="AJ38" s="3">
        <v>4.1900000000000004</v>
      </c>
      <c r="AK38" s="3"/>
      <c r="AL38" s="3">
        <v>0</v>
      </c>
      <c r="AM38" s="3"/>
      <c r="AN38" s="3"/>
      <c r="AO38" s="3"/>
      <c r="AP38" s="3"/>
      <c r="AQ38" s="3"/>
      <c r="AR38" s="3"/>
      <c r="AS38" s="3"/>
      <c r="AT38" s="3"/>
      <c r="AU38" s="3"/>
      <c r="AV38" s="3"/>
      <c r="AW38" s="3"/>
      <c r="AX38" s="3"/>
      <c r="AY38" s="3"/>
      <c r="AZ38" s="3"/>
      <c r="BA38" s="3"/>
      <c r="BB38" s="3"/>
      <c r="BC38" s="3"/>
      <c r="BD38" s="3"/>
      <c r="BE38" s="3"/>
    </row>
    <row r="39" spans="1:57" ht="13" x14ac:dyDescent="0.15">
      <c r="A39" s="34" t="s">
        <v>577</v>
      </c>
      <c r="B39" s="3">
        <v>2024</v>
      </c>
      <c r="C39" s="3" t="s">
        <v>198</v>
      </c>
      <c r="D39" s="3" t="s">
        <v>199</v>
      </c>
      <c r="E39" s="3"/>
      <c r="F39" s="3">
        <v>1</v>
      </c>
      <c r="G39" s="3">
        <v>0</v>
      </c>
      <c r="H39" s="3">
        <v>301</v>
      </c>
      <c r="I39" s="3">
        <v>203</v>
      </c>
      <c r="J39" s="3">
        <v>267</v>
      </c>
      <c r="K39" s="3">
        <v>183</v>
      </c>
      <c r="L39" s="3">
        <v>-0.01</v>
      </c>
      <c r="M39" s="3"/>
      <c r="N39" s="3"/>
      <c r="O39" s="3"/>
      <c r="P39" s="3" t="s">
        <v>305</v>
      </c>
      <c r="Q39" s="3" t="s">
        <v>578</v>
      </c>
      <c r="R39" s="3">
        <v>1</v>
      </c>
      <c r="S39" s="3">
        <v>0</v>
      </c>
      <c r="T39" s="3" t="s">
        <v>260</v>
      </c>
      <c r="U39" s="3"/>
      <c r="V39" s="3" t="s">
        <v>300</v>
      </c>
      <c r="W39" s="3">
        <v>9</v>
      </c>
      <c r="X39" s="3"/>
      <c r="Y39" s="3"/>
      <c r="Z39" s="3" t="s">
        <v>344</v>
      </c>
      <c r="AA39" s="3">
        <v>0.17</v>
      </c>
      <c r="AB39" s="3" t="s">
        <v>310</v>
      </c>
      <c r="AC39" s="3">
        <v>9.8699999999999992</v>
      </c>
      <c r="AD39" s="3">
        <v>4.87</v>
      </c>
      <c r="AE39" s="3">
        <v>10.78</v>
      </c>
      <c r="AF39" s="3">
        <v>5.5</v>
      </c>
      <c r="AG39" s="3">
        <v>6.9</v>
      </c>
      <c r="AH39" s="3">
        <v>4.22</v>
      </c>
      <c r="AI39" s="3">
        <v>7.97</v>
      </c>
      <c r="AJ39" s="3">
        <v>4.7699999999999996</v>
      </c>
      <c r="AK39" s="3"/>
      <c r="AL39" s="3">
        <v>0</v>
      </c>
      <c r="AM39" s="3"/>
      <c r="AN39" s="3"/>
      <c r="AO39" s="3"/>
      <c r="AP39" s="3"/>
      <c r="AQ39" s="3"/>
      <c r="AR39" s="3"/>
      <c r="AS39" s="3"/>
      <c r="AT39" s="3"/>
      <c r="AU39" s="3"/>
      <c r="AV39" s="3"/>
      <c r="AW39" s="3"/>
      <c r="AX39" s="3"/>
      <c r="AY39" s="3"/>
      <c r="AZ39" s="3"/>
      <c r="BA39" s="3"/>
      <c r="BB39" s="3"/>
      <c r="BC39" s="3"/>
      <c r="BD39" s="3"/>
      <c r="BE39" s="3"/>
    </row>
    <row r="40" spans="1:57" ht="13" x14ac:dyDescent="0.15">
      <c r="E40" s="4"/>
      <c r="L40" s="27"/>
      <c r="Y40" s="5"/>
    </row>
    <row r="41" spans="1:57" ht="13" x14ac:dyDescent="0.15">
      <c r="E41" s="4"/>
      <c r="L41" s="27"/>
      <c r="Y41" s="5"/>
    </row>
    <row r="42" spans="1:57" ht="13" x14ac:dyDescent="0.15">
      <c r="E42" s="4"/>
      <c r="L42" s="27"/>
      <c r="Y42" s="5"/>
    </row>
    <row r="43" spans="1:57" ht="13" x14ac:dyDescent="0.15">
      <c r="E43" s="4"/>
      <c r="L43" s="27"/>
      <c r="Y43" s="5"/>
    </row>
    <row r="44" spans="1:57" ht="13" x14ac:dyDescent="0.15">
      <c r="E44" s="4"/>
      <c r="L44" s="27"/>
      <c r="Y44" s="5"/>
    </row>
    <row r="45" spans="1:57" ht="13" x14ac:dyDescent="0.15">
      <c r="E45" s="4"/>
      <c r="L45" s="27"/>
      <c r="Y45" s="5"/>
    </row>
    <row r="46" spans="1:57" ht="13" x14ac:dyDescent="0.15">
      <c r="E46" s="4"/>
      <c r="L46" s="27"/>
      <c r="Y46" s="5"/>
    </row>
    <row r="47" spans="1:57" ht="13" x14ac:dyDescent="0.15">
      <c r="E47" s="4"/>
      <c r="L47" s="27"/>
      <c r="Y47" s="5"/>
    </row>
    <row r="48" spans="1:57" ht="13" x14ac:dyDescent="0.15">
      <c r="E48" s="4"/>
      <c r="L48" s="27"/>
      <c r="Y48" s="5"/>
    </row>
    <row r="49" spans="5:25" ht="13" x14ac:dyDescent="0.15">
      <c r="E49" s="4"/>
      <c r="L49" s="27"/>
      <c r="Y49" s="5"/>
    </row>
    <row r="50" spans="5:25" ht="13" x14ac:dyDescent="0.15">
      <c r="E50" s="4"/>
      <c r="L50" s="27"/>
      <c r="Y50" s="5"/>
    </row>
    <row r="51" spans="5:25" ht="13" x14ac:dyDescent="0.15">
      <c r="E51" s="4"/>
      <c r="L51" s="27"/>
      <c r="Y51" s="5"/>
    </row>
    <row r="52" spans="5:25" ht="13" x14ac:dyDescent="0.15">
      <c r="E52" s="4"/>
      <c r="L52" s="27"/>
      <c r="Y52" s="5"/>
    </row>
    <row r="53" spans="5:25" ht="13" x14ac:dyDescent="0.15">
      <c r="E53" s="4"/>
      <c r="L53" s="27"/>
      <c r="Y53" s="5"/>
    </row>
    <row r="54" spans="5:25" ht="13" x14ac:dyDescent="0.15">
      <c r="E54" s="4"/>
      <c r="L54" s="27"/>
      <c r="Y54" s="5"/>
    </row>
    <row r="55" spans="5:25" ht="13" x14ac:dyDescent="0.15">
      <c r="E55" s="4"/>
      <c r="L55" s="27"/>
      <c r="Y55" s="5"/>
    </row>
    <row r="56" spans="5:25" ht="13" x14ac:dyDescent="0.15">
      <c r="E56" s="4"/>
      <c r="L56" s="27"/>
      <c r="Y56" s="5"/>
    </row>
    <row r="57" spans="5:25" ht="13" x14ac:dyDescent="0.15">
      <c r="E57" s="4"/>
      <c r="L57" s="27"/>
      <c r="Y57" s="5"/>
    </row>
    <row r="58" spans="5:25" ht="13" x14ac:dyDescent="0.15">
      <c r="E58" s="4"/>
      <c r="L58" s="27"/>
      <c r="Y58" s="5"/>
    </row>
    <row r="59" spans="5:25" ht="13" x14ac:dyDescent="0.15">
      <c r="E59" s="4"/>
      <c r="L59" s="27"/>
      <c r="Y59" s="5"/>
    </row>
    <row r="60" spans="5:25" ht="13" x14ac:dyDescent="0.15">
      <c r="E60" s="4"/>
      <c r="L60" s="27"/>
      <c r="Y60" s="5"/>
    </row>
    <row r="61" spans="5:25" ht="13" x14ac:dyDescent="0.15">
      <c r="E61" s="4"/>
      <c r="L61" s="27"/>
      <c r="Y61" s="5"/>
    </row>
    <row r="62" spans="5:25" ht="13" x14ac:dyDescent="0.15">
      <c r="E62" s="4"/>
      <c r="L62" s="27"/>
      <c r="Y62" s="5"/>
    </row>
    <row r="63" spans="5:25" ht="13" x14ac:dyDescent="0.15">
      <c r="E63" s="4"/>
      <c r="L63" s="27"/>
      <c r="Y63" s="5"/>
    </row>
    <row r="64" spans="5:25" ht="13" x14ac:dyDescent="0.15">
      <c r="E64" s="4"/>
      <c r="L64" s="27"/>
      <c r="Y64" s="5"/>
    </row>
    <row r="65" spans="5:25" ht="13" x14ac:dyDescent="0.15">
      <c r="E65" s="4"/>
      <c r="L65" s="27"/>
      <c r="Y65" s="5"/>
    </row>
    <row r="66" spans="5:25" ht="13" x14ac:dyDescent="0.15">
      <c r="E66" s="4"/>
      <c r="L66" s="27"/>
      <c r="Y66" s="5"/>
    </row>
    <row r="67" spans="5:25" ht="13" x14ac:dyDescent="0.15">
      <c r="E67" s="4"/>
      <c r="L67" s="27"/>
      <c r="Y67" s="5"/>
    </row>
    <row r="68" spans="5:25" ht="13" x14ac:dyDescent="0.15">
      <c r="E68" s="4"/>
      <c r="L68" s="27"/>
      <c r="Y68" s="5"/>
    </row>
    <row r="69" spans="5:25" ht="13" x14ac:dyDescent="0.15">
      <c r="E69" s="4"/>
      <c r="L69" s="27"/>
      <c r="Y69" s="5"/>
    </row>
    <row r="70" spans="5:25" ht="13" x14ac:dyDescent="0.15">
      <c r="E70" s="4"/>
      <c r="L70" s="27"/>
      <c r="Y70" s="5"/>
    </row>
    <row r="71" spans="5:25" ht="13" x14ac:dyDescent="0.15">
      <c r="E71" s="4"/>
      <c r="L71" s="27"/>
      <c r="Y71" s="5"/>
    </row>
    <row r="72" spans="5:25" ht="13" x14ac:dyDescent="0.15">
      <c r="E72" s="4"/>
      <c r="L72" s="27"/>
      <c r="Y72" s="5"/>
    </row>
    <row r="73" spans="5:25" ht="13" x14ac:dyDescent="0.15">
      <c r="E73" s="4"/>
      <c r="L73" s="27"/>
      <c r="Y73" s="5"/>
    </row>
    <row r="74" spans="5:25" ht="13" x14ac:dyDescent="0.15">
      <c r="E74" s="4"/>
      <c r="L74" s="27"/>
      <c r="Y74" s="5"/>
    </row>
    <row r="75" spans="5:25" ht="13" x14ac:dyDescent="0.15">
      <c r="E75" s="4"/>
      <c r="L75" s="27"/>
      <c r="Y75" s="5"/>
    </row>
    <row r="76" spans="5:25" ht="13" x14ac:dyDescent="0.15">
      <c r="E76" s="4"/>
      <c r="L76" s="27"/>
      <c r="Y76" s="5"/>
    </row>
    <row r="77" spans="5:25" ht="13" x14ac:dyDescent="0.15">
      <c r="E77" s="4"/>
      <c r="L77" s="27"/>
      <c r="Y77" s="5"/>
    </row>
    <row r="78" spans="5:25" ht="13" x14ac:dyDescent="0.15">
      <c r="E78" s="4"/>
      <c r="L78" s="27"/>
      <c r="Y78" s="5"/>
    </row>
    <row r="79" spans="5:25" ht="13" x14ac:dyDescent="0.15">
      <c r="E79" s="4"/>
      <c r="L79" s="27"/>
      <c r="Y79" s="5"/>
    </row>
    <row r="80" spans="5:25" ht="13" x14ac:dyDescent="0.15">
      <c r="E80" s="4"/>
      <c r="L80" s="27"/>
      <c r="Y80" s="5"/>
    </row>
    <row r="81" spans="5:25" ht="13" x14ac:dyDescent="0.15">
      <c r="E81" s="4"/>
      <c r="L81" s="27"/>
      <c r="Y81" s="5"/>
    </row>
    <row r="82" spans="5:25" ht="13" x14ac:dyDescent="0.15">
      <c r="E82" s="4"/>
      <c r="L82" s="27"/>
      <c r="Y82" s="5"/>
    </row>
    <row r="83" spans="5:25" ht="13" x14ac:dyDescent="0.15">
      <c r="E83" s="4"/>
      <c r="L83" s="27"/>
      <c r="Y83" s="5"/>
    </row>
    <row r="84" spans="5:25" ht="13" x14ac:dyDescent="0.15">
      <c r="E84" s="4"/>
      <c r="L84" s="27"/>
      <c r="Y84" s="5"/>
    </row>
    <row r="85" spans="5:25" ht="13" x14ac:dyDescent="0.15">
      <c r="E85" s="4"/>
      <c r="L85" s="27"/>
      <c r="Y85" s="5"/>
    </row>
    <row r="86" spans="5:25" ht="13" x14ac:dyDescent="0.15">
      <c r="E86" s="4"/>
      <c r="L86" s="27"/>
      <c r="Y86" s="5"/>
    </row>
    <row r="87" spans="5:25" ht="13" x14ac:dyDescent="0.15">
      <c r="E87" s="4"/>
      <c r="L87" s="27"/>
      <c r="Y87" s="5"/>
    </row>
    <row r="88" spans="5:25" ht="13" x14ac:dyDescent="0.15">
      <c r="E88" s="4"/>
      <c r="L88" s="27"/>
      <c r="Y88" s="5"/>
    </row>
    <row r="89" spans="5:25" ht="13" x14ac:dyDescent="0.15">
      <c r="E89" s="4"/>
      <c r="L89" s="27"/>
      <c r="Y89" s="5"/>
    </row>
    <row r="90" spans="5:25" ht="13" x14ac:dyDescent="0.15">
      <c r="E90" s="4"/>
      <c r="L90" s="27"/>
      <c r="Y90" s="5"/>
    </row>
    <row r="91" spans="5:25" ht="13" x14ac:dyDescent="0.15">
      <c r="E91" s="4"/>
      <c r="L91" s="27"/>
      <c r="Y91" s="5"/>
    </row>
    <row r="92" spans="5:25" ht="13" x14ac:dyDescent="0.15">
      <c r="E92" s="4"/>
      <c r="L92" s="27"/>
      <c r="Y92" s="5"/>
    </row>
    <row r="93" spans="5:25" ht="13" x14ac:dyDescent="0.15">
      <c r="E93" s="4"/>
      <c r="L93" s="27"/>
      <c r="Y93" s="5"/>
    </row>
    <row r="94" spans="5:25" ht="13" x14ac:dyDescent="0.15">
      <c r="E94" s="4"/>
      <c r="L94" s="27"/>
      <c r="Y94" s="5"/>
    </row>
    <row r="95" spans="5:25" ht="13" x14ac:dyDescent="0.15">
      <c r="E95" s="4"/>
      <c r="L95" s="27"/>
      <c r="Y95" s="5"/>
    </row>
    <row r="96" spans="5:25" ht="13" x14ac:dyDescent="0.15">
      <c r="E96" s="4"/>
      <c r="L96" s="27"/>
      <c r="Y96" s="5"/>
    </row>
    <row r="97" spans="5:25" ht="13" x14ac:dyDescent="0.15">
      <c r="E97" s="4"/>
      <c r="L97" s="27"/>
      <c r="Y97" s="5"/>
    </row>
    <row r="98" spans="5:25" ht="13" x14ac:dyDescent="0.15">
      <c r="E98" s="4"/>
      <c r="L98" s="27"/>
      <c r="Y98" s="5"/>
    </row>
    <row r="99" spans="5:25" ht="13" x14ac:dyDescent="0.15">
      <c r="E99" s="4"/>
      <c r="L99" s="27"/>
      <c r="Y99" s="5"/>
    </row>
    <row r="100" spans="5:25" ht="13" x14ac:dyDescent="0.15">
      <c r="E100" s="4"/>
      <c r="L100" s="27"/>
      <c r="Y100" s="5"/>
    </row>
    <row r="101" spans="5:25" ht="13" x14ac:dyDescent="0.15">
      <c r="E101" s="4"/>
      <c r="L101" s="27"/>
      <c r="Y101" s="5"/>
    </row>
    <row r="102" spans="5:25" ht="13" x14ac:dyDescent="0.15">
      <c r="E102" s="4"/>
      <c r="L102" s="27"/>
      <c r="Y102" s="5"/>
    </row>
    <row r="103" spans="5:25" ht="13" x14ac:dyDescent="0.15">
      <c r="E103" s="4"/>
      <c r="L103" s="27"/>
      <c r="Y103" s="5"/>
    </row>
    <row r="104" spans="5:25" ht="13" x14ac:dyDescent="0.15">
      <c r="E104" s="4"/>
      <c r="L104" s="27"/>
      <c r="Y104" s="5"/>
    </row>
    <row r="105" spans="5:25" ht="13" x14ac:dyDescent="0.15">
      <c r="E105" s="4"/>
      <c r="L105" s="27"/>
      <c r="Y105" s="5"/>
    </row>
    <row r="106" spans="5:25" ht="13" x14ac:dyDescent="0.15">
      <c r="E106" s="4"/>
      <c r="L106" s="27"/>
      <c r="Y106" s="5"/>
    </row>
    <row r="107" spans="5:25" ht="13" x14ac:dyDescent="0.15">
      <c r="E107" s="4"/>
      <c r="L107" s="27"/>
      <c r="Y107" s="5"/>
    </row>
    <row r="108" spans="5:25" ht="13" x14ac:dyDescent="0.15">
      <c r="E108" s="4"/>
      <c r="L108" s="27"/>
      <c r="Y108" s="5"/>
    </row>
    <row r="109" spans="5:25" ht="13" x14ac:dyDescent="0.15">
      <c r="E109" s="4"/>
      <c r="L109" s="27"/>
      <c r="Y109" s="5"/>
    </row>
    <row r="110" spans="5:25" ht="13" x14ac:dyDescent="0.15">
      <c r="E110" s="4"/>
      <c r="L110" s="27"/>
      <c r="Y110" s="5"/>
    </row>
    <row r="111" spans="5:25" ht="13" x14ac:dyDescent="0.15">
      <c r="E111" s="4"/>
      <c r="L111" s="27"/>
      <c r="Y111" s="5"/>
    </row>
    <row r="112" spans="5:25" ht="13" x14ac:dyDescent="0.15">
      <c r="E112" s="4"/>
      <c r="L112" s="27"/>
      <c r="Y112" s="5"/>
    </row>
    <row r="113" spans="5:25" ht="13" x14ac:dyDescent="0.15">
      <c r="E113" s="4"/>
      <c r="L113" s="27"/>
      <c r="Y113" s="5"/>
    </row>
    <row r="114" spans="5:25" ht="13" x14ac:dyDescent="0.15">
      <c r="E114" s="4"/>
      <c r="L114" s="27"/>
      <c r="Y114" s="5"/>
    </row>
    <row r="115" spans="5:25" ht="13" x14ac:dyDescent="0.15">
      <c r="E115" s="4"/>
      <c r="L115" s="27"/>
      <c r="Y115" s="5"/>
    </row>
    <row r="116" spans="5:25" ht="13" x14ac:dyDescent="0.15">
      <c r="E116" s="4"/>
      <c r="L116" s="27"/>
      <c r="Y116" s="5"/>
    </row>
    <row r="117" spans="5:25" ht="13" x14ac:dyDescent="0.15">
      <c r="E117" s="4"/>
      <c r="L117" s="27"/>
      <c r="Y117" s="5"/>
    </row>
    <row r="118" spans="5:25" ht="13" x14ac:dyDescent="0.15">
      <c r="E118" s="4"/>
      <c r="L118" s="27"/>
      <c r="Y118" s="5"/>
    </row>
    <row r="119" spans="5:25" ht="13" x14ac:dyDescent="0.15">
      <c r="E119" s="4"/>
      <c r="L119" s="27"/>
      <c r="Y119" s="5"/>
    </row>
    <row r="120" spans="5:25" ht="13" x14ac:dyDescent="0.15">
      <c r="E120" s="4"/>
      <c r="L120" s="27"/>
      <c r="Y120" s="5"/>
    </row>
    <row r="121" spans="5:25" ht="13" x14ac:dyDescent="0.15">
      <c r="E121" s="4"/>
      <c r="L121" s="27"/>
      <c r="Y121" s="5"/>
    </row>
    <row r="122" spans="5:25" ht="13" x14ac:dyDescent="0.15">
      <c r="E122" s="4"/>
      <c r="L122" s="27"/>
      <c r="Y122" s="5"/>
    </row>
    <row r="123" spans="5:25" ht="13" x14ac:dyDescent="0.15">
      <c r="E123" s="4"/>
      <c r="L123" s="27"/>
      <c r="Y123" s="5"/>
    </row>
    <row r="124" spans="5:25" ht="13" x14ac:dyDescent="0.15">
      <c r="E124" s="4"/>
      <c r="L124" s="27"/>
      <c r="Y124" s="5"/>
    </row>
    <row r="125" spans="5:25" ht="13" x14ac:dyDescent="0.15">
      <c r="E125" s="4"/>
      <c r="L125" s="27"/>
      <c r="Y125" s="5"/>
    </row>
    <row r="126" spans="5:25" ht="13" x14ac:dyDescent="0.15">
      <c r="E126" s="4"/>
      <c r="L126" s="27"/>
      <c r="Y126" s="5"/>
    </row>
    <row r="127" spans="5:25" ht="13" x14ac:dyDescent="0.15">
      <c r="E127" s="4"/>
      <c r="L127" s="27"/>
      <c r="Y127" s="5"/>
    </row>
    <row r="128" spans="5:25" ht="13" x14ac:dyDescent="0.15">
      <c r="E128" s="4"/>
      <c r="L128" s="27"/>
      <c r="Y128" s="5"/>
    </row>
    <row r="129" spans="5:25" ht="13" x14ac:dyDescent="0.15">
      <c r="E129" s="4"/>
      <c r="L129" s="27"/>
      <c r="Y129" s="5"/>
    </row>
    <row r="130" spans="5:25" ht="13" x14ac:dyDescent="0.15">
      <c r="E130" s="4"/>
      <c r="L130" s="27"/>
      <c r="Y130" s="5"/>
    </row>
    <row r="131" spans="5:25" ht="13" x14ac:dyDescent="0.15">
      <c r="E131" s="4"/>
      <c r="L131" s="27"/>
      <c r="Y131" s="5"/>
    </row>
    <row r="132" spans="5:25" ht="13" x14ac:dyDescent="0.15">
      <c r="E132" s="4"/>
      <c r="L132" s="27"/>
      <c r="Y132" s="5"/>
    </row>
    <row r="133" spans="5:25" ht="13" x14ac:dyDescent="0.15">
      <c r="E133" s="4"/>
      <c r="L133" s="27"/>
      <c r="Y133" s="5"/>
    </row>
    <row r="134" spans="5:25" ht="13" x14ac:dyDescent="0.15">
      <c r="E134" s="4"/>
      <c r="L134" s="27"/>
      <c r="Y134" s="5"/>
    </row>
    <row r="135" spans="5:25" ht="13" x14ac:dyDescent="0.15">
      <c r="E135" s="4"/>
      <c r="L135" s="27"/>
      <c r="Y135" s="5"/>
    </row>
    <row r="136" spans="5:25" ht="13" x14ac:dyDescent="0.15">
      <c r="E136" s="4"/>
      <c r="L136" s="27"/>
      <c r="Y136" s="5"/>
    </row>
    <row r="137" spans="5:25" ht="13" x14ac:dyDescent="0.15">
      <c r="E137" s="4"/>
      <c r="L137" s="27"/>
      <c r="Y137" s="5"/>
    </row>
    <row r="138" spans="5:25" ht="13" x14ac:dyDescent="0.15">
      <c r="E138" s="4"/>
      <c r="L138" s="27"/>
      <c r="Y138" s="5"/>
    </row>
    <row r="139" spans="5:25" ht="13" x14ac:dyDescent="0.15">
      <c r="E139" s="4"/>
      <c r="L139" s="27"/>
      <c r="Y139" s="5"/>
    </row>
    <row r="140" spans="5:25" ht="13" x14ac:dyDescent="0.15">
      <c r="E140" s="4"/>
      <c r="L140" s="27"/>
      <c r="Y140" s="5"/>
    </row>
    <row r="141" spans="5:25" ht="13" x14ac:dyDescent="0.15">
      <c r="E141" s="4"/>
      <c r="L141" s="27"/>
      <c r="Y141" s="5"/>
    </row>
    <row r="142" spans="5:25" ht="13" x14ac:dyDescent="0.15">
      <c r="E142" s="4"/>
      <c r="L142" s="27"/>
      <c r="Y142" s="5"/>
    </row>
    <row r="143" spans="5:25" ht="13" x14ac:dyDescent="0.15">
      <c r="E143" s="4"/>
      <c r="L143" s="27"/>
      <c r="Y143" s="5"/>
    </row>
    <row r="144" spans="5:25" ht="13" x14ac:dyDescent="0.15">
      <c r="E144" s="4"/>
      <c r="L144" s="27"/>
      <c r="Y144" s="5"/>
    </row>
    <row r="145" spans="5:25" ht="13" x14ac:dyDescent="0.15">
      <c r="E145" s="4"/>
      <c r="L145" s="27"/>
      <c r="Y145" s="5"/>
    </row>
    <row r="146" spans="5:25" ht="13" x14ac:dyDescent="0.15">
      <c r="E146" s="4"/>
      <c r="L146" s="27"/>
      <c r="Y146" s="5"/>
    </row>
    <row r="147" spans="5:25" ht="13" x14ac:dyDescent="0.15">
      <c r="E147" s="4"/>
      <c r="L147" s="27"/>
      <c r="Y147" s="5"/>
    </row>
    <row r="148" spans="5:25" ht="13" x14ac:dyDescent="0.15">
      <c r="E148" s="4"/>
      <c r="L148" s="27"/>
      <c r="Y148" s="5"/>
    </row>
    <row r="149" spans="5:25" ht="13" x14ac:dyDescent="0.15">
      <c r="E149" s="4"/>
      <c r="L149" s="27"/>
      <c r="Y149" s="5"/>
    </row>
    <row r="150" spans="5:25" ht="13" x14ac:dyDescent="0.15">
      <c r="E150" s="4"/>
      <c r="L150" s="27"/>
      <c r="Y150" s="5"/>
    </row>
    <row r="151" spans="5:25" ht="13" x14ac:dyDescent="0.15">
      <c r="E151" s="4"/>
      <c r="L151" s="27"/>
      <c r="Y151" s="5"/>
    </row>
    <row r="152" spans="5:25" ht="13" x14ac:dyDescent="0.15">
      <c r="E152" s="4"/>
      <c r="L152" s="27"/>
      <c r="Y152" s="5"/>
    </row>
    <row r="153" spans="5:25" ht="13" x14ac:dyDescent="0.15">
      <c r="E153" s="4"/>
      <c r="L153" s="27"/>
      <c r="Y153" s="5"/>
    </row>
    <row r="154" spans="5:25" ht="13" x14ac:dyDescent="0.15">
      <c r="E154" s="4"/>
      <c r="L154" s="27"/>
      <c r="Y154" s="5"/>
    </row>
    <row r="155" spans="5:25" ht="13" x14ac:dyDescent="0.15">
      <c r="E155" s="4"/>
      <c r="L155" s="27"/>
      <c r="Y155" s="5"/>
    </row>
    <row r="156" spans="5:25" ht="13" x14ac:dyDescent="0.15">
      <c r="E156" s="4"/>
      <c r="L156" s="27"/>
      <c r="Y156" s="5"/>
    </row>
    <row r="157" spans="5:25" ht="13" x14ac:dyDescent="0.15">
      <c r="E157" s="4"/>
      <c r="L157" s="27"/>
      <c r="Y157" s="5"/>
    </row>
    <row r="158" spans="5:25" ht="13" x14ac:dyDescent="0.15">
      <c r="E158" s="4"/>
      <c r="L158" s="27"/>
      <c r="Y158" s="5"/>
    </row>
    <row r="159" spans="5:25" ht="13" x14ac:dyDescent="0.15">
      <c r="E159" s="4"/>
      <c r="L159" s="27"/>
      <c r="Y159" s="5"/>
    </row>
    <row r="160" spans="5:25" ht="13" x14ac:dyDescent="0.15">
      <c r="E160" s="4"/>
      <c r="L160" s="27"/>
      <c r="Y160" s="5"/>
    </row>
    <row r="161" spans="5:25" ht="13" x14ac:dyDescent="0.15">
      <c r="E161" s="4"/>
      <c r="L161" s="27"/>
      <c r="Y161" s="5"/>
    </row>
    <row r="162" spans="5:25" ht="13" x14ac:dyDescent="0.15">
      <c r="E162" s="4"/>
      <c r="L162" s="27"/>
      <c r="Y162" s="5"/>
    </row>
    <row r="163" spans="5:25" ht="13" x14ac:dyDescent="0.15">
      <c r="E163" s="4"/>
      <c r="L163" s="27"/>
      <c r="Y163" s="5"/>
    </row>
    <row r="164" spans="5:25" ht="13" x14ac:dyDescent="0.15">
      <c r="E164" s="4"/>
      <c r="L164" s="27"/>
      <c r="Y164" s="5"/>
    </row>
    <row r="165" spans="5:25" ht="13" x14ac:dyDescent="0.15">
      <c r="E165" s="4"/>
      <c r="L165" s="27"/>
      <c r="Y165" s="5"/>
    </row>
    <row r="166" spans="5:25" ht="13" x14ac:dyDescent="0.15">
      <c r="E166" s="4"/>
      <c r="L166" s="27"/>
      <c r="Y166" s="5"/>
    </row>
    <row r="167" spans="5:25" ht="13" x14ac:dyDescent="0.15">
      <c r="E167" s="4"/>
      <c r="L167" s="27"/>
      <c r="Y167" s="5"/>
    </row>
    <row r="168" spans="5:25" ht="13" x14ac:dyDescent="0.15">
      <c r="E168" s="4"/>
      <c r="L168" s="27"/>
      <c r="Y168" s="5"/>
    </row>
    <row r="169" spans="5:25" ht="13" x14ac:dyDescent="0.15">
      <c r="E169" s="4"/>
      <c r="L169" s="27"/>
      <c r="Y169" s="5"/>
    </row>
    <row r="170" spans="5:25" ht="13" x14ac:dyDescent="0.15">
      <c r="E170" s="4"/>
      <c r="L170" s="27"/>
      <c r="Y170" s="5"/>
    </row>
    <row r="171" spans="5:25" ht="13" x14ac:dyDescent="0.15">
      <c r="E171" s="4"/>
      <c r="L171" s="27"/>
      <c r="Y171" s="5"/>
    </row>
    <row r="172" spans="5:25" ht="13" x14ac:dyDescent="0.15">
      <c r="E172" s="4"/>
      <c r="L172" s="27"/>
      <c r="Y172" s="5"/>
    </row>
    <row r="173" spans="5:25" ht="13" x14ac:dyDescent="0.15">
      <c r="E173" s="4"/>
      <c r="L173" s="27"/>
      <c r="Y173" s="5"/>
    </row>
    <row r="174" spans="5:25" ht="13" x14ac:dyDescent="0.15">
      <c r="E174" s="4"/>
      <c r="L174" s="27"/>
      <c r="Y174" s="5"/>
    </row>
    <row r="175" spans="5:25" ht="13" x14ac:dyDescent="0.15">
      <c r="E175" s="4"/>
      <c r="L175" s="27"/>
      <c r="Y175" s="5"/>
    </row>
    <row r="176" spans="5:25" ht="13" x14ac:dyDescent="0.15">
      <c r="E176" s="4"/>
      <c r="L176" s="27"/>
      <c r="Y176" s="5"/>
    </row>
    <row r="177" spans="5:25" ht="13" x14ac:dyDescent="0.15">
      <c r="E177" s="4"/>
      <c r="L177" s="27"/>
      <c r="Y177" s="5"/>
    </row>
    <row r="178" spans="5:25" ht="13" x14ac:dyDescent="0.15">
      <c r="E178" s="4"/>
      <c r="L178" s="27"/>
      <c r="Y178" s="5"/>
    </row>
    <row r="179" spans="5:25" ht="13" x14ac:dyDescent="0.15">
      <c r="E179" s="4"/>
      <c r="L179" s="27"/>
      <c r="Y179" s="5"/>
    </row>
    <row r="180" spans="5:25" ht="13" x14ac:dyDescent="0.15">
      <c r="E180" s="4"/>
      <c r="L180" s="27"/>
      <c r="Y180" s="5"/>
    </row>
    <row r="181" spans="5:25" ht="13" x14ac:dyDescent="0.15">
      <c r="E181" s="4"/>
      <c r="L181" s="27"/>
      <c r="Y181" s="5"/>
    </row>
    <row r="182" spans="5:25" ht="13" x14ac:dyDescent="0.15">
      <c r="E182" s="4"/>
      <c r="L182" s="27"/>
      <c r="Y182" s="5"/>
    </row>
    <row r="183" spans="5:25" ht="13" x14ac:dyDescent="0.15">
      <c r="E183" s="4"/>
      <c r="L183" s="27"/>
      <c r="Y183" s="5"/>
    </row>
    <row r="184" spans="5:25" ht="13" x14ac:dyDescent="0.15">
      <c r="E184" s="4"/>
      <c r="L184" s="27"/>
      <c r="Y184" s="5"/>
    </row>
    <row r="185" spans="5:25" ht="13" x14ac:dyDescent="0.15">
      <c r="E185" s="4"/>
      <c r="L185" s="27"/>
      <c r="Y185" s="5"/>
    </row>
    <row r="186" spans="5:25" ht="13" x14ac:dyDescent="0.15">
      <c r="E186" s="4"/>
      <c r="L186" s="27"/>
      <c r="Y186" s="5"/>
    </row>
    <row r="187" spans="5:25" ht="13" x14ac:dyDescent="0.15">
      <c r="E187" s="4"/>
      <c r="L187" s="27"/>
      <c r="Y187" s="5"/>
    </row>
    <row r="188" spans="5:25" ht="13" x14ac:dyDescent="0.15">
      <c r="E188" s="4"/>
      <c r="L188" s="27"/>
      <c r="Y188" s="5"/>
    </row>
    <row r="189" spans="5:25" ht="13" x14ac:dyDescent="0.15">
      <c r="E189" s="4"/>
      <c r="L189" s="27"/>
      <c r="Y189" s="5"/>
    </row>
    <row r="190" spans="5:25" ht="13" x14ac:dyDescent="0.15">
      <c r="E190" s="4"/>
      <c r="L190" s="27"/>
      <c r="Y190" s="5"/>
    </row>
    <row r="191" spans="5:25" ht="13" x14ac:dyDescent="0.15">
      <c r="E191" s="4"/>
      <c r="L191" s="27"/>
      <c r="Y191" s="5"/>
    </row>
    <row r="192" spans="5:25" ht="13" x14ac:dyDescent="0.15">
      <c r="E192" s="4"/>
      <c r="L192" s="27"/>
      <c r="Y192" s="5"/>
    </row>
    <row r="193" spans="5:25" ht="13" x14ac:dyDescent="0.15">
      <c r="E193" s="4"/>
      <c r="L193" s="27"/>
      <c r="Y193" s="5"/>
    </row>
    <row r="194" spans="5:25" ht="13" x14ac:dyDescent="0.15">
      <c r="E194" s="4"/>
      <c r="L194" s="27"/>
      <c r="Y194" s="5"/>
    </row>
    <row r="195" spans="5:25" ht="13" x14ac:dyDescent="0.15">
      <c r="E195" s="4"/>
      <c r="L195" s="27"/>
      <c r="Y195" s="5"/>
    </row>
    <row r="196" spans="5:25" ht="13" x14ac:dyDescent="0.15">
      <c r="E196" s="4"/>
      <c r="L196" s="27"/>
      <c r="Y196" s="5"/>
    </row>
    <row r="197" spans="5:25" ht="13" x14ac:dyDescent="0.15">
      <c r="E197" s="4"/>
      <c r="L197" s="27"/>
      <c r="Y197" s="5"/>
    </row>
    <row r="198" spans="5:25" ht="13" x14ac:dyDescent="0.15">
      <c r="E198" s="4"/>
      <c r="L198" s="27"/>
      <c r="Y198" s="5"/>
    </row>
    <row r="199" spans="5:25" ht="13" x14ac:dyDescent="0.15">
      <c r="E199" s="4"/>
      <c r="L199" s="27"/>
      <c r="Y199" s="5"/>
    </row>
    <row r="200" spans="5:25" ht="13" x14ac:dyDescent="0.15">
      <c r="E200" s="4"/>
      <c r="L200" s="27"/>
      <c r="Y200" s="5"/>
    </row>
    <row r="201" spans="5:25" ht="13" x14ac:dyDescent="0.15">
      <c r="E201" s="4"/>
      <c r="L201" s="27"/>
      <c r="Y201" s="5"/>
    </row>
    <row r="202" spans="5:25" ht="13" x14ac:dyDescent="0.15">
      <c r="E202" s="4"/>
      <c r="L202" s="27"/>
      <c r="Y202" s="5"/>
    </row>
    <row r="203" spans="5:25" ht="13" x14ac:dyDescent="0.15">
      <c r="E203" s="4"/>
      <c r="L203" s="27"/>
      <c r="Y203" s="5"/>
    </row>
    <row r="204" spans="5:25" ht="13" x14ac:dyDescent="0.15">
      <c r="E204" s="4"/>
      <c r="L204" s="27"/>
      <c r="Y204" s="5"/>
    </row>
    <row r="205" spans="5:25" ht="13" x14ac:dyDescent="0.15">
      <c r="E205" s="4"/>
      <c r="L205" s="27"/>
      <c r="Y205" s="5"/>
    </row>
    <row r="206" spans="5:25" ht="13" x14ac:dyDescent="0.15">
      <c r="E206" s="4"/>
      <c r="L206" s="27"/>
      <c r="Y206" s="5"/>
    </row>
    <row r="207" spans="5:25" ht="13" x14ac:dyDescent="0.15">
      <c r="E207" s="4"/>
      <c r="L207" s="27"/>
      <c r="Y207" s="5"/>
    </row>
    <row r="208" spans="5:25" ht="13" x14ac:dyDescent="0.15">
      <c r="E208" s="4"/>
      <c r="L208" s="27"/>
      <c r="Y208" s="5"/>
    </row>
    <row r="209" spans="5:25" ht="13" x14ac:dyDescent="0.15">
      <c r="E209" s="4"/>
      <c r="L209" s="27"/>
      <c r="Y209" s="5"/>
    </row>
    <row r="210" spans="5:25" ht="13" x14ac:dyDescent="0.15">
      <c r="E210" s="4"/>
      <c r="L210" s="27"/>
      <c r="Y210" s="5"/>
    </row>
    <row r="211" spans="5:25" ht="13" x14ac:dyDescent="0.15">
      <c r="E211" s="4"/>
      <c r="L211" s="27"/>
      <c r="Y211" s="5"/>
    </row>
    <row r="212" spans="5:25" ht="13" x14ac:dyDescent="0.15">
      <c r="E212" s="4"/>
      <c r="L212" s="27"/>
      <c r="Y212" s="5"/>
    </row>
    <row r="213" spans="5:25" ht="13" x14ac:dyDescent="0.15">
      <c r="E213" s="4"/>
      <c r="L213" s="27"/>
      <c r="Y213" s="5"/>
    </row>
    <row r="214" spans="5:25" ht="13" x14ac:dyDescent="0.15">
      <c r="E214" s="4"/>
      <c r="L214" s="27"/>
      <c r="Y214" s="5"/>
    </row>
    <row r="215" spans="5:25" ht="13" x14ac:dyDescent="0.15">
      <c r="E215" s="4"/>
      <c r="L215" s="27"/>
      <c r="Y215" s="5"/>
    </row>
    <row r="216" spans="5:25" ht="13" x14ac:dyDescent="0.15">
      <c r="E216" s="4"/>
      <c r="L216" s="27"/>
      <c r="Y216" s="5"/>
    </row>
    <row r="217" spans="5:25" ht="13" x14ac:dyDescent="0.15">
      <c r="E217" s="4"/>
      <c r="L217" s="27"/>
      <c r="Y217" s="5"/>
    </row>
    <row r="218" spans="5:25" ht="13" x14ac:dyDescent="0.15">
      <c r="E218" s="4"/>
      <c r="L218" s="27"/>
      <c r="Y218" s="5"/>
    </row>
    <row r="219" spans="5:25" ht="13" x14ac:dyDescent="0.15">
      <c r="E219" s="4"/>
      <c r="L219" s="27"/>
      <c r="Y219" s="5"/>
    </row>
    <row r="220" spans="5:25" ht="13" x14ac:dyDescent="0.15">
      <c r="E220" s="4"/>
      <c r="L220" s="27"/>
      <c r="Y220" s="5"/>
    </row>
    <row r="221" spans="5:25" ht="13" x14ac:dyDescent="0.15">
      <c r="E221" s="4"/>
      <c r="L221" s="27"/>
      <c r="Y221" s="5"/>
    </row>
    <row r="222" spans="5:25" ht="13" x14ac:dyDescent="0.15">
      <c r="E222" s="4"/>
      <c r="L222" s="27"/>
      <c r="Y222" s="5"/>
    </row>
    <row r="223" spans="5:25" ht="13" x14ac:dyDescent="0.15">
      <c r="E223" s="4"/>
      <c r="L223" s="27"/>
      <c r="Y223" s="5"/>
    </row>
    <row r="224" spans="5:25" ht="13" x14ac:dyDescent="0.15">
      <c r="E224" s="4"/>
      <c r="L224" s="27"/>
      <c r="Y224" s="5"/>
    </row>
    <row r="225" spans="5:25" ht="13" x14ac:dyDescent="0.15">
      <c r="E225" s="4"/>
      <c r="L225" s="27"/>
      <c r="Y225" s="5"/>
    </row>
    <row r="226" spans="5:25" ht="13" x14ac:dyDescent="0.15">
      <c r="E226" s="4"/>
      <c r="L226" s="27"/>
      <c r="Y226" s="5"/>
    </row>
    <row r="227" spans="5:25" ht="13" x14ac:dyDescent="0.15">
      <c r="E227" s="4"/>
      <c r="L227" s="27"/>
      <c r="Y227" s="5"/>
    </row>
    <row r="228" spans="5:25" ht="13" x14ac:dyDescent="0.15">
      <c r="E228" s="4"/>
      <c r="L228" s="27"/>
      <c r="Y228" s="5"/>
    </row>
    <row r="229" spans="5:25" ht="13" x14ac:dyDescent="0.15">
      <c r="E229" s="4"/>
      <c r="L229" s="27"/>
      <c r="Y229" s="5"/>
    </row>
    <row r="230" spans="5:25" ht="13" x14ac:dyDescent="0.15">
      <c r="E230" s="4"/>
      <c r="L230" s="27"/>
      <c r="Y230" s="5"/>
    </row>
    <row r="231" spans="5:25" ht="13" x14ac:dyDescent="0.15">
      <c r="E231" s="4"/>
      <c r="L231" s="27"/>
      <c r="Y231" s="5"/>
    </row>
    <row r="232" spans="5:25" ht="13" x14ac:dyDescent="0.15">
      <c r="E232" s="4"/>
      <c r="L232" s="27"/>
      <c r="Y232" s="5"/>
    </row>
    <row r="233" spans="5:25" ht="13" x14ac:dyDescent="0.15">
      <c r="E233" s="4"/>
      <c r="L233" s="27"/>
      <c r="Y233" s="5"/>
    </row>
    <row r="234" spans="5:25" ht="13" x14ac:dyDescent="0.15">
      <c r="E234" s="4"/>
      <c r="L234" s="27"/>
      <c r="Y234" s="5"/>
    </row>
    <row r="235" spans="5:25" ht="13" x14ac:dyDescent="0.15">
      <c r="E235" s="4"/>
      <c r="L235" s="27"/>
      <c r="Y235" s="5"/>
    </row>
    <row r="236" spans="5:25" ht="13" x14ac:dyDescent="0.15">
      <c r="E236" s="4"/>
      <c r="L236" s="27"/>
      <c r="Y236" s="5"/>
    </row>
    <row r="237" spans="5:25" ht="13" x14ac:dyDescent="0.15">
      <c r="E237" s="4"/>
      <c r="L237" s="27"/>
      <c r="Y237" s="5"/>
    </row>
    <row r="238" spans="5:25" ht="13" x14ac:dyDescent="0.15">
      <c r="E238" s="4"/>
      <c r="L238" s="27"/>
      <c r="Y238" s="5"/>
    </row>
    <row r="239" spans="5:25" ht="13" x14ac:dyDescent="0.15">
      <c r="E239" s="4"/>
      <c r="L239" s="27"/>
      <c r="Y239" s="5"/>
    </row>
    <row r="240" spans="5:25" ht="13" x14ac:dyDescent="0.15">
      <c r="E240" s="4"/>
      <c r="L240" s="27"/>
      <c r="Y240" s="5"/>
    </row>
    <row r="241" spans="5:25" ht="13" x14ac:dyDescent="0.15">
      <c r="E241" s="4"/>
      <c r="L241" s="27"/>
      <c r="Y241" s="5"/>
    </row>
    <row r="242" spans="5:25" ht="13" x14ac:dyDescent="0.15">
      <c r="E242" s="4"/>
      <c r="L242" s="27"/>
      <c r="Y242" s="5"/>
    </row>
    <row r="243" spans="5:25" ht="13" x14ac:dyDescent="0.15">
      <c r="E243" s="4"/>
      <c r="L243" s="27"/>
      <c r="Y243" s="5"/>
    </row>
    <row r="244" spans="5:25" ht="13" x14ac:dyDescent="0.15">
      <c r="E244" s="4"/>
      <c r="L244" s="27"/>
      <c r="Y244" s="5"/>
    </row>
    <row r="245" spans="5:25" ht="13" x14ac:dyDescent="0.15">
      <c r="E245" s="4"/>
      <c r="L245" s="27"/>
      <c r="Y245" s="5"/>
    </row>
    <row r="246" spans="5:25" ht="13" x14ac:dyDescent="0.15">
      <c r="E246" s="4"/>
      <c r="L246" s="27"/>
      <c r="Y246" s="5"/>
    </row>
    <row r="247" spans="5:25" ht="13" x14ac:dyDescent="0.15">
      <c r="E247" s="4"/>
      <c r="L247" s="27"/>
      <c r="Y247" s="5"/>
    </row>
    <row r="248" spans="5:25" ht="13" x14ac:dyDescent="0.15">
      <c r="E248" s="4"/>
      <c r="L248" s="27"/>
      <c r="Y248" s="5"/>
    </row>
    <row r="249" spans="5:25" ht="13" x14ac:dyDescent="0.15">
      <c r="E249" s="4"/>
      <c r="L249" s="27"/>
      <c r="Y249" s="5"/>
    </row>
    <row r="250" spans="5:25" ht="13" x14ac:dyDescent="0.15">
      <c r="E250" s="4"/>
      <c r="L250" s="27"/>
      <c r="Y250" s="5"/>
    </row>
    <row r="251" spans="5:25" ht="13" x14ac:dyDescent="0.15">
      <c r="E251" s="4"/>
      <c r="L251" s="27"/>
      <c r="Y251" s="5"/>
    </row>
    <row r="252" spans="5:25" ht="13" x14ac:dyDescent="0.15">
      <c r="E252" s="4"/>
      <c r="L252" s="27"/>
      <c r="Y252" s="5"/>
    </row>
    <row r="253" spans="5:25" ht="13" x14ac:dyDescent="0.15">
      <c r="E253" s="4"/>
      <c r="L253" s="27"/>
      <c r="Y253" s="5"/>
    </row>
    <row r="254" spans="5:25" ht="13" x14ac:dyDescent="0.15">
      <c r="E254" s="4"/>
      <c r="L254" s="27"/>
      <c r="Y254" s="5"/>
    </row>
    <row r="255" spans="5:25" ht="13" x14ac:dyDescent="0.15">
      <c r="E255" s="4"/>
      <c r="L255" s="27"/>
      <c r="Y255" s="5"/>
    </row>
    <row r="256" spans="5:25" ht="13" x14ac:dyDescent="0.15">
      <c r="E256" s="4"/>
      <c r="L256" s="27"/>
      <c r="Y256" s="5"/>
    </row>
    <row r="257" spans="5:25" ht="13" x14ac:dyDescent="0.15">
      <c r="E257" s="4"/>
      <c r="L257" s="27"/>
      <c r="Y257" s="5"/>
    </row>
    <row r="258" spans="5:25" ht="13" x14ac:dyDescent="0.15">
      <c r="E258" s="4"/>
      <c r="L258" s="27"/>
      <c r="Y258" s="5"/>
    </row>
    <row r="259" spans="5:25" ht="13" x14ac:dyDescent="0.15">
      <c r="E259" s="4"/>
      <c r="L259" s="27"/>
      <c r="Y259" s="5"/>
    </row>
    <row r="260" spans="5:25" ht="13" x14ac:dyDescent="0.15">
      <c r="E260" s="4"/>
      <c r="L260" s="27"/>
      <c r="Y260" s="5"/>
    </row>
    <row r="261" spans="5:25" ht="13" x14ac:dyDescent="0.15">
      <c r="E261" s="4"/>
      <c r="L261" s="27"/>
      <c r="Y261" s="5"/>
    </row>
    <row r="262" spans="5:25" ht="13" x14ac:dyDescent="0.15">
      <c r="E262" s="4"/>
      <c r="L262" s="27"/>
      <c r="Y262" s="5"/>
    </row>
    <row r="263" spans="5:25" ht="13" x14ac:dyDescent="0.15">
      <c r="E263" s="4"/>
      <c r="L263" s="27"/>
      <c r="Y263" s="5"/>
    </row>
    <row r="264" spans="5:25" ht="13" x14ac:dyDescent="0.15">
      <c r="E264" s="4"/>
      <c r="L264" s="27"/>
      <c r="Y264" s="5"/>
    </row>
    <row r="265" spans="5:25" ht="13" x14ac:dyDescent="0.15">
      <c r="E265" s="4"/>
      <c r="L265" s="27"/>
      <c r="Y265" s="5"/>
    </row>
    <row r="266" spans="5:25" ht="13" x14ac:dyDescent="0.15">
      <c r="E266" s="4"/>
      <c r="L266" s="27"/>
      <c r="Y266" s="5"/>
    </row>
    <row r="267" spans="5:25" ht="13" x14ac:dyDescent="0.15">
      <c r="E267" s="4"/>
      <c r="L267" s="27"/>
      <c r="Y267" s="5"/>
    </row>
    <row r="268" spans="5:25" ht="13" x14ac:dyDescent="0.15">
      <c r="E268" s="4"/>
      <c r="L268" s="27"/>
      <c r="Y268" s="5"/>
    </row>
    <row r="269" spans="5:25" ht="13" x14ac:dyDescent="0.15">
      <c r="E269" s="4"/>
      <c r="L269" s="27"/>
      <c r="Y269" s="5"/>
    </row>
    <row r="270" spans="5:25" ht="13" x14ac:dyDescent="0.15">
      <c r="E270" s="4"/>
      <c r="L270" s="27"/>
      <c r="Y270" s="5"/>
    </row>
    <row r="271" spans="5:25" ht="13" x14ac:dyDescent="0.15">
      <c r="E271" s="4"/>
      <c r="L271" s="27"/>
      <c r="Y271" s="5"/>
    </row>
    <row r="272" spans="5:25" ht="13" x14ac:dyDescent="0.15">
      <c r="E272" s="4"/>
      <c r="L272" s="27"/>
      <c r="Y272" s="5"/>
    </row>
    <row r="273" spans="5:25" ht="13" x14ac:dyDescent="0.15">
      <c r="E273" s="4"/>
      <c r="L273" s="27"/>
      <c r="Y273" s="5"/>
    </row>
    <row r="274" spans="5:25" ht="13" x14ac:dyDescent="0.15">
      <c r="E274" s="4"/>
      <c r="L274" s="27"/>
      <c r="Y274" s="5"/>
    </row>
    <row r="275" spans="5:25" ht="13" x14ac:dyDescent="0.15">
      <c r="E275" s="4"/>
      <c r="L275" s="27"/>
      <c r="Y275" s="5"/>
    </row>
    <row r="276" spans="5:25" ht="13" x14ac:dyDescent="0.15">
      <c r="E276" s="4"/>
      <c r="L276" s="27"/>
      <c r="Y276" s="5"/>
    </row>
    <row r="277" spans="5:25" ht="13" x14ac:dyDescent="0.15">
      <c r="E277" s="4"/>
      <c r="L277" s="27"/>
      <c r="Y277" s="5"/>
    </row>
    <row r="278" spans="5:25" ht="13" x14ac:dyDescent="0.15">
      <c r="E278" s="4"/>
      <c r="L278" s="27"/>
      <c r="Y278" s="5"/>
    </row>
    <row r="279" spans="5:25" ht="13" x14ac:dyDescent="0.15">
      <c r="E279" s="4"/>
      <c r="L279" s="27"/>
      <c r="Y279" s="5"/>
    </row>
    <row r="280" spans="5:25" ht="13" x14ac:dyDescent="0.15">
      <c r="E280" s="4"/>
      <c r="L280" s="27"/>
      <c r="Y280" s="5"/>
    </row>
    <row r="281" spans="5:25" ht="13" x14ac:dyDescent="0.15">
      <c r="E281" s="4"/>
      <c r="L281" s="27"/>
      <c r="Y281" s="5"/>
    </row>
    <row r="282" spans="5:25" ht="13" x14ac:dyDescent="0.15">
      <c r="E282" s="4"/>
      <c r="L282" s="27"/>
      <c r="Y282" s="5"/>
    </row>
    <row r="283" spans="5:25" ht="13" x14ac:dyDescent="0.15">
      <c r="E283" s="4"/>
      <c r="L283" s="27"/>
      <c r="Y283" s="5"/>
    </row>
    <row r="284" spans="5:25" ht="13" x14ac:dyDescent="0.15">
      <c r="E284" s="4"/>
      <c r="L284" s="27"/>
      <c r="Y284" s="5"/>
    </row>
    <row r="285" spans="5:25" ht="13" x14ac:dyDescent="0.15">
      <c r="E285" s="4"/>
      <c r="L285" s="27"/>
      <c r="Y285" s="5"/>
    </row>
    <row r="286" spans="5:25" ht="13" x14ac:dyDescent="0.15">
      <c r="E286" s="4"/>
      <c r="L286" s="27"/>
      <c r="Y286" s="5"/>
    </row>
    <row r="287" spans="5:25" ht="13" x14ac:dyDescent="0.15">
      <c r="E287" s="4"/>
      <c r="L287" s="27"/>
      <c r="Y287" s="5"/>
    </row>
    <row r="288" spans="5:25" ht="13" x14ac:dyDescent="0.15">
      <c r="E288" s="4"/>
      <c r="L288" s="27"/>
      <c r="Y288" s="5"/>
    </row>
    <row r="289" spans="5:25" ht="13" x14ac:dyDescent="0.15">
      <c r="E289" s="4"/>
      <c r="L289" s="27"/>
      <c r="Y289" s="5"/>
    </row>
    <row r="290" spans="5:25" ht="13" x14ac:dyDescent="0.15">
      <c r="E290" s="4"/>
      <c r="L290" s="27"/>
      <c r="Y290" s="5"/>
    </row>
    <row r="291" spans="5:25" ht="13" x14ac:dyDescent="0.15">
      <c r="E291" s="4"/>
      <c r="L291" s="27"/>
      <c r="Y291" s="5"/>
    </row>
    <row r="292" spans="5:25" ht="13" x14ac:dyDescent="0.15">
      <c r="E292" s="4"/>
      <c r="L292" s="27"/>
      <c r="Y292" s="5"/>
    </row>
    <row r="293" spans="5:25" ht="13" x14ac:dyDescent="0.15">
      <c r="E293" s="4"/>
      <c r="L293" s="27"/>
      <c r="Y293" s="5"/>
    </row>
    <row r="294" spans="5:25" ht="13" x14ac:dyDescent="0.15">
      <c r="E294" s="4"/>
      <c r="L294" s="27"/>
      <c r="Y294" s="5"/>
    </row>
    <row r="295" spans="5:25" ht="13" x14ac:dyDescent="0.15">
      <c r="E295" s="4"/>
      <c r="L295" s="27"/>
      <c r="Y295" s="5"/>
    </row>
    <row r="296" spans="5:25" ht="13" x14ac:dyDescent="0.15">
      <c r="E296" s="4"/>
      <c r="L296" s="27"/>
      <c r="Y296" s="5"/>
    </row>
    <row r="297" spans="5:25" ht="13" x14ac:dyDescent="0.15">
      <c r="E297" s="4"/>
      <c r="L297" s="27"/>
      <c r="Y297" s="5"/>
    </row>
    <row r="298" spans="5:25" ht="13" x14ac:dyDescent="0.15">
      <c r="E298" s="4"/>
      <c r="L298" s="27"/>
      <c r="Y298" s="5"/>
    </row>
    <row r="299" spans="5:25" ht="13" x14ac:dyDescent="0.15">
      <c r="E299" s="4"/>
      <c r="L299" s="27"/>
      <c r="Y299" s="5"/>
    </row>
    <row r="300" spans="5:25" ht="13" x14ac:dyDescent="0.15">
      <c r="E300" s="4"/>
      <c r="L300" s="27"/>
      <c r="Y300" s="5"/>
    </row>
    <row r="301" spans="5:25" ht="13" x14ac:dyDescent="0.15">
      <c r="E301" s="4"/>
      <c r="L301" s="27"/>
      <c r="Y301" s="5"/>
    </row>
    <row r="302" spans="5:25" ht="13" x14ac:dyDescent="0.15">
      <c r="E302" s="4"/>
      <c r="L302" s="27"/>
      <c r="Y302" s="5"/>
    </row>
    <row r="303" spans="5:25" ht="13" x14ac:dyDescent="0.15">
      <c r="E303" s="4"/>
      <c r="L303" s="27"/>
      <c r="Y303" s="5"/>
    </row>
    <row r="304" spans="5:25" ht="13" x14ac:dyDescent="0.15">
      <c r="E304" s="4"/>
      <c r="L304" s="27"/>
      <c r="Y304" s="5"/>
    </row>
    <row r="305" spans="5:25" ht="13" x14ac:dyDescent="0.15">
      <c r="E305" s="4"/>
      <c r="L305" s="27"/>
      <c r="Y305" s="5"/>
    </row>
    <row r="306" spans="5:25" ht="13" x14ac:dyDescent="0.15">
      <c r="E306" s="4"/>
      <c r="L306" s="27"/>
      <c r="Y306" s="5"/>
    </row>
    <row r="307" spans="5:25" ht="13" x14ac:dyDescent="0.15">
      <c r="E307" s="4"/>
      <c r="L307" s="27"/>
      <c r="Y307" s="5"/>
    </row>
    <row r="308" spans="5:25" ht="13" x14ac:dyDescent="0.15">
      <c r="E308" s="4"/>
      <c r="L308" s="27"/>
      <c r="Y308" s="5"/>
    </row>
    <row r="309" spans="5:25" ht="13" x14ac:dyDescent="0.15">
      <c r="E309" s="4"/>
      <c r="L309" s="27"/>
      <c r="Y309" s="5"/>
    </row>
    <row r="310" spans="5:25" ht="13" x14ac:dyDescent="0.15">
      <c r="E310" s="4"/>
      <c r="L310" s="27"/>
      <c r="Y310" s="5"/>
    </row>
    <row r="311" spans="5:25" ht="13" x14ac:dyDescent="0.15">
      <c r="E311" s="4"/>
      <c r="L311" s="27"/>
      <c r="Y311" s="5"/>
    </row>
    <row r="312" spans="5:25" ht="13" x14ac:dyDescent="0.15">
      <c r="E312" s="4"/>
      <c r="L312" s="27"/>
      <c r="Y312" s="5"/>
    </row>
    <row r="313" spans="5:25" ht="13" x14ac:dyDescent="0.15">
      <c r="E313" s="4"/>
      <c r="L313" s="27"/>
      <c r="Y313" s="5"/>
    </row>
    <row r="314" spans="5:25" ht="13" x14ac:dyDescent="0.15">
      <c r="E314" s="4"/>
      <c r="L314" s="27"/>
      <c r="Y314" s="5"/>
    </row>
    <row r="315" spans="5:25" ht="13" x14ac:dyDescent="0.15">
      <c r="E315" s="4"/>
      <c r="L315" s="27"/>
      <c r="Y315" s="5"/>
    </row>
    <row r="316" spans="5:25" ht="13" x14ac:dyDescent="0.15">
      <c r="E316" s="4"/>
      <c r="L316" s="27"/>
      <c r="Y316" s="5"/>
    </row>
    <row r="317" spans="5:25" ht="13" x14ac:dyDescent="0.15">
      <c r="E317" s="4"/>
      <c r="L317" s="27"/>
      <c r="Y317" s="5"/>
    </row>
    <row r="318" spans="5:25" ht="13" x14ac:dyDescent="0.15">
      <c r="E318" s="4"/>
      <c r="L318" s="27"/>
      <c r="Y318" s="5"/>
    </row>
    <row r="319" spans="5:25" ht="13" x14ac:dyDescent="0.15">
      <c r="E319" s="4"/>
      <c r="L319" s="27"/>
      <c r="Y319" s="5"/>
    </row>
    <row r="320" spans="5:25" ht="13" x14ac:dyDescent="0.15">
      <c r="E320" s="4"/>
      <c r="L320" s="27"/>
      <c r="Y320" s="5"/>
    </row>
    <row r="321" spans="5:25" ht="13" x14ac:dyDescent="0.15">
      <c r="E321" s="4"/>
      <c r="L321" s="27"/>
      <c r="Y321" s="5"/>
    </row>
    <row r="322" spans="5:25" ht="13" x14ac:dyDescent="0.15">
      <c r="E322" s="4"/>
      <c r="L322" s="27"/>
      <c r="Y322" s="5"/>
    </row>
    <row r="323" spans="5:25" ht="13" x14ac:dyDescent="0.15">
      <c r="E323" s="4"/>
      <c r="L323" s="27"/>
      <c r="Y323" s="5"/>
    </row>
    <row r="324" spans="5:25" ht="13" x14ac:dyDescent="0.15">
      <c r="E324" s="4"/>
      <c r="L324" s="27"/>
      <c r="Y324" s="5"/>
    </row>
    <row r="325" spans="5:25" ht="13" x14ac:dyDescent="0.15">
      <c r="E325" s="4"/>
      <c r="L325" s="27"/>
      <c r="Y325" s="5"/>
    </row>
    <row r="326" spans="5:25" ht="13" x14ac:dyDescent="0.15">
      <c r="E326" s="4"/>
      <c r="L326" s="27"/>
      <c r="Y326" s="5"/>
    </row>
    <row r="327" spans="5:25" ht="13" x14ac:dyDescent="0.15">
      <c r="E327" s="4"/>
      <c r="L327" s="27"/>
      <c r="Y327" s="5"/>
    </row>
    <row r="328" spans="5:25" ht="13" x14ac:dyDescent="0.15">
      <c r="E328" s="4"/>
      <c r="L328" s="27"/>
      <c r="Y328" s="5"/>
    </row>
    <row r="329" spans="5:25" ht="13" x14ac:dyDescent="0.15">
      <c r="E329" s="4"/>
      <c r="L329" s="27"/>
      <c r="Y329" s="5"/>
    </row>
    <row r="330" spans="5:25" ht="13" x14ac:dyDescent="0.15">
      <c r="E330" s="4"/>
      <c r="L330" s="27"/>
      <c r="Y330" s="5"/>
    </row>
    <row r="331" spans="5:25" ht="13" x14ac:dyDescent="0.15">
      <c r="E331" s="4"/>
      <c r="L331" s="27"/>
      <c r="Y331" s="5"/>
    </row>
    <row r="332" spans="5:25" ht="13" x14ac:dyDescent="0.15">
      <c r="E332" s="4"/>
      <c r="L332" s="27"/>
      <c r="Y332" s="5"/>
    </row>
    <row r="333" spans="5:25" ht="13" x14ac:dyDescent="0.15">
      <c r="E333" s="4"/>
      <c r="L333" s="27"/>
      <c r="Y333" s="5"/>
    </row>
    <row r="334" spans="5:25" ht="13" x14ac:dyDescent="0.15">
      <c r="E334" s="4"/>
      <c r="L334" s="27"/>
      <c r="Y334" s="5"/>
    </row>
    <row r="335" spans="5:25" ht="13" x14ac:dyDescent="0.15">
      <c r="E335" s="4"/>
      <c r="L335" s="27"/>
      <c r="Y335" s="5"/>
    </row>
    <row r="336" spans="5:25" ht="13" x14ac:dyDescent="0.15">
      <c r="E336" s="4"/>
      <c r="L336" s="27"/>
      <c r="Y336" s="5"/>
    </row>
    <row r="337" spans="5:25" ht="13" x14ac:dyDescent="0.15">
      <c r="E337" s="4"/>
      <c r="L337" s="27"/>
      <c r="Y337" s="5"/>
    </row>
    <row r="338" spans="5:25" ht="13" x14ac:dyDescent="0.15">
      <c r="E338" s="4"/>
      <c r="L338" s="27"/>
      <c r="Y338" s="5"/>
    </row>
    <row r="339" spans="5:25" ht="13" x14ac:dyDescent="0.15">
      <c r="E339" s="4"/>
      <c r="L339" s="27"/>
      <c r="Y339" s="5"/>
    </row>
    <row r="340" spans="5:25" ht="13" x14ac:dyDescent="0.15">
      <c r="E340" s="4"/>
      <c r="L340" s="27"/>
      <c r="Y340" s="5"/>
    </row>
    <row r="341" spans="5:25" ht="13" x14ac:dyDescent="0.15">
      <c r="E341" s="4"/>
      <c r="L341" s="27"/>
      <c r="Y341" s="5"/>
    </row>
    <row r="342" spans="5:25" ht="13" x14ac:dyDescent="0.15">
      <c r="E342" s="4"/>
      <c r="L342" s="27"/>
      <c r="Y342" s="5"/>
    </row>
    <row r="343" spans="5:25" ht="13" x14ac:dyDescent="0.15">
      <c r="E343" s="4"/>
      <c r="L343" s="27"/>
      <c r="Y343" s="5"/>
    </row>
    <row r="344" spans="5:25" ht="13" x14ac:dyDescent="0.15">
      <c r="E344" s="4"/>
      <c r="L344" s="27"/>
      <c r="Y344" s="5"/>
    </row>
    <row r="345" spans="5:25" ht="13" x14ac:dyDescent="0.15">
      <c r="E345" s="4"/>
      <c r="L345" s="27"/>
      <c r="Y345" s="5"/>
    </row>
    <row r="346" spans="5:25" ht="13" x14ac:dyDescent="0.15">
      <c r="E346" s="4"/>
      <c r="L346" s="27"/>
      <c r="Y346" s="5"/>
    </row>
    <row r="347" spans="5:25" ht="13" x14ac:dyDescent="0.15">
      <c r="E347" s="4"/>
      <c r="L347" s="27"/>
      <c r="Y347" s="5"/>
    </row>
    <row r="348" spans="5:25" ht="13" x14ac:dyDescent="0.15">
      <c r="E348" s="4"/>
      <c r="L348" s="27"/>
      <c r="Y348" s="5"/>
    </row>
    <row r="349" spans="5:25" ht="13" x14ac:dyDescent="0.15">
      <c r="E349" s="4"/>
      <c r="L349" s="27"/>
      <c r="Y349" s="5"/>
    </row>
    <row r="350" spans="5:25" ht="13" x14ac:dyDescent="0.15">
      <c r="E350" s="4"/>
      <c r="L350" s="27"/>
      <c r="Y350" s="5"/>
    </row>
    <row r="351" spans="5:25" ht="13" x14ac:dyDescent="0.15">
      <c r="E351" s="4"/>
      <c r="L351" s="27"/>
      <c r="Y351" s="5"/>
    </row>
    <row r="352" spans="5:25" ht="13" x14ac:dyDescent="0.15">
      <c r="E352" s="4"/>
      <c r="L352" s="27"/>
      <c r="Y352" s="5"/>
    </row>
    <row r="353" spans="5:25" ht="13" x14ac:dyDescent="0.15">
      <c r="E353" s="4"/>
      <c r="L353" s="27"/>
      <c r="Y353" s="5"/>
    </row>
    <row r="354" spans="5:25" ht="13" x14ac:dyDescent="0.15">
      <c r="E354" s="4"/>
      <c r="L354" s="27"/>
      <c r="Y354" s="5"/>
    </row>
    <row r="355" spans="5:25" ht="13" x14ac:dyDescent="0.15">
      <c r="E355" s="4"/>
      <c r="L355" s="27"/>
      <c r="Y355" s="5"/>
    </row>
    <row r="356" spans="5:25" ht="13" x14ac:dyDescent="0.15">
      <c r="E356" s="4"/>
      <c r="L356" s="27"/>
      <c r="Y356" s="5"/>
    </row>
    <row r="357" spans="5:25" ht="13" x14ac:dyDescent="0.15">
      <c r="E357" s="4"/>
      <c r="L357" s="27"/>
      <c r="Y357" s="5"/>
    </row>
    <row r="358" spans="5:25" ht="13" x14ac:dyDescent="0.15">
      <c r="E358" s="4"/>
      <c r="L358" s="27"/>
      <c r="Y358" s="5"/>
    </row>
    <row r="359" spans="5:25" ht="13" x14ac:dyDescent="0.15">
      <c r="E359" s="4"/>
      <c r="L359" s="27"/>
      <c r="Y359" s="5"/>
    </row>
    <row r="360" spans="5:25" ht="13" x14ac:dyDescent="0.15">
      <c r="E360" s="4"/>
      <c r="L360" s="27"/>
      <c r="Y360" s="5"/>
    </row>
    <row r="361" spans="5:25" ht="13" x14ac:dyDescent="0.15">
      <c r="E361" s="4"/>
      <c r="L361" s="27"/>
      <c r="Y361" s="5"/>
    </row>
    <row r="362" spans="5:25" ht="13" x14ac:dyDescent="0.15">
      <c r="E362" s="4"/>
      <c r="L362" s="27"/>
      <c r="Y362" s="5"/>
    </row>
    <row r="363" spans="5:25" ht="13" x14ac:dyDescent="0.15">
      <c r="E363" s="4"/>
      <c r="L363" s="27"/>
      <c r="Y363" s="5"/>
    </row>
    <row r="364" spans="5:25" ht="13" x14ac:dyDescent="0.15">
      <c r="E364" s="4"/>
      <c r="L364" s="27"/>
      <c r="Y364" s="5"/>
    </row>
    <row r="365" spans="5:25" ht="13" x14ac:dyDescent="0.15">
      <c r="E365" s="4"/>
      <c r="L365" s="27"/>
      <c r="Y365" s="5"/>
    </row>
    <row r="366" spans="5:25" ht="13" x14ac:dyDescent="0.15">
      <c r="E366" s="4"/>
      <c r="L366" s="27"/>
      <c r="Y366" s="5"/>
    </row>
    <row r="367" spans="5:25" ht="13" x14ac:dyDescent="0.15">
      <c r="E367" s="4"/>
      <c r="L367" s="27"/>
      <c r="Y367" s="5"/>
    </row>
    <row r="368" spans="5:25" ht="13" x14ac:dyDescent="0.15">
      <c r="E368" s="4"/>
      <c r="L368" s="27"/>
      <c r="Y368" s="5"/>
    </row>
    <row r="369" spans="5:25" ht="13" x14ac:dyDescent="0.15">
      <c r="E369" s="4"/>
      <c r="L369" s="27"/>
      <c r="Y369" s="5"/>
    </row>
    <row r="370" spans="5:25" ht="13" x14ac:dyDescent="0.15">
      <c r="E370" s="4"/>
      <c r="L370" s="27"/>
      <c r="Y370" s="5"/>
    </row>
    <row r="371" spans="5:25" ht="13" x14ac:dyDescent="0.15">
      <c r="E371" s="4"/>
      <c r="L371" s="27"/>
      <c r="Y371" s="5"/>
    </row>
    <row r="372" spans="5:25" ht="13" x14ac:dyDescent="0.15">
      <c r="E372" s="4"/>
      <c r="L372" s="27"/>
      <c r="Y372" s="5"/>
    </row>
    <row r="373" spans="5:25" ht="13" x14ac:dyDescent="0.15">
      <c r="E373" s="4"/>
      <c r="L373" s="27"/>
      <c r="Y373" s="5"/>
    </row>
    <row r="374" spans="5:25" ht="13" x14ac:dyDescent="0.15">
      <c r="E374" s="4"/>
      <c r="L374" s="27"/>
      <c r="Y374" s="5"/>
    </row>
    <row r="375" spans="5:25" ht="13" x14ac:dyDescent="0.15">
      <c r="E375" s="4"/>
      <c r="L375" s="27"/>
      <c r="Y375" s="5"/>
    </row>
    <row r="376" spans="5:25" ht="13" x14ac:dyDescent="0.15">
      <c r="E376" s="4"/>
      <c r="L376" s="27"/>
      <c r="Y376" s="5"/>
    </row>
    <row r="377" spans="5:25" ht="13" x14ac:dyDescent="0.15">
      <c r="E377" s="4"/>
      <c r="L377" s="27"/>
      <c r="Y377" s="5"/>
    </row>
    <row r="378" spans="5:25" ht="13" x14ac:dyDescent="0.15">
      <c r="E378" s="4"/>
      <c r="L378" s="27"/>
      <c r="Y378" s="5"/>
    </row>
    <row r="379" spans="5:25" ht="13" x14ac:dyDescent="0.15">
      <c r="E379" s="4"/>
      <c r="L379" s="27"/>
      <c r="Y379" s="5"/>
    </row>
    <row r="380" spans="5:25" ht="13" x14ac:dyDescent="0.15">
      <c r="E380" s="4"/>
      <c r="L380" s="27"/>
      <c r="Y380" s="5"/>
    </row>
    <row r="381" spans="5:25" ht="13" x14ac:dyDescent="0.15">
      <c r="E381" s="4"/>
      <c r="L381" s="27"/>
      <c r="Y381" s="5"/>
    </row>
    <row r="382" spans="5:25" ht="13" x14ac:dyDescent="0.15">
      <c r="E382" s="4"/>
      <c r="L382" s="27"/>
      <c r="Y382" s="5"/>
    </row>
    <row r="383" spans="5:25" ht="13" x14ac:dyDescent="0.15">
      <c r="E383" s="4"/>
      <c r="L383" s="27"/>
      <c r="Y383" s="5"/>
    </row>
    <row r="384" spans="5:25" ht="13" x14ac:dyDescent="0.15">
      <c r="E384" s="4"/>
      <c r="L384" s="27"/>
      <c r="Y384" s="5"/>
    </row>
    <row r="385" spans="5:25" ht="13" x14ac:dyDescent="0.15">
      <c r="E385" s="4"/>
      <c r="L385" s="27"/>
      <c r="Y385" s="5"/>
    </row>
    <row r="386" spans="5:25" ht="13" x14ac:dyDescent="0.15">
      <c r="E386" s="4"/>
      <c r="L386" s="27"/>
      <c r="Y386" s="5"/>
    </row>
    <row r="387" spans="5:25" ht="13" x14ac:dyDescent="0.15">
      <c r="E387" s="4"/>
      <c r="L387" s="27"/>
      <c r="Y387" s="5"/>
    </row>
    <row r="388" spans="5:25" ht="13" x14ac:dyDescent="0.15">
      <c r="E388" s="4"/>
      <c r="L388" s="27"/>
      <c r="Y388" s="5"/>
    </row>
    <row r="389" spans="5:25" ht="13" x14ac:dyDescent="0.15">
      <c r="E389" s="4"/>
      <c r="L389" s="27"/>
      <c r="Y389" s="5"/>
    </row>
    <row r="390" spans="5:25" ht="13" x14ac:dyDescent="0.15">
      <c r="E390" s="4"/>
      <c r="L390" s="27"/>
      <c r="Y390" s="5"/>
    </row>
    <row r="391" spans="5:25" ht="13" x14ac:dyDescent="0.15">
      <c r="E391" s="4"/>
      <c r="L391" s="27"/>
      <c r="Y391" s="5"/>
    </row>
    <row r="392" spans="5:25" ht="13" x14ac:dyDescent="0.15">
      <c r="E392" s="4"/>
      <c r="L392" s="27"/>
      <c r="Y392" s="5"/>
    </row>
    <row r="393" spans="5:25" ht="13" x14ac:dyDescent="0.15">
      <c r="E393" s="4"/>
      <c r="L393" s="27"/>
      <c r="Y393" s="5"/>
    </row>
    <row r="394" spans="5:25" ht="13" x14ac:dyDescent="0.15">
      <c r="E394" s="4"/>
      <c r="L394" s="27"/>
      <c r="Y394" s="5"/>
    </row>
    <row r="395" spans="5:25" ht="13" x14ac:dyDescent="0.15">
      <c r="E395" s="4"/>
      <c r="L395" s="27"/>
      <c r="Y395" s="5"/>
    </row>
    <row r="396" spans="5:25" ht="13" x14ac:dyDescent="0.15">
      <c r="E396" s="4"/>
      <c r="L396" s="27"/>
      <c r="Y396" s="5"/>
    </row>
    <row r="397" spans="5:25" ht="13" x14ac:dyDescent="0.15">
      <c r="E397" s="4"/>
      <c r="L397" s="27"/>
      <c r="Y397" s="5"/>
    </row>
    <row r="398" spans="5:25" ht="13" x14ac:dyDescent="0.15">
      <c r="E398" s="4"/>
      <c r="L398" s="27"/>
      <c r="Y398" s="5"/>
    </row>
    <row r="399" spans="5:25" ht="13" x14ac:dyDescent="0.15">
      <c r="E399" s="4"/>
      <c r="L399" s="27"/>
      <c r="Y399" s="5"/>
    </row>
    <row r="400" spans="5:25" ht="13" x14ac:dyDescent="0.15">
      <c r="E400" s="4"/>
      <c r="L400" s="27"/>
      <c r="Y400" s="5"/>
    </row>
    <row r="401" spans="5:25" ht="13" x14ac:dyDescent="0.15">
      <c r="E401" s="4"/>
      <c r="L401" s="27"/>
      <c r="Y401" s="5"/>
    </row>
    <row r="402" spans="5:25" ht="13" x14ac:dyDescent="0.15">
      <c r="E402" s="4"/>
      <c r="L402" s="27"/>
      <c r="Y402" s="5"/>
    </row>
    <row r="403" spans="5:25" ht="13" x14ac:dyDescent="0.15">
      <c r="E403" s="4"/>
      <c r="L403" s="27"/>
      <c r="Y403" s="5"/>
    </row>
    <row r="404" spans="5:25" ht="13" x14ac:dyDescent="0.15">
      <c r="E404" s="4"/>
      <c r="L404" s="27"/>
      <c r="Y404" s="5"/>
    </row>
    <row r="405" spans="5:25" ht="13" x14ac:dyDescent="0.15">
      <c r="E405" s="4"/>
      <c r="L405" s="27"/>
      <c r="Y405" s="5"/>
    </row>
    <row r="406" spans="5:25" ht="13" x14ac:dyDescent="0.15">
      <c r="E406" s="4"/>
      <c r="L406" s="27"/>
      <c r="Y406" s="5"/>
    </row>
    <row r="407" spans="5:25" ht="13" x14ac:dyDescent="0.15">
      <c r="E407" s="4"/>
      <c r="L407" s="27"/>
      <c r="Y407" s="5"/>
    </row>
    <row r="408" spans="5:25" ht="13" x14ac:dyDescent="0.15">
      <c r="E408" s="4"/>
      <c r="L408" s="27"/>
      <c r="Y408" s="5"/>
    </row>
    <row r="409" spans="5:25" ht="13" x14ac:dyDescent="0.15">
      <c r="E409" s="4"/>
      <c r="L409" s="27"/>
      <c r="Y409" s="5"/>
    </row>
    <row r="410" spans="5:25" ht="13" x14ac:dyDescent="0.15">
      <c r="E410" s="4"/>
      <c r="L410" s="27"/>
      <c r="Y410" s="5"/>
    </row>
    <row r="411" spans="5:25" ht="13" x14ac:dyDescent="0.15">
      <c r="E411" s="4"/>
      <c r="L411" s="27"/>
      <c r="Y411" s="5"/>
    </row>
    <row r="412" spans="5:25" ht="13" x14ac:dyDescent="0.15">
      <c r="E412" s="4"/>
      <c r="L412" s="27"/>
      <c r="Y412" s="5"/>
    </row>
    <row r="413" spans="5:25" ht="13" x14ac:dyDescent="0.15">
      <c r="E413" s="4"/>
      <c r="L413" s="27"/>
      <c r="Y413" s="5"/>
    </row>
    <row r="414" spans="5:25" ht="13" x14ac:dyDescent="0.15">
      <c r="E414" s="4"/>
      <c r="L414" s="27"/>
      <c r="Y414" s="5"/>
    </row>
    <row r="415" spans="5:25" ht="13" x14ac:dyDescent="0.15">
      <c r="E415" s="4"/>
      <c r="L415" s="27"/>
      <c r="Y415" s="5"/>
    </row>
    <row r="416" spans="5:25" ht="13" x14ac:dyDescent="0.15">
      <c r="E416" s="4"/>
      <c r="L416" s="27"/>
      <c r="Y416" s="5"/>
    </row>
    <row r="417" spans="5:25" ht="13" x14ac:dyDescent="0.15">
      <c r="E417" s="4"/>
      <c r="L417" s="27"/>
      <c r="Y417" s="5"/>
    </row>
    <row r="418" spans="5:25" ht="13" x14ac:dyDescent="0.15">
      <c r="E418" s="4"/>
      <c r="L418" s="27"/>
      <c r="Y418" s="5"/>
    </row>
    <row r="419" spans="5:25" ht="13" x14ac:dyDescent="0.15">
      <c r="E419" s="4"/>
      <c r="L419" s="27"/>
      <c r="Y419" s="5"/>
    </row>
    <row r="420" spans="5:25" ht="13" x14ac:dyDescent="0.15">
      <c r="E420" s="4"/>
      <c r="L420" s="27"/>
      <c r="Y420" s="5"/>
    </row>
    <row r="421" spans="5:25" ht="13" x14ac:dyDescent="0.15">
      <c r="E421" s="4"/>
      <c r="L421" s="27"/>
      <c r="Y421" s="5"/>
    </row>
    <row r="422" spans="5:25" ht="13" x14ac:dyDescent="0.15">
      <c r="E422" s="4"/>
      <c r="L422" s="27"/>
      <c r="Y422" s="5"/>
    </row>
    <row r="423" spans="5:25" ht="13" x14ac:dyDescent="0.15">
      <c r="E423" s="4"/>
      <c r="L423" s="27"/>
      <c r="Y423" s="5"/>
    </row>
    <row r="424" spans="5:25" ht="13" x14ac:dyDescent="0.15">
      <c r="E424" s="4"/>
      <c r="L424" s="27"/>
      <c r="Y424" s="5"/>
    </row>
    <row r="425" spans="5:25" ht="13" x14ac:dyDescent="0.15">
      <c r="E425" s="4"/>
      <c r="L425" s="27"/>
      <c r="Y425" s="5"/>
    </row>
    <row r="426" spans="5:25" ht="13" x14ac:dyDescent="0.15">
      <c r="E426" s="4"/>
      <c r="L426" s="27"/>
      <c r="Y426" s="5"/>
    </row>
    <row r="427" spans="5:25" ht="13" x14ac:dyDescent="0.15">
      <c r="E427" s="4"/>
      <c r="L427" s="27"/>
      <c r="Y427" s="5"/>
    </row>
    <row r="428" spans="5:25" ht="13" x14ac:dyDescent="0.15">
      <c r="E428" s="4"/>
      <c r="L428" s="27"/>
      <c r="Y428" s="5"/>
    </row>
    <row r="429" spans="5:25" ht="13" x14ac:dyDescent="0.15">
      <c r="E429" s="4"/>
      <c r="L429" s="27"/>
      <c r="Y429" s="5"/>
    </row>
    <row r="430" spans="5:25" ht="13" x14ac:dyDescent="0.15">
      <c r="E430" s="4"/>
      <c r="L430" s="27"/>
      <c r="Y430" s="5"/>
    </row>
    <row r="431" spans="5:25" ht="13" x14ac:dyDescent="0.15">
      <c r="E431" s="4"/>
      <c r="L431" s="27"/>
      <c r="Y431" s="5"/>
    </row>
    <row r="432" spans="5:25" ht="13" x14ac:dyDescent="0.15">
      <c r="E432" s="4"/>
      <c r="L432" s="27"/>
      <c r="Y432" s="5"/>
    </row>
    <row r="433" spans="5:25" ht="13" x14ac:dyDescent="0.15">
      <c r="E433" s="4"/>
      <c r="L433" s="27"/>
      <c r="Y433" s="5"/>
    </row>
    <row r="434" spans="5:25" ht="13" x14ac:dyDescent="0.15">
      <c r="E434" s="4"/>
      <c r="L434" s="27"/>
      <c r="Y434" s="5"/>
    </row>
    <row r="435" spans="5:25" ht="13" x14ac:dyDescent="0.15">
      <c r="E435" s="4"/>
      <c r="L435" s="27"/>
      <c r="Y435" s="5"/>
    </row>
    <row r="436" spans="5:25" ht="13" x14ac:dyDescent="0.15">
      <c r="E436" s="4"/>
      <c r="L436" s="27"/>
      <c r="Y436" s="5"/>
    </row>
    <row r="437" spans="5:25" ht="13" x14ac:dyDescent="0.15">
      <c r="E437" s="4"/>
      <c r="L437" s="27"/>
      <c r="Y437" s="5"/>
    </row>
    <row r="438" spans="5:25" ht="13" x14ac:dyDescent="0.15">
      <c r="E438" s="4"/>
      <c r="L438" s="27"/>
      <c r="Y438" s="5"/>
    </row>
    <row r="439" spans="5:25" ht="13" x14ac:dyDescent="0.15">
      <c r="E439" s="4"/>
      <c r="L439" s="27"/>
      <c r="Y439" s="5"/>
    </row>
    <row r="440" spans="5:25" ht="13" x14ac:dyDescent="0.15">
      <c r="E440" s="4"/>
      <c r="L440" s="27"/>
      <c r="Y440" s="5"/>
    </row>
    <row r="441" spans="5:25" ht="13" x14ac:dyDescent="0.15">
      <c r="E441" s="4"/>
      <c r="L441" s="27"/>
      <c r="Y441" s="5"/>
    </row>
    <row r="442" spans="5:25" ht="13" x14ac:dyDescent="0.15">
      <c r="E442" s="4"/>
      <c r="L442" s="27"/>
      <c r="Y442" s="5"/>
    </row>
    <row r="443" spans="5:25" ht="13" x14ac:dyDescent="0.15">
      <c r="E443" s="4"/>
      <c r="L443" s="27"/>
      <c r="Y443" s="5"/>
    </row>
    <row r="444" spans="5:25" ht="13" x14ac:dyDescent="0.15">
      <c r="E444" s="4"/>
      <c r="L444" s="27"/>
      <c r="Y444" s="5"/>
    </row>
    <row r="445" spans="5:25" ht="13" x14ac:dyDescent="0.15">
      <c r="E445" s="4"/>
      <c r="L445" s="27"/>
      <c r="Y445" s="5"/>
    </row>
    <row r="446" spans="5:25" ht="13" x14ac:dyDescent="0.15">
      <c r="E446" s="4"/>
      <c r="L446" s="27"/>
      <c r="Y446" s="5"/>
    </row>
    <row r="447" spans="5:25" ht="13" x14ac:dyDescent="0.15">
      <c r="E447" s="4"/>
      <c r="L447" s="27"/>
      <c r="Y447" s="5"/>
    </row>
    <row r="448" spans="5:25" ht="13" x14ac:dyDescent="0.15">
      <c r="E448" s="4"/>
      <c r="L448" s="27"/>
      <c r="Y448" s="5"/>
    </row>
    <row r="449" spans="5:25" ht="13" x14ac:dyDescent="0.15">
      <c r="E449" s="4"/>
      <c r="L449" s="27"/>
      <c r="Y449" s="5"/>
    </row>
    <row r="450" spans="5:25" ht="13" x14ac:dyDescent="0.15">
      <c r="E450" s="4"/>
      <c r="L450" s="27"/>
      <c r="Y450" s="5"/>
    </row>
    <row r="451" spans="5:25" ht="13" x14ac:dyDescent="0.15">
      <c r="E451" s="4"/>
      <c r="L451" s="27"/>
      <c r="Y451" s="5"/>
    </row>
    <row r="452" spans="5:25" ht="13" x14ac:dyDescent="0.15">
      <c r="E452" s="4"/>
      <c r="L452" s="27"/>
      <c r="Y452" s="5"/>
    </row>
    <row r="453" spans="5:25" ht="13" x14ac:dyDescent="0.15">
      <c r="E453" s="4"/>
      <c r="L453" s="27"/>
      <c r="Y453" s="5"/>
    </row>
    <row r="454" spans="5:25" ht="13" x14ac:dyDescent="0.15">
      <c r="E454" s="4"/>
      <c r="L454" s="27"/>
      <c r="Y454" s="5"/>
    </row>
    <row r="455" spans="5:25" ht="13" x14ac:dyDescent="0.15">
      <c r="E455" s="4"/>
      <c r="L455" s="27"/>
      <c r="Y455" s="5"/>
    </row>
    <row r="456" spans="5:25" ht="13" x14ac:dyDescent="0.15">
      <c r="E456" s="4"/>
      <c r="L456" s="27"/>
      <c r="Y456" s="5"/>
    </row>
    <row r="457" spans="5:25" ht="13" x14ac:dyDescent="0.15">
      <c r="E457" s="4"/>
      <c r="L457" s="27"/>
      <c r="Y457" s="5"/>
    </row>
    <row r="458" spans="5:25" ht="13" x14ac:dyDescent="0.15">
      <c r="E458" s="4"/>
      <c r="L458" s="27"/>
      <c r="Y458" s="5"/>
    </row>
    <row r="459" spans="5:25" ht="13" x14ac:dyDescent="0.15">
      <c r="E459" s="4"/>
      <c r="L459" s="27"/>
      <c r="Y459" s="5"/>
    </row>
    <row r="460" spans="5:25" ht="13" x14ac:dyDescent="0.15">
      <c r="E460" s="4"/>
      <c r="L460" s="27"/>
      <c r="Y460" s="5"/>
    </row>
    <row r="461" spans="5:25" ht="13" x14ac:dyDescent="0.15">
      <c r="E461" s="4"/>
      <c r="L461" s="27"/>
      <c r="Y461" s="5"/>
    </row>
    <row r="462" spans="5:25" ht="13" x14ac:dyDescent="0.15">
      <c r="E462" s="4"/>
      <c r="L462" s="27"/>
      <c r="Y462" s="5"/>
    </row>
    <row r="463" spans="5:25" ht="13" x14ac:dyDescent="0.15">
      <c r="E463" s="4"/>
      <c r="L463" s="27"/>
      <c r="Y463" s="5"/>
    </row>
    <row r="464" spans="5:25" ht="13" x14ac:dyDescent="0.15">
      <c r="E464" s="4"/>
      <c r="L464" s="27"/>
      <c r="Y464" s="5"/>
    </row>
    <row r="465" spans="5:25" ht="13" x14ac:dyDescent="0.15">
      <c r="E465" s="4"/>
      <c r="L465" s="27"/>
      <c r="Y465" s="5"/>
    </row>
    <row r="466" spans="5:25" ht="13" x14ac:dyDescent="0.15">
      <c r="E466" s="4"/>
      <c r="L466" s="27"/>
      <c r="Y466" s="5"/>
    </row>
    <row r="467" spans="5:25" ht="13" x14ac:dyDescent="0.15">
      <c r="E467" s="4"/>
      <c r="L467" s="27"/>
      <c r="Y467" s="5"/>
    </row>
    <row r="468" spans="5:25" ht="13" x14ac:dyDescent="0.15">
      <c r="E468" s="4"/>
      <c r="L468" s="27"/>
      <c r="Y468" s="5"/>
    </row>
    <row r="469" spans="5:25" ht="13" x14ac:dyDescent="0.15">
      <c r="E469" s="4"/>
      <c r="L469" s="27"/>
      <c r="Y469" s="5"/>
    </row>
    <row r="470" spans="5:25" ht="13" x14ac:dyDescent="0.15">
      <c r="E470" s="4"/>
      <c r="L470" s="27"/>
      <c r="Y470" s="5"/>
    </row>
    <row r="471" spans="5:25" ht="13" x14ac:dyDescent="0.15">
      <c r="E471" s="4"/>
      <c r="L471" s="27"/>
      <c r="Y471" s="5"/>
    </row>
    <row r="472" spans="5:25" ht="13" x14ac:dyDescent="0.15">
      <c r="E472" s="4"/>
      <c r="L472" s="27"/>
      <c r="Y472" s="5"/>
    </row>
    <row r="473" spans="5:25" ht="13" x14ac:dyDescent="0.15">
      <c r="E473" s="4"/>
      <c r="L473" s="27"/>
      <c r="Y473" s="5"/>
    </row>
    <row r="474" spans="5:25" ht="13" x14ac:dyDescent="0.15">
      <c r="E474" s="4"/>
      <c r="L474" s="27"/>
      <c r="Y474" s="5"/>
    </row>
    <row r="475" spans="5:25" ht="13" x14ac:dyDescent="0.15">
      <c r="E475" s="4"/>
      <c r="L475" s="27"/>
      <c r="Y475" s="5"/>
    </row>
    <row r="476" spans="5:25" ht="13" x14ac:dyDescent="0.15">
      <c r="E476" s="4"/>
      <c r="L476" s="27"/>
      <c r="Y476" s="5"/>
    </row>
    <row r="477" spans="5:25" ht="13" x14ac:dyDescent="0.15">
      <c r="E477" s="4"/>
      <c r="L477" s="27"/>
      <c r="Y477" s="5"/>
    </row>
    <row r="478" spans="5:25" ht="13" x14ac:dyDescent="0.15">
      <c r="E478" s="4"/>
      <c r="L478" s="27"/>
      <c r="Y478" s="5"/>
    </row>
    <row r="479" spans="5:25" ht="13" x14ac:dyDescent="0.15">
      <c r="E479" s="4"/>
      <c r="L479" s="27"/>
      <c r="Y479" s="5"/>
    </row>
    <row r="480" spans="5:25" ht="13" x14ac:dyDescent="0.15">
      <c r="E480" s="4"/>
      <c r="L480" s="27"/>
      <c r="Y480" s="5"/>
    </row>
    <row r="481" spans="5:25" ht="13" x14ac:dyDescent="0.15">
      <c r="E481" s="4"/>
      <c r="L481" s="27"/>
      <c r="Y481" s="5"/>
    </row>
    <row r="482" spans="5:25" ht="13" x14ac:dyDescent="0.15">
      <c r="E482" s="4"/>
      <c r="L482" s="27"/>
      <c r="Y482" s="5"/>
    </row>
    <row r="483" spans="5:25" ht="13" x14ac:dyDescent="0.15">
      <c r="E483" s="4"/>
      <c r="L483" s="27"/>
      <c r="Y483" s="5"/>
    </row>
    <row r="484" spans="5:25" ht="13" x14ac:dyDescent="0.15">
      <c r="E484" s="4"/>
      <c r="L484" s="27"/>
      <c r="Y484" s="5"/>
    </row>
    <row r="485" spans="5:25" ht="13" x14ac:dyDescent="0.15">
      <c r="E485" s="4"/>
      <c r="L485" s="27"/>
      <c r="Y485" s="5"/>
    </row>
    <row r="486" spans="5:25" ht="13" x14ac:dyDescent="0.15">
      <c r="E486" s="4"/>
      <c r="L486" s="27"/>
      <c r="Y486" s="5"/>
    </row>
    <row r="487" spans="5:25" ht="13" x14ac:dyDescent="0.15">
      <c r="E487" s="4"/>
      <c r="L487" s="27"/>
      <c r="Y487" s="5"/>
    </row>
    <row r="488" spans="5:25" ht="13" x14ac:dyDescent="0.15">
      <c r="E488" s="4"/>
      <c r="L488" s="27"/>
      <c r="Y488" s="5"/>
    </row>
    <row r="489" spans="5:25" ht="13" x14ac:dyDescent="0.15">
      <c r="E489" s="4"/>
      <c r="L489" s="27"/>
      <c r="Y489" s="5"/>
    </row>
    <row r="490" spans="5:25" ht="13" x14ac:dyDescent="0.15">
      <c r="E490" s="4"/>
      <c r="L490" s="27"/>
      <c r="Y490" s="5"/>
    </row>
    <row r="491" spans="5:25" ht="13" x14ac:dyDescent="0.15">
      <c r="E491" s="4"/>
      <c r="L491" s="27"/>
      <c r="Y491" s="5"/>
    </row>
    <row r="492" spans="5:25" ht="13" x14ac:dyDescent="0.15">
      <c r="E492" s="4"/>
      <c r="L492" s="27"/>
      <c r="Y492" s="5"/>
    </row>
    <row r="493" spans="5:25" ht="13" x14ac:dyDescent="0.15">
      <c r="E493" s="4"/>
      <c r="L493" s="27"/>
      <c r="Y493" s="5"/>
    </row>
    <row r="494" spans="5:25" ht="13" x14ac:dyDescent="0.15">
      <c r="E494" s="4"/>
      <c r="L494" s="27"/>
      <c r="Y494" s="5"/>
    </row>
    <row r="495" spans="5:25" ht="13" x14ac:dyDescent="0.15">
      <c r="E495" s="4"/>
      <c r="L495" s="27"/>
      <c r="Y495" s="5"/>
    </row>
    <row r="496" spans="5:25" ht="13" x14ac:dyDescent="0.15">
      <c r="E496" s="4"/>
      <c r="L496" s="27"/>
      <c r="Y496" s="5"/>
    </row>
    <row r="497" spans="5:25" ht="13" x14ac:dyDescent="0.15">
      <c r="E497" s="4"/>
      <c r="L497" s="27"/>
      <c r="Y497" s="5"/>
    </row>
    <row r="498" spans="5:25" ht="13" x14ac:dyDescent="0.15">
      <c r="E498" s="4"/>
      <c r="L498" s="27"/>
      <c r="Y498" s="5"/>
    </row>
    <row r="499" spans="5:25" ht="13" x14ac:dyDescent="0.15">
      <c r="E499" s="4"/>
      <c r="L499" s="27"/>
      <c r="Y499" s="5"/>
    </row>
    <row r="500" spans="5:25" ht="13" x14ac:dyDescent="0.15">
      <c r="E500" s="4"/>
      <c r="L500" s="27"/>
      <c r="Y500" s="5"/>
    </row>
    <row r="501" spans="5:25" ht="13" x14ac:dyDescent="0.15">
      <c r="E501" s="4"/>
      <c r="L501" s="27"/>
      <c r="Y501" s="5"/>
    </row>
    <row r="502" spans="5:25" ht="13" x14ac:dyDescent="0.15">
      <c r="E502" s="4"/>
      <c r="L502" s="27"/>
      <c r="Y502" s="5"/>
    </row>
    <row r="503" spans="5:25" ht="13" x14ac:dyDescent="0.15">
      <c r="E503" s="4"/>
      <c r="L503" s="27"/>
      <c r="Y503" s="5"/>
    </row>
    <row r="504" spans="5:25" ht="13" x14ac:dyDescent="0.15">
      <c r="E504" s="4"/>
      <c r="L504" s="27"/>
      <c r="Y504" s="5"/>
    </row>
    <row r="505" spans="5:25" ht="13" x14ac:dyDescent="0.15">
      <c r="E505" s="4"/>
      <c r="L505" s="27"/>
      <c r="Y505" s="5"/>
    </row>
    <row r="506" spans="5:25" ht="13" x14ac:dyDescent="0.15">
      <c r="E506" s="4"/>
      <c r="L506" s="27"/>
      <c r="Y506" s="5"/>
    </row>
    <row r="507" spans="5:25" ht="13" x14ac:dyDescent="0.15">
      <c r="E507" s="4"/>
      <c r="L507" s="27"/>
      <c r="Y507" s="5"/>
    </row>
    <row r="508" spans="5:25" ht="13" x14ac:dyDescent="0.15">
      <c r="E508" s="4"/>
      <c r="L508" s="27"/>
      <c r="Y508" s="5"/>
    </row>
    <row r="509" spans="5:25" ht="13" x14ac:dyDescent="0.15">
      <c r="E509" s="4"/>
      <c r="L509" s="27"/>
      <c r="Y509" s="5"/>
    </row>
    <row r="510" spans="5:25" ht="13" x14ac:dyDescent="0.15">
      <c r="E510" s="4"/>
      <c r="L510" s="27"/>
      <c r="Y510" s="5"/>
    </row>
    <row r="511" spans="5:25" ht="13" x14ac:dyDescent="0.15">
      <c r="E511" s="4"/>
      <c r="L511" s="27"/>
      <c r="Y511" s="5"/>
    </row>
    <row r="512" spans="5:25" ht="13" x14ac:dyDescent="0.15">
      <c r="E512" s="4"/>
      <c r="L512" s="27"/>
      <c r="Y512" s="5"/>
    </row>
    <row r="513" spans="5:25" ht="13" x14ac:dyDescent="0.15">
      <c r="E513" s="4"/>
      <c r="L513" s="27"/>
      <c r="Y513" s="5"/>
    </row>
    <row r="514" spans="5:25" ht="13" x14ac:dyDescent="0.15">
      <c r="E514" s="4"/>
      <c r="L514" s="27"/>
      <c r="Y514" s="5"/>
    </row>
    <row r="515" spans="5:25" ht="13" x14ac:dyDescent="0.15">
      <c r="E515" s="4"/>
      <c r="L515" s="27"/>
      <c r="Y515" s="5"/>
    </row>
    <row r="516" spans="5:25" ht="13" x14ac:dyDescent="0.15">
      <c r="E516" s="4"/>
      <c r="L516" s="27"/>
      <c r="Y516" s="5"/>
    </row>
    <row r="517" spans="5:25" ht="13" x14ac:dyDescent="0.15">
      <c r="E517" s="4"/>
      <c r="L517" s="27"/>
      <c r="Y517" s="5"/>
    </row>
    <row r="518" spans="5:25" ht="13" x14ac:dyDescent="0.15">
      <c r="E518" s="4"/>
      <c r="L518" s="27"/>
      <c r="Y518" s="5"/>
    </row>
    <row r="519" spans="5:25" ht="13" x14ac:dyDescent="0.15">
      <c r="E519" s="4"/>
      <c r="L519" s="27"/>
      <c r="Y519" s="5"/>
    </row>
    <row r="520" spans="5:25" ht="13" x14ac:dyDescent="0.15">
      <c r="E520" s="4"/>
      <c r="L520" s="27"/>
      <c r="Y520" s="5"/>
    </row>
    <row r="521" spans="5:25" ht="13" x14ac:dyDescent="0.15">
      <c r="E521" s="4"/>
      <c r="L521" s="27"/>
      <c r="Y521" s="5"/>
    </row>
    <row r="522" spans="5:25" ht="13" x14ac:dyDescent="0.15">
      <c r="E522" s="4"/>
      <c r="L522" s="27"/>
      <c r="Y522" s="5"/>
    </row>
    <row r="523" spans="5:25" ht="13" x14ac:dyDescent="0.15">
      <c r="E523" s="4"/>
      <c r="L523" s="27"/>
      <c r="Y523" s="5"/>
    </row>
    <row r="524" spans="5:25" ht="13" x14ac:dyDescent="0.15">
      <c r="E524" s="4"/>
      <c r="L524" s="27"/>
      <c r="Y524" s="5"/>
    </row>
    <row r="525" spans="5:25" ht="13" x14ac:dyDescent="0.15">
      <c r="E525" s="4"/>
      <c r="L525" s="27"/>
      <c r="Y525" s="5"/>
    </row>
    <row r="526" spans="5:25" ht="13" x14ac:dyDescent="0.15">
      <c r="E526" s="4"/>
      <c r="L526" s="27"/>
      <c r="Y526" s="5"/>
    </row>
    <row r="527" spans="5:25" ht="13" x14ac:dyDescent="0.15">
      <c r="E527" s="4"/>
      <c r="L527" s="27"/>
      <c r="Y527" s="5"/>
    </row>
    <row r="528" spans="5:25" ht="13" x14ac:dyDescent="0.15">
      <c r="E528" s="4"/>
      <c r="L528" s="27"/>
      <c r="Y528" s="5"/>
    </row>
    <row r="529" spans="5:25" ht="13" x14ac:dyDescent="0.15">
      <c r="E529" s="4"/>
      <c r="L529" s="27"/>
      <c r="Y529" s="5"/>
    </row>
    <row r="530" spans="5:25" ht="13" x14ac:dyDescent="0.15">
      <c r="E530" s="4"/>
      <c r="L530" s="27"/>
      <c r="Y530" s="5"/>
    </row>
    <row r="531" spans="5:25" ht="13" x14ac:dyDescent="0.15">
      <c r="E531" s="4"/>
      <c r="L531" s="27"/>
      <c r="Y531" s="5"/>
    </row>
    <row r="532" spans="5:25" ht="13" x14ac:dyDescent="0.15">
      <c r="E532" s="4"/>
      <c r="L532" s="27"/>
      <c r="Y532" s="5"/>
    </row>
    <row r="533" spans="5:25" ht="13" x14ac:dyDescent="0.15">
      <c r="E533" s="4"/>
      <c r="L533" s="27"/>
      <c r="Y533" s="5"/>
    </row>
    <row r="534" spans="5:25" ht="13" x14ac:dyDescent="0.15">
      <c r="E534" s="4"/>
      <c r="L534" s="27"/>
      <c r="Y534" s="5"/>
    </row>
    <row r="535" spans="5:25" ht="13" x14ac:dyDescent="0.15">
      <c r="E535" s="4"/>
      <c r="L535" s="27"/>
      <c r="Y535" s="5"/>
    </row>
    <row r="536" spans="5:25" ht="13" x14ac:dyDescent="0.15">
      <c r="E536" s="4"/>
      <c r="L536" s="27"/>
      <c r="Y536" s="5"/>
    </row>
    <row r="537" spans="5:25" ht="13" x14ac:dyDescent="0.15">
      <c r="E537" s="4"/>
      <c r="L537" s="27"/>
      <c r="Y537" s="5"/>
    </row>
    <row r="538" spans="5:25" ht="13" x14ac:dyDescent="0.15">
      <c r="E538" s="4"/>
      <c r="L538" s="27"/>
      <c r="Y538" s="5"/>
    </row>
    <row r="539" spans="5:25" ht="13" x14ac:dyDescent="0.15">
      <c r="E539" s="4"/>
      <c r="L539" s="27"/>
      <c r="Y539" s="5"/>
    </row>
    <row r="540" spans="5:25" ht="13" x14ac:dyDescent="0.15">
      <c r="E540" s="4"/>
      <c r="L540" s="27"/>
      <c r="Y540" s="5"/>
    </row>
    <row r="541" spans="5:25" ht="13" x14ac:dyDescent="0.15">
      <c r="E541" s="4"/>
      <c r="L541" s="27"/>
      <c r="Y541" s="5"/>
    </row>
    <row r="542" spans="5:25" ht="13" x14ac:dyDescent="0.15">
      <c r="E542" s="4"/>
      <c r="L542" s="27"/>
      <c r="Y542" s="5"/>
    </row>
    <row r="543" spans="5:25" ht="13" x14ac:dyDescent="0.15">
      <c r="E543" s="4"/>
      <c r="L543" s="27"/>
      <c r="Y543" s="5"/>
    </row>
    <row r="544" spans="5:25" ht="13" x14ac:dyDescent="0.15">
      <c r="E544" s="4"/>
      <c r="L544" s="27"/>
      <c r="Y544" s="5"/>
    </row>
    <row r="545" spans="5:25" ht="13" x14ac:dyDescent="0.15">
      <c r="E545" s="4"/>
      <c r="L545" s="27"/>
      <c r="Y545" s="5"/>
    </row>
    <row r="546" spans="5:25" ht="13" x14ac:dyDescent="0.15">
      <c r="E546" s="4"/>
      <c r="L546" s="27"/>
      <c r="Y546" s="5"/>
    </row>
    <row r="547" spans="5:25" ht="13" x14ac:dyDescent="0.15">
      <c r="E547" s="4"/>
      <c r="L547" s="27"/>
      <c r="Y547" s="5"/>
    </row>
    <row r="548" spans="5:25" ht="13" x14ac:dyDescent="0.15">
      <c r="E548" s="4"/>
      <c r="L548" s="27"/>
      <c r="Y548" s="5"/>
    </row>
    <row r="549" spans="5:25" ht="13" x14ac:dyDescent="0.15">
      <c r="E549" s="4"/>
      <c r="L549" s="27"/>
      <c r="Y549" s="5"/>
    </row>
    <row r="550" spans="5:25" ht="13" x14ac:dyDescent="0.15">
      <c r="E550" s="4"/>
      <c r="L550" s="27"/>
      <c r="Y550" s="5"/>
    </row>
    <row r="551" spans="5:25" ht="13" x14ac:dyDescent="0.15">
      <c r="E551" s="4"/>
      <c r="L551" s="27"/>
      <c r="Y551" s="5"/>
    </row>
    <row r="552" spans="5:25" ht="13" x14ac:dyDescent="0.15">
      <c r="E552" s="4"/>
      <c r="L552" s="27"/>
      <c r="Y552" s="5"/>
    </row>
    <row r="553" spans="5:25" ht="13" x14ac:dyDescent="0.15">
      <c r="E553" s="4"/>
      <c r="L553" s="27"/>
      <c r="Y553" s="5"/>
    </row>
    <row r="554" spans="5:25" ht="13" x14ac:dyDescent="0.15">
      <c r="E554" s="4"/>
      <c r="L554" s="27"/>
      <c r="Y554" s="5"/>
    </row>
    <row r="555" spans="5:25" ht="13" x14ac:dyDescent="0.15">
      <c r="E555" s="4"/>
      <c r="L555" s="27"/>
      <c r="Y555" s="5"/>
    </row>
    <row r="556" spans="5:25" ht="13" x14ac:dyDescent="0.15">
      <c r="E556" s="4"/>
      <c r="L556" s="27"/>
      <c r="Y556" s="5"/>
    </row>
    <row r="557" spans="5:25" ht="13" x14ac:dyDescent="0.15">
      <c r="E557" s="4"/>
      <c r="L557" s="27"/>
      <c r="Y557" s="5"/>
    </row>
    <row r="558" spans="5:25" ht="13" x14ac:dyDescent="0.15">
      <c r="E558" s="4"/>
      <c r="L558" s="27"/>
      <c r="Y558" s="5"/>
    </row>
    <row r="559" spans="5:25" ht="13" x14ac:dyDescent="0.15">
      <c r="E559" s="4"/>
      <c r="L559" s="27"/>
      <c r="Y559" s="5"/>
    </row>
    <row r="560" spans="5:25" ht="13" x14ac:dyDescent="0.15">
      <c r="E560" s="4"/>
      <c r="L560" s="27"/>
      <c r="Y560" s="5"/>
    </row>
    <row r="561" spans="5:25" ht="13" x14ac:dyDescent="0.15">
      <c r="E561" s="4"/>
      <c r="L561" s="27"/>
      <c r="Y561" s="5"/>
    </row>
    <row r="562" spans="5:25" ht="13" x14ac:dyDescent="0.15">
      <c r="E562" s="4"/>
      <c r="L562" s="27"/>
      <c r="Y562" s="5"/>
    </row>
    <row r="563" spans="5:25" ht="13" x14ac:dyDescent="0.15">
      <c r="E563" s="4"/>
      <c r="L563" s="27"/>
      <c r="Y563" s="5"/>
    </row>
    <row r="564" spans="5:25" ht="13" x14ac:dyDescent="0.15">
      <c r="E564" s="4"/>
      <c r="L564" s="27"/>
      <c r="Y564" s="5"/>
    </row>
    <row r="565" spans="5:25" ht="13" x14ac:dyDescent="0.15">
      <c r="E565" s="4"/>
      <c r="L565" s="27"/>
      <c r="Y565" s="5"/>
    </row>
    <row r="566" spans="5:25" ht="13" x14ac:dyDescent="0.15">
      <c r="E566" s="4"/>
      <c r="L566" s="27"/>
      <c r="Y566" s="5"/>
    </row>
    <row r="567" spans="5:25" ht="13" x14ac:dyDescent="0.15">
      <c r="E567" s="4"/>
      <c r="L567" s="27"/>
      <c r="Y567" s="5"/>
    </row>
    <row r="568" spans="5:25" ht="13" x14ac:dyDescent="0.15">
      <c r="E568" s="4"/>
      <c r="L568" s="27"/>
      <c r="Y568" s="5"/>
    </row>
    <row r="569" spans="5:25" ht="13" x14ac:dyDescent="0.15">
      <c r="E569" s="4"/>
      <c r="L569" s="27"/>
      <c r="Y569" s="5"/>
    </row>
    <row r="570" spans="5:25" ht="13" x14ac:dyDescent="0.15">
      <c r="E570" s="4"/>
      <c r="L570" s="27"/>
      <c r="Y570" s="5"/>
    </row>
    <row r="571" spans="5:25" ht="13" x14ac:dyDescent="0.15">
      <c r="E571" s="4"/>
      <c r="L571" s="27"/>
      <c r="Y571" s="5"/>
    </row>
    <row r="572" spans="5:25" ht="13" x14ac:dyDescent="0.15">
      <c r="E572" s="4"/>
      <c r="L572" s="27"/>
      <c r="Y572" s="5"/>
    </row>
    <row r="573" spans="5:25" ht="13" x14ac:dyDescent="0.15">
      <c r="E573" s="4"/>
      <c r="L573" s="27"/>
      <c r="Y573" s="5"/>
    </row>
    <row r="574" spans="5:25" ht="13" x14ac:dyDescent="0.15">
      <c r="E574" s="4"/>
      <c r="L574" s="27"/>
      <c r="Y574" s="5"/>
    </row>
    <row r="575" spans="5:25" ht="13" x14ac:dyDescent="0.15">
      <c r="E575" s="4"/>
      <c r="L575" s="27"/>
      <c r="Y575" s="5"/>
    </row>
    <row r="576" spans="5:25" ht="13" x14ac:dyDescent="0.15">
      <c r="E576" s="4"/>
      <c r="L576" s="27"/>
      <c r="Y576" s="5"/>
    </row>
    <row r="577" spans="5:25" ht="13" x14ac:dyDescent="0.15">
      <c r="E577" s="4"/>
      <c r="L577" s="27"/>
      <c r="Y577" s="5"/>
    </row>
    <row r="578" spans="5:25" ht="13" x14ac:dyDescent="0.15">
      <c r="E578" s="4"/>
      <c r="L578" s="27"/>
      <c r="Y578" s="5"/>
    </row>
    <row r="579" spans="5:25" ht="13" x14ac:dyDescent="0.15">
      <c r="E579" s="4"/>
      <c r="L579" s="27"/>
      <c r="Y579" s="5"/>
    </row>
    <row r="580" spans="5:25" ht="13" x14ac:dyDescent="0.15">
      <c r="E580" s="4"/>
      <c r="L580" s="27"/>
      <c r="Y580" s="5"/>
    </row>
    <row r="581" spans="5:25" ht="13" x14ac:dyDescent="0.15">
      <c r="E581" s="4"/>
      <c r="L581" s="27"/>
      <c r="Y581" s="5"/>
    </row>
    <row r="582" spans="5:25" ht="13" x14ac:dyDescent="0.15">
      <c r="E582" s="4"/>
      <c r="L582" s="27"/>
      <c r="Y582" s="5"/>
    </row>
    <row r="583" spans="5:25" ht="13" x14ac:dyDescent="0.15">
      <c r="E583" s="4"/>
      <c r="L583" s="27"/>
      <c r="Y583" s="5"/>
    </row>
    <row r="584" spans="5:25" ht="13" x14ac:dyDescent="0.15">
      <c r="E584" s="4"/>
      <c r="L584" s="27"/>
      <c r="Y584" s="5"/>
    </row>
    <row r="585" spans="5:25" ht="13" x14ac:dyDescent="0.15">
      <c r="E585" s="4"/>
      <c r="L585" s="27"/>
      <c r="Y585" s="5"/>
    </row>
    <row r="586" spans="5:25" ht="13" x14ac:dyDescent="0.15">
      <c r="E586" s="4"/>
      <c r="L586" s="27"/>
      <c r="Y586" s="5"/>
    </row>
    <row r="587" spans="5:25" ht="13" x14ac:dyDescent="0.15">
      <c r="E587" s="4"/>
      <c r="L587" s="27"/>
      <c r="Y587" s="5"/>
    </row>
    <row r="588" spans="5:25" ht="13" x14ac:dyDescent="0.15">
      <c r="E588" s="4"/>
      <c r="L588" s="27"/>
      <c r="Y588" s="5"/>
    </row>
    <row r="589" spans="5:25" ht="13" x14ac:dyDescent="0.15">
      <c r="E589" s="4"/>
      <c r="L589" s="27"/>
      <c r="Y589" s="5"/>
    </row>
    <row r="590" spans="5:25" ht="13" x14ac:dyDescent="0.15">
      <c r="E590" s="4"/>
      <c r="L590" s="27"/>
      <c r="Y590" s="5"/>
    </row>
    <row r="591" spans="5:25" ht="13" x14ac:dyDescent="0.15">
      <c r="E591" s="4"/>
      <c r="L591" s="27"/>
      <c r="Y591" s="5"/>
    </row>
    <row r="592" spans="5:25" ht="13" x14ac:dyDescent="0.15">
      <c r="E592" s="4"/>
      <c r="L592" s="27"/>
      <c r="Y592" s="5"/>
    </row>
    <row r="593" spans="5:25" ht="13" x14ac:dyDescent="0.15">
      <c r="E593" s="4"/>
      <c r="L593" s="27"/>
      <c r="Y593" s="5"/>
    </row>
    <row r="594" spans="5:25" ht="13" x14ac:dyDescent="0.15">
      <c r="E594" s="4"/>
      <c r="L594" s="27"/>
      <c r="Y594" s="5"/>
    </row>
    <row r="595" spans="5:25" ht="13" x14ac:dyDescent="0.15">
      <c r="E595" s="4"/>
      <c r="L595" s="27"/>
      <c r="Y595" s="5"/>
    </row>
    <row r="596" spans="5:25" ht="13" x14ac:dyDescent="0.15">
      <c r="E596" s="4"/>
      <c r="L596" s="27"/>
      <c r="Y596" s="5"/>
    </row>
    <row r="597" spans="5:25" ht="13" x14ac:dyDescent="0.15">
      <c r="E597" s="4"/>
      <c r="L597" s="27"/>
      <c r="Y597" s="5"/>
    </row>
    <row r="598" spans="5:25" ht="13" x14ac:dyDescent="0.15">
      <c r="E598" s="4"/>
      <c r="L598" s="27"/>
      <c r="Y598" s="5"/>
    </row>
    <row r="599" spans="5:25" ht="13" x14ac:dyDescent="0.15">
      <c r="E599" s="4"/>
      <c r="L599" s="27"/>
      <c r="Y599" s="5"/>
    </row>
    <row r="600" spans="5:25" ht="13" x14ac:dyDescent="0.15">
      <c r="E600" s="4"/>
      <c r="L600" s="27"/>
      <c r="Y600" s="5"/>
    </row>
    <row r="601" spans="5:25" ht="13" x14ac:dyDescent="0.15">
      <c r="E601" s="4"/>
      <c r="L601" s="27"/>
      <c r="Y601" s="5"/>
    </row>
    <row r="602" spans="5:25" ht="13" x14ac:dyDescent="0.15">
      <c r="E602" s="4"/>
      <c r="L602" s="27"/>
      <c r="Y602" s="5"/>
    </row>
    <row r="603" spans="5:25" ht="13" x14ac:dyDescent="0.15">
      <c r="E603" s="4"/>
      <c r="L603" s="27"/>
      <c r="Y603" s="5"/>
    </row>
    <row r="604" spans="5:25" ht="13" x14ac:dyDescent="0.15">
      <c r="E604" s="4"/>
      <c r="L604" s="27"/>
      <c r="Y604" s="5"/>
    </row>
    <row r="605" spans="5:25" ht="13" x14ac:dyDescent="0.15">
      <c r="E605" s="4"/>
      <c r="L605" s="27"/>
      <c r="Y605" s="5"/>
    </row>
    <row r="606" spans="5:25" ht="13" x14ac:dyDescent="0.15">
      <c r="E606" s="4"/>
      <c r="L606" s="27"/>
      <c r="Y606" s="5"/>
    </row>
    <row r="607" spans="5:25" ht="13" x14ac:dyDescent="0.15">
      <c r="E607" s="4"/>
      <c r="L607" s="27"/>
      <c r="Y607" s="5"/>
    </row>
    <row r="608" spans="5:25" ht="13" x14ac:dyDescent="0.15">
      <c r="E608" s="4"/>
      <c r="L608" s="27"/>
      <c r="Y608" s="5"/>
    </row>
    <row r="609" spans="5:25" ht="13" x14ac:dyDescent="0.15">
      <c r="E609" s="4"/>
      <c r="L609" s="27"/>
      <c r="Y609" s="5"/>
    </row>
    <row r="610" spans="5:25" ht="13" x14ac:dyDescent="0.15">
      <c r="E610" s="4"/>
      <c r="L610" s="27"/>
      <c r="Y610" s="5"/>
    </row>
    <row r="611" spans="5:25" ht="13" x14ac:dyDescent="0.15">
      <c r="E611" s="4"/>
      <c r="L611" s="27"/>
      <c r="Y611" s="5"/>
    </row>
    <row r="612" spans="5:25" ht="13" x14ac:dyDescent="0.15">
      <c r="E612" s="4"/>
      <c r="L612" s="27"/>
      <c r="Y612" s="5"/>
    </row>
    <row r="613" spans="5:25" ht="13" x14ac:dyDescent="0.15">
      <c r="E613" s="4"/>
      <c r="L613" s="27"/>
      <c r="Y613" s="5"/>
    </row>
    <row r="614" spans="5:25" ht="13" x14ac:dyDescent="0.15">
      <c r="E614" s="4"/>
      <c r="L614" s="27"/>
      <c r="Y614" s="5"/>
    </row>
    <row r="615" spans="5:25" ht="13" x14ac:dyDescent="0.15">
      <c r="E615" s="4"/>
      <c r="L615" s="27"/>
      <c r="Y615" s="5"/>
    </row>
    <row r="616" spans="5:25" ht="13" x14ac:dyDescent="0.15">
      <c r="E616" s="4"/>
      <c r="L616" s="27"/>
      <c r="Y616" s="5"/>
    </row>
    <row r="617" spans="5:25" ht="13" x14ac:dyDescent="0.15">
      <c r="E617" s="4"/>
      <c r="L617" s="27"/>
      <c r="Y617" s="5"/>
    </row>
    <row r="618" spans="5:25" ht="13" x14ac:dyDescent="0.15">
      <c r="E618" s="4"/>
      <c r="L618" s="27"/>
      <c r="Y618" s="5"/>
    </row>
    <row r="619" spans="5:25" ht="13" x14ac:dyDescent="0.15">
      <c r="E619" s="4"/>
      <c r="L619" s="27"/>
      <c r="Y619" s="5"/>
    </row>
    <row r="620" spans="5:25" ht="13" x14ac:dyDescent="0.15">
      <c r="E620" s="4"/>
      <c r="L620" s="27"/>
      <c r="Y620" s="5"/>
    </row>
    <row r="621" spans="5:25" ht="13" x14ac:dyDescent="0.15">
      <c r="E621" s="4"/>
      <c r="L621" s="27"/>
      <c r="Y621" s="5"/>
    </row>
    <row r="622" spans="5:25" ht="13" x14ac:dyDescent="0.15">
      <c r="E622" s="4"/>
      <c r="L622" s="27"/>
      <c r="Y622" s="5"/>
    </row>
    <row r="623" spans="5:25" ht="13" x14ac:dyDescent="0.15">
      <c r="E623" s="4"/>
      <c r="L623" s="27"/>
      <c r="Y623" s="5"/>
    </row>
    <row r="624" spans="5:25" ht="13" x14ac:dyDescent="0.15">
      <c r="E624" s="4"/>
      <c r="L624" s="27"/>
      <c r="Y624" s="5"/>
    </row>
    <row r="625" spans="5:25" ht="13" x14ac:dyDescent="0.15">
      <c r="E625" s="4"/>
      <c r="L625" s="27"/>
      <c r="Y625" s="5"/>
    </row>
    <row r="626" spans="5:25" ht="13" x14ac:dyDescent="0.15">
      <c r="E626" s="4"/>
      <c r="L626" s="27"/>
      <c r="Y626" s="5"/>
    </row>
    <row r="627" spans="5:25" ht="13" x14ac:dyDescent="0.15">
      <c r="E627" s="4"/>
      <c r="L627" s="27"/>
      <c r="Y627" s="5"/>
    </row>
    <row r="628" spans="5:25" ht="13" x14ac:dyDescent="0.15">
      <c r="E628" s="4"/>
      <c r="L628" s="27"/>
      <c r="Y628" s="5"/>
    </row>
    <row r="629" spans="5:25" ht="13" x14ac:dyDescent="0.15">
      <c r="E629" s="4"/>
      <c r="L629" s="27"/>
      <c r="Y629" s="5"/>
    </row>
    <row r="630" spans="5:25" ht="13" x14ac:dyDescent="0.15">
      <c r="E630" s="4"/>
      <c r="L630" s="27"/>
      <c r="Y630" s="5"/>
    </row>
    <row r="631" spans="5:25" ht="13" x14ac:dyDescent="0.15">
      <c r="E631" s="4"/>
      <c r="L631" s="27"/>
      <c r="Y631" s="5"/>
    </row>
    <row r="632" spans="5:25" ht="13" x14ac:dyDescent="0.15">
      <c r="E632" s="4"/>
      <c r="L632" s="27"/>
      <c r="Y632" s="5"/>
    </row>
    <row r="633" spans="5:25" ht="13" x14ac:dyDescent="0.15">
      <c r="E633" s="4"/>
      <c r="L633" s="27"/>
      <c r="Y633" s="5"/>
    </row>
    <row r="634" spans="5:25" ht="13" x14ac:dyDescent="0.15">
      <c r="E634" s="4"/>
      <c r="L634" s="27"/>
      <c r="Y634" s="5"/>
    </row>
    <row r="635" spans="5:25" ht="13" x14ac:dyDescent="0.15">
      <c r="E635" s="4"/>
      <c r="L635" s="27"/>
      <c r="Y635" s="5"/>
    </row>
    <row r="636" spans="5:25" ht="13" x14ac:dyDescent="0.15">
      <c r="E636" s="4"/>
      <c r="L636" s="27"/>
      <c r="Y636" s="5"/>
    </row>
    <row r="637" spans="5:25" ht="13" x14ac:dyDescent="0.15">
      <c r="E637" s="4"/>
      <c r="L637" s="27"/>
      <c r="Y637" s="5"/>
    </row>
    <row r="638" spans="5:25" ht="13" x14ac:dyDescent="0.15">
      <c r="E638" s="4"/>
      <c r="L638" s="27"/>
      <c r="Y638" s="5"/>
    </row>
    <row r="639" spans="5:25" ht="13" x14ac:dyDescent="0.15">
      <c r="E639" s="4"/>
      <c r="L639" s="27"/>
      <c r="Y639" s="5"/>
    </row>
    <row r="640" spans="5:25" ht="13" x14ac:dyDescent="0.15">
      <c r="E640" s="4"/>
      <c r="L640" s="27"/>
      <c r="Y640" s="5"/>
    </row>
    <row r="641" spans="5:25" ht="13" x14ac:dyDescent="0.15">
      <c r="E641" s="4"/>
      <c r="L641" s="27"/>
      <c r="Y641" s="5"/>
    </row>
    <row r="642" spans="5:25" ht="13" x14ac:dyDescent="0.15">
      <c r="E642" s="4"/>
      <c r="L642" s="27"/>
      <c r="Y642" s="5"/>
    </row>
    <row r="643" spans="5:25" ht="13" x14ac:dyDescent="0.15">
      <c r="E643" s="4"/>
      <c r="L643" s="27"/>
      <c r="Y643" s="5"/>
    </row>
    <row r="644" spans="5:25" ht="13" x14ac:dyDescent="0.15">
      <c r="E644" s="4"/>
      <c r="L644" s="27"/>
      <c r="Y644" s="5"/>
    </row>
    <row r="645" spans="5:25" ht="13" x14ac:dyDescent="0.15">
      <c r="E645" s="4"/>
      <c r="L645" s="27"/>
      <c r="Y645" s="5"/>
    </row>
    <row r="646" spans="5:25" ht="13" x14ac:dyDescent="0.15">
      <c r="E646" s="4"/>
      <c r="L646" s="27"/>
      <c r="Y646" s="5"/>
    </row>
    <row r="647" spans="5:25" ht="13" x14ac:dyDescent="0.15">
      <c r="E647" s="4"/>
      <c r="L647" s="27"/>
      <c r="Y647" s="5"/>
    </row>
    <row r="648" spans="5:25" ht="13" x14ac:dyDescent="0.15">
      <c r="E648" s="4"/>
      <c r="L648" s="27"/>
      <c r="Y648" s="5"/>
    </row>
    <row r="649" spans="5:25" ht="13" x14ac:dyDescent="0.15">
      <c r="E649" s="4"/>
      <c r="L649" s="27"/>
      <c r="Y649" s="5"/>
    </row>
    <row r="650" spans="5:25" ht="13" x14ac:dyDescent="0.15">
      <c r="E650" s="4"/>
      <c r="L650" s="27"/>
      <c r="Y650" s="5"/>
    </row>
    <row r="651" spans="5:25" ht="13" x14ac:dyDescent="0.15">
      <c r="E651" s="4"/>
      <c r="L651" s="27"/>
      <c r="Y651" s="5"/>
    </row>
    <row r="652" spans="5:25" ht="13" x14ac:dyDescent="0.15">
      <c r="E652" s="4"/>
      <c r="L652" s="27"/>
      <c r="Y652" s="5"/>
    </row>
    <row r="653" spans="5:25" ht="13" x14ac:dyDescent="0.15">
      <c r="E653" s="4"/>
      <c r="L653" s="27"/>
      <c r="Y653" s="5"/>
    </row>
    <row r="654" spans="5:25" ht="13" x14ac:dyDescent="0.15">
      <c r="E654" s="4"/>
      <c r="L654" s="27"/>
      <c r="Y654" s="5"/>
    </row>
    <row r="655" spans="5:25" ht="13" x14ac:dyDescent="0.15">
      <c r="E655" s="4"/>
      <c r="L655" s="27"/>
      <c r="Y655" s="5"/>
    </row>
    <row r="656" spans="5:25" ht="13" x14ac:dyDescent="0.15">
      <c r="E656" s="4"/>
      <c r="L656" s="27"/>
      <c r="Y656" s="5"/>
    </row>
    <row r="657" spans="5:25" ht="13" x14ac:dyDescent="0.15">
      <c r="E657" s="4"/>
      <c r="L657" s="27"/>
      <c r="Y657" s="5"/>
    </row>
    <row r="658" spans="5:25" ht="13" x14ac:dyDescent="0.15">
      <c r="E658" s="4"/>
      <c r="L658" s="27"/>
      <c r="Y658" s="5"/>
    </row>
    <row r="659" spans="5:25" ht="13" x14ac:dyDescent="0.15">
      <c r="E659" s="4"/>
      <c r="L659" s="27"/>
      <c r="Y659" s="5"/>
    </row>
    <row r="660" spans="5:25" ht="13" x14ac:dyDescent="0.15">
      <c r="E660" s="4"/>
      <c r="L660" s="27"/>
      <c r="Y660" s="5"/>
    </row>
    <row r="661" spans="5:25" ht="13" x14ac:dyDescent="0.15">
      <c r="E661" s="4"/>
      <c r="L661" s="27"/>
      <c r="Y661" s="5"/>
    </row>
    <row r="662" spans="5:25" ht="13" x14ac:dyDescent="0.15">
      <c r="E662" s="4"/>
      <c r="L662" s="27"/>
      <c r="Y662" s="5"/>
    </row>
    <row r="663" spans="5:25" ht="13" x14ac:dyDescent="0.15">
      <c r="E663" s="4"/>
      <c r="L663" s="27"/>
      <c r="Y663" s="5"/>
    </row>
    <row r="664" spans="5:25" ht="13" x14ac:dyDescent="0.15">
      <c r="E664" s="4"/>
      <c r="L664" s="27"/>
      <c r="Y664" s="5"/>
    </row>
    <row r="665" spans="5:25" ht="13" x14ac:dyDescent="0.15">
      <c r="E665" s="4"/>
      <c r="L665" s="27"/>
      <c r="Y665" s="5"/>
    </row>
    <row r="666" spans="5:25" ht="13" x14ac:dyDescent="0.15">
      <c r="E666" s="4"/>
      <c r="L666" s="27"/>
      <c r="Y666" s="5"/>
    </row>
    <row r="667" spans="5:25" ht="13" x14ac:dyDescent="0.15">
      <c r="E667" s="4"/>
      <c r="L667" s="27"/>
      <c r="Y667" s="5"/>
    </row>
    <row r="668" spans="5:25" ht="13" x14ac:dyDescent="0.15">
      <c r="E668" s="4"/>
      <c r="L668" s="27"/>
      <c r="Y668" s="5"/>
    </row>
    <row r="669" spans="5:25" ht="13" x14ac:dyDescent="0.15">
      <c r="E669" s="4"/>
      <c r="L669" s="27"/>
      <c r="Y669" s="5"/>
    </row>
    <row r="670" spans="5:25" ht="13" x14ac:dyDescent="0.15">
      <c r="E670" s="4"/>
      <c r="L670" s="27"/>
      <c r="Y670" s="5"/>
    </row>
    <row r="671" spans="5:25" ht="13" x14ac:dyDescent="0.15">
      <c r="E671" s="4"/>
      <c r="L671" s="27"/>
      <c r="Y671" s="5"/>
    </row>
    <row r="672" spans="5:25" ht="13" x14ac:dyDescent="0.15">
      <c r="E672" s="4"/>
      <c r="L672" s="27"/>
      <c r="Y672" s="5"/>
    </row>
    <row r="673" spans="5:25" ht="13" x14ac:dyDescent="0.15">
      <c r="E673" s="4"/>
      <c r="L673" s="27"/>
      <c r="Y673" s="5"/>
    </row>
    <row r="674" spans="5:25" ht="13" x14ac:dyDescent="0.15">
      <c r="E674" s="4"/>
      <c r="L674" s="27"/>
      <c r="Y674" s="5"/>
    </row>
    <row r="675" spans="5:25" ht="13" x14ac:dyDescent="0.15">
      <c r="E675" s="4"/>
      <c r="L675" s="27"/>
      <c r="Y675" s="5"/>
    </row>
    <row r="676" spans="5:25" ht="13" x14ac:dyDescent="0.15">
      <c r="E676" s="4"/>
      <c r="L676" s="27"/>
      <c r="Y676" s="5"/>
    </row>
    <row r="677" spans="5:25" ht="13" x14ac:dyDescent="0.15">
      <c r="E677" s="4"/>
      <c r="L677" s="27"/>
      <c r="Y677" s="5"/>
    </row>
    <row r="678" spans="5:25" ht="13" x14ac:dyDescent="0.15">
      <c r="E678" s="4"/>
      <c r="L678" s="27"/>
      <c r="Y678" s="5"/>
    </row>
    <row r="679" spans="5:25" ht="13" x14ac:dyDescent="0.15">
      <c r="E679" s="4"/>
      <c r="L679" s="27"/>
      <c r="Y679" s="5"/>
    </row>
    <row r="680" spans="5:25" ht="13" x14ac:dyDescent="0.15">
      <c r="E680" s="4"/>
      <c r="L680" s="27"/>
      <c r="Y680" s="5"/>
    </row>
    <row r="681" spans="5:25" ht="13" x14ac:dyDescent="0.15">
      <c r="E681" s="4"/>
      <c r="L681" s="27"/>
      <c r="Y681" s="5"/>
    </row>
    <row r="682" spans="5:25" ht="13" x14ac:dyDescent="0.15">
      <c r="E682" s="4"/>
      <c r="L682" s="27"/>
      <c r="Y682" s="5"/>
    </row>
    <row r="683" spans="5:25" ht="13" x14ac:dyDescent="0.15">
      <c r="E683" s="4"/>
      <c r="L683" s="27"/>
      <c r="Y683" s="5"/>
    </row>
    <row r="684" spans="5:25" ht="13" x14ac:dyDescent="0.15">
      <c r="E684" s="4"/>
      <c r="L684" s="27"/>
      <c r="Y684" s="5"/>
    </row>
    <row r="685" spans="5:25" ht="13" x14ac:dyDescent="0.15">
      <c r="E685" s="4"/>
      <c r="L685" s="27"/>
      <c r="Y685" s="5"/>
    </row>
    <row r="686" spans="5:25" ht="13" x14ac:dyDescent="0.15">
      <c r="E686" s="4"/>
      <c r="L686" s="27"/>
      <c r="Y686" s="5"/>
    </row>
    <row r="687" spans="5:25" ht="13" x14ac:dyDescent="0.15">
      <c r="E687" s="4"/>
      <c r="L687" s="27"/>
      <c r="Y687" s="5"/>
    </row>
    <row r="688" spans="5:25" ht="13" x14ac:dyDescent="0.15">
      <c r="E688" s="4"/>
      <c r="L688" s="27"/>
      <c r="Y688" s="5"/>
    </row>
    <row r="689" spans="5:25" ht="13" x14ac:dyDescent="0.15">
      <c r="E689" s="4"/>
      <c r="L689" s="27"/>
      <c r="Y689" s="5"/>
    </row>
    <row r="690" spans="5:25" ht="13" x14ac:dyDescent="0.15">
      <c r="E690" s="4"/>
      <c r="L690" s="27"/>
      <c r="Y690" s="5"/>
    </row>
    <row r="691" spans="5:25" ht="13" x14ac:dyDescent="0.15">
      <c r="E691" s="4"/>
      <c r="L691" s="27"/>
      <c r="Y691" s="5"/>
    </row>
    <row r="692" spans="5:25" ht="13" x14ac:dyDescent="0.15">
      <c r="E692" s="4"/>
      <c r="L692" s="27"/>
      <c r="Y692" s="5"/>
    </row>
    <row r="693" spans="5:25" ht="13" x14ac:dyDescent="0.15">
      <c r="E693" s="4"/>
      <c r="L693" s="27"/>
      <c r="Y693" s="5"/>
    </row>
    <row r="694" spans="5:25" ht="13" x14ac:dyDescent="0.15">
      <c r="E694" s="4"/>
      <c r="L694" s="27"/>
      <c r="Y694" s="5"/>
    </row>
    <row r="695" spans="5:25" ht="13" x14ac:dyDescent="0.15">
      <c r="E695" s="4"/>
      <c r="L695" s="27"/>
      <c r="Y695" s="5"/>
    </row>
    <row r="696" spans="5:25" ht="13" x14ac:dyDescent="0.15">
      <c r="E696" s="4"/>
      <c r="L696" s="27"/>
      <c r="Y696" s="5"/>
    </row>
    <row r="697" spans="5:25" ht="13" x14ac:dyDescent="0.15">
      <c r="E697" s="4"/>
      <c r="L697" s="27"/>
      <c r="Y697" s="5"/>
    </row>
    <row r="698" spans="5:25" ht="13" x14ac:dyDescent="0.15">
      <c r="E698" s="4"/>
      <c r="L698" s="27"/>
      <c r="Y698" s="5"/>
    </row>
    <row r="699" spans="5:25" ht="13" x14ac:dyDescent="0.15">
      <c r="E699" s="4"/>
      <c r="L699" s="27"/>
      <c r="Y699" s="5"/>
    </row>
    <row r="700" spans="5:25" ht="13" x14ac:dyDescent="0.15">
      <c r="E700" s="4"/>
      <c r="L700" s="27"/>
      <c r="Y700" s="5"/>
    </row>
    <row r="701" spans="5:25" ht="13" x14ac:dyDescent="0.15">
      <c r="E701" s="4"/>
      <c r="L701" s="27"/>
      <c r="Y701" s="5"/>
    </row>
    <row r="702" spans="5:25" ht="13" x14ac:dyDescent="0.15">
      <c r="E702" s="4"/>
      <c r="L702" s="27"/>
      <c r="Y702" s="5"/>
    </row>
    <row r="703" spans="5:25" ht="13" x14ac:dyDescent="0.15">
      <c r="E703" s="4"/>
      <c r="L703" s="27"/>
      <c r="Y703" s="5"/>
    </row>
    <row r="704" spans="5:25" ht="13" x14ac:dyDescent="0.15">
      <c r="E704" s="4"/>
      <c r="L704" s="27"/>
      <c r="Y704" s="5"/>
    </row>
    <row r="705" spans="5:25" ht="13" x14ac:dyDescent="0.15">
      <c r="E705" s="4"/>
      <c r="L705" s="27"/>
      <c r="Y705" s="5"/>
    </row>
    <row r="706" spans="5:25" ht="13" x14ac:dyDescent="0.15">
      <c r="E706" s="4"/>
      <c r="L706" s="27"/>
      <c r="Y706" s="5"/>
    </row>
    <row r="707" spans="5:25" ht="13" x14ac:dyDescent="0.15">
      <c r="E707" s="4"/>
      <c r="L707" s="27"/>
      <c r="Y707" s="5"/>
    </row>
    <row r="708" spans="5:25" ht="13" x14ac:dyDescent="0.15">
      <c r="E708" s="4"/>
      <c r="L708" s="27"/>
      <c r="Y708" s="5"/>
    </row>
    <row r="709" spans="5:25" ht="13" x14ac:dyDescent="0.15">
      <c r="E709" s="4"/>
      <c r="L709" s="27"/>
      <c r="Y709" s="5"/>
    </row>
    <row r="710" spans="5:25" ht="13" x14ac:dyDescent="0.15">
      <c r="E710" s="4"/>
      <c r="L710" s="27"/>
      <c r="Y710" s="5"/>
    </row>
    <row r="711" spans="5:25" ht="13" x14ac:dyDescent="0.15">
      <c r="E711" s="4"/>
      <c r="L711" s="27"/>
      <c r="Y711" s="5"/>
    </row>
    <row r="712" spans="5:25" ht="13" x14ac:dyDescent="0.15">
      <c r="E712" s="4"/>
      <c r="L712" s="27"/>
      <c r="Y712" s="5"/>
    </row>
    <row r="713" spans="5:25" ht="13" x14ac:dyDescent="0.15">
      <c r="E713" s="4"/>
      <c r="L713" s="27"/>
      <c r="Y713" s="5"/>
    </row>
    <row r="714" spans="5:25" ht="13" x14ac:dyDescent="0.15">
      <c r="E714" s="4"/>
      <c r="L714" s="27"/>
      <c r="Y714" s="5"/>
    </row>
    <row r="715" spans="5:25" ht="13" x14ac:dyDescent="0.15">
      <c r="E715" s="4"/>
      <c r="L715" s="27"/>
      <c r="Y715" s="5"/>
    </row>
    <row r="716" spans="5:25" ht="13" x14ac:dyDescent="0.15">
      <c r="E716" s="4"/>
      <c r="L716" s="27"/>
      <c r="Y716" s="5"/>
    </row>
    <row r="717" spans="5:25" ht="13" x14ac:dyDescent="0.15">
      <c r="E717" s="4"/>
      <c r="L717" s="27"/>
      <c r="Y717" s="5"/>
    </row>
    <row r="718" spans="5:25" ht="13" x14ac:dyDescent="0.15">
      <c r="E718" s="4"/>
      <c r="L718" s="27"/>
      <c r="Y718" s="5"/>
    </row>
    <row r="719" spans="5:25" ht="13" x14ac:dyDescent="0.15">
      <c r="E719" s="4"/>
      <c r="L719" s="27"/>
      <c r="Y719" s="5"/>
    </row>
    <row r="720" spans="5:25" ht="13" x14ac:dyDescent="0.15">
      <c r="E720" s="4"/>
      <c r="L720" s="27"/>
      <c r="Y720" s="5"/>
    </row>
    <row r="721" spans="5:25" ht="13" x14ac:dyDescent="0.15">
      <c r="E721" s="4"/>
      <c r="L721" s="27"/>
      <c r="Y721" s="5"/>
    </row>
    <row r="722" spans="5:25" ht="13" x14ac:dyDescent="0.15">
      <c r="E722" s="4"/>
      <c r="L722" s="27"/>
      <c r="Y722" s="5"/>
    </row>
    <row r="723" spans="5:25" ht="13" x14ac:dyDescent="0.15">
      <c r="E723" s="4"/>
      <c r="L723" s="27"/>
      <c r="Y723" s="5"/>
    </row>
    <row r="724" spans="5:25" ht="13" x14ac:dyDescent="0.15">
      <c r="E724" s="4"/>
      <c r="L724" s="27"/>
      <c r="Y724" s="5"/>
    </row>
    <row r="725" spans="5:25" ht="13" x14ac:dyDescent="0.15">
      <c r="E725" s="4"/>
      <c r="L725" s="27"/>
      <c r="Y725" s="5"/>
    </row>
    <row r="726" spans="5:25" ht="13" x14ac:dyDescent="0.15">
      <c r="E726" s="4"/>
      <c r="L726" s="27"/>
      <c r="Y726" s="5"/>
    </row>
    <row r="727" spans="5:25" ht="13" x14ac:dyDescent="0.15">
      <c r="E727" s="4"/>
      <c r="L727" s="27"/>
      <c r="Y727" s="5"/>
    </row>
    <row r="728" spans="5:25" ht="13" x14ac:dyDescent="0.15">
      <c r="E728" s="4"/>
      <c r="L728" s="27"/>
      <c r="Y728" s="5"/>
    </row>
    <row r="729" spans="5:25" ht="13" x14ac:dyDescent="0.15">
      <c r="E729" s="4"/>
      <c r="L729" s="27"/>
      <c r="Y729" s="5"/>
    </row>
    <row r="730" spans="5:25" ht="13" x14ac:dyDescent="0.15">
      <c r="E730" s="4"/>
      <c r="L730" s="27"/>
      <c r="Y730" s="5"/>
    </row>
    <row r="731" spans="5:25" ht="13" x14ac:dyDescent="0.15">
      <c r="E731" s="4"/>
      <c r="L731" s="27"/>
      <c r="Y731" s="5"/>
    </row>
    <row r="732" spans="5:25" ht="13" x14ac:dyDescent="0.15">
      <c r="E732" s="4"/>
      <c r="L732" s="27"/>
      <c r="Y732" s="5"/>
    </row>
    <row r="733" spans="5:25" ht="13" x14ac:dyDescent="0.15">
      <c r="E733" s="4"/>
      <c r="L733" s="27"/>
      <c r="Y733" s="5"/>
    </row>
    <row r="734" spans="5:25" ht="13" x14ac:dyDescent="0.15">
      <c r="E734" s="4"/>
      <c r="L734" s="27"/>
      <c r="Y734" s="5"/>
    </row>
    <row r="735" spans="5:25" ht="13" x14ac:dyDescent="0.15">
      <c r="E735" s="4"/>
      <c r="L735" s="27"/>
      <c r="Y735" s="5"/>
    </row>
    <row r="736" spans="5:25" ht="13" x14ac:dyDescent="0.15">
      <c r="E736" s="4"/>
      <c r="L736" s="27"/>
      <c r="Y736" s="5"/>
    </row>
    <row r="737" spans="5:25" ht="13" x14ac:dyDescent="0.15">
      <c r="E737" s="4"/>
      <c r="L737" s="27"/>
      <c r="Y737" s="5"/>
    </row>
    <row r="738" spans="5:25" ht="13" x14ac:dyDescent="0.15">
      <c r="E738" s="4"/>
      <c r="L738" s="27"/>
      <c r="Y738" s="5"/>
    </row>
    <row r="739" spans="5:25" ht="13" x14ac:dyDescent="0.15">
      <c r="E739" s="4"/>
      <c r="L739" s="27"/>
      <c r="Y739" s="5"/>
    </row>
    <row r="740" spans="5:25" ht="13" x14ac:dyDescent="0.15">
      <c r="E740" s="4"/>
      <c r="L740" s="27"/>
      <c r="Y740" s="5"/>
    </row>
    <row r="741" spans="5:25" ht="13" x14ac:dyDescent="0.15">
      <c r="E741" s="4"/>
      <c r="L741" s="27"/>
      <c r="Y741" s="5"/>
    </row>
    <row r="742" spans="5:25" ht="13" x14ac:dyDescent="0.15">
      <c r="E742" s="4"/>
      <c r="L742" s="27"/>
      <c r="Y742" s="5"/>
    </row>
    <row r="743" spans="5:25" ht="13" x14ac:dyDescent="0.15">
      <c r="E743" s="4"/>
      <c r="L743" s="27"/>
      <c r="Y743" s="5"/>
    </row>
    <row r="744" spans="5:25" ht="13" x14ac:dyDescent="0.15">
      <c r="E744" s="4"/>
      <c r="L744" s="27"/>
      <c r="Y744" s="5"/>
    </row>
    <row r="745" spans="5:25" ht="13" x14ac:dyDescent="0.15">
      <c r="E745" s="4"/>
      <c r="L745" s="27"/>
      <c r="Y745" s="5"/>
    </row>
    <row r="746" spans="5:25" ht="13" x14ac:dyDescent="0.15">
      <c r="E746" s="4"/>
      <c r="L746" s="27"/>
      <c r="Y746" s="5"/>
    </row>
    <row r="747" spans="5:25" ht="13" x14ac:dyDescent="0.15">
      <c r="E747" s="4"/>
      <c r="L747" s="27"/>
      <c r="Y747" s="5"/>
    </row>
    <row r="748" spans="5:25" ht="13" x14ac:dyDescent="0.15">
      <c r="E748" s="4"/>
      <c r="L748" s="27"/>
      <c r="Y748" s="5"/>
    </row>
    <row r="749" spans="5:25" ht="13" x14ac:dyDescent="0.15">
      <c r="E749" s="4"/>
      <c r="L749" s="27"/>
      <c r="Y749" s="5"/>
    </row>
    <row r="750" spans="5:25" ht="13" x14ac:dyDescent="0.15">
      <c r="E750" s="4"/>
      <c r="L750" s="27"/>
      <c r="Y750" s="5"/>
    </row>
    <row r="751" spans="5:25" ht="13" x14ac:dyDescent="0.15">
      <c r="E751" s="4"/>
      <c r="L751" s="27"/>
      <c r="Y751" s="5"/>
    </row>
    <row r="752" spans="5:25" ht="13" x14ac:dyDescent="0.15">
      <c r="E752" s="4"/>
      <c r="L752" s="27"/>
      <c r="Y752" s="5"/>
    </row>
    <row r="753" spans="5:25" ht="13" x14ac:dyDescent="0.15">
      <c r="E753" s="4"/>
      <c r="L753" s="27"/>
      <c r="Y753" s="5"/>
    </row>
    <row r="754" spans="5:25" ht="13" x14ac:dyDescent="0.15">
      <c r="E754" s="4"/>
      <c r="L754" s="27"/>
      <c r="Y754" s="5"/>
    </row>
    <row r="755" spans="5:25" ht="13" x14ac:dyDescent="0.15">
      <c r="E755" s="4"/>
      <c r="L755" s="27"/>
      <c r="Y755" s="5"/>
    </row>
    <row r="756" spans="5:25" ht="13" x14ac:dyDescent="0.15">
      <c r="E756" s="4"/>
      <c r="L756" s="27"/>
      <c r="Y756" s="5"/>
    </row>
    <row r="757" spans="5:25" ht="13" x14ac:dyDescent="0.15">
      <c r="E757" s="4"/>
      <c r="L757" s="27"/>
      <c r="Y757" s="5"/>
    </row>
    <row r="758" spans="5:25" ht="13" x14ac:dyDescent="0.15">
      <c r="E758" s="4"/>
      <c r="L758" s="27"/>
      <c r="Y758" s="5"/>
    </row>
    <row r="759" spans="5:25" ht="13" x14ac:dyDescent="0.15">
      <c r="E759" s="4"/>
      <c r="L759" s="27"/>
      <c r="Y759" s="5"/>
    </row>
    <row r="760" spans="5:25" ht="13" x14ac:dyDescent="0.15">
      <c r="E760" s="4"/>
      <c r="L760" s="27"/>
      <c r="Y760" s="5"/>
    </row>
    <row r="761" spans="5:25" ht="13" x14ac:dyDescent="0.15">
      <c r="E761" s="4"/>
      <c r="L761" s="27"/>
      <c r="Y761" s="5"/>
    </row>
    <row r="762" spans="5:25" ht="13" x14ac:dyDescent="0.15">
      <c r="E762" s="4"/>
      <c r="L762" s="27"/>
      <c r="Y762" s="5"/>
    </row>
    <row r="763" spans="5:25" ht="13" x14ac:dyDescent="0.15">
      <c r="E763" s="4"/>
      <c r="L763" s="27"/>
      <c r="Y763" s="5"/>
    </row>
    <row r="764" spans="5:25" ht="13" x14ac:dyDescent="0.15">
      <c r="E764" s="4"/>
      <c r="L764" s="27"/>
      <c r="Y764" s="5"/>
    </row>
    <row r="765" spans="5:25" ht="13" x14ac:dyDescent="0.15">
      <c r="E765" s="4"/>
      <c r="L765" s="27"/>
      <c r="Y765" s="5"/>
    </row>
    <row r="766" spans="5:25" ht="13" x14ac:dyDescent="0.15">
      <c r="E766" s="4"/>
      <c r="L766" s="27"/>
      <c r="Y766" s="5"/>
    </row>
    <row r="767" spans="5:25" ht="13" x14ac:dyDescent="0.15">
      <c r="E767" s="4"/>
      <c r="L767" s="27"/>
      <c r="Y767" s="5"/>
    </row>
    <row r="768" spans="5:25" ht="13" x14ac:dyDescent="0.15">
      <c r="E768" s="4"/>
      <c r="L768" s="27"/>
      <c r="Y768" s="5"/>
    </row>
    <row r="769" spans="5:25" ht="13" x14ac:dyDescent="0.15">
      <c r="E769" s="4"/>
      <c r="L769" s="27"/>
      <c r="Y769" s="5"/>
    </row>
    <row r="770" spans="5:25" ht="13" x14ac:dyDescent="0.15">
      <c r="E770" s="4"/>
      <c r="L770" s="27"/>
      <c r="Y770" s="5"/>
    </row>
    <row r="771" spans="5:25" ht="13" x14ac:dyDescent="0.15">
      <c r="E771" s="4"/>
      <c r="L771" s="27"/>
      <c r="Y771" s="5"/>
    </row>
    <row r="772" spans="5:25" ht="13" x14ac:dyDescent="0.15">
      <c r="E772" s="4"/>
      <c r="L772" s="27"/>
      <c r="Y772" s="5"/>
    </row>
    <row r="773" spans="5:25" ht="13" x14ac:dyDescent="0.15">
      <c r="E773" s="4"/>
      <c r="L773" s="27"/>
      <c r="Y773" s="5"/>
    </row>
    <row r="774" spans="5:25" ht="13" x14ac:dyDescent="0.15">
      <c r="E774" s="4"/>
      <c r="L774" s="27"/>
      <c r="Y774" s="5"/>
    </row>
    <row r="775" spans="5:25" ht="13" x14ac:dyDescent="0.15">
      <c r="E775" s="4"/>
      <c r="L775" s="27"/>
      <c r="Y775" s="5"/>
    </row>
    <row r="776" spans="5:25" ht="13" x14ac:dyDescent="0.15">
      <c r="E776" s="4"/>
      <c r="L776" s="27"/>
      <c r="Y776" s="5"/>
    </row>
    <row r="777" spans="5:25" ht="13" x14ac:dyDescent="0.15">
      <c r="E777" s="4"/>
      <c r="L777" s="27"/>
      <c r="Y777" s="5"/>
    </row>
    <row r="778" spans="5:25" ht="13" x14ac:dyDescent="0.15">
      <c r="E778" s="4"/>
      <c r="L778" s="27"/>
      <c r="Y778" s="5"/>
    </row>
    <row r="779" spans="5:25" ht="13" x14ac:dyDescent="0.15">
      <c r="E779" s="4"/>
      <c r="L779" s="27"/>
      <c r="Y779" s="5"/>
    </row>
    <row r="780" spans="5:25" ht="13" x14ac:dyDescent="0.15">
      <c r="E780" s="4"/>
      <c r="L780" s="27"/>
      <c r="Y780" s="5"/>
    </row>
    <row r="781" spans="5:25" ht="13" x14ac:dyDescent="0.15">
      <c r="E781" s="4"/>
      <c r="L781" s="27"/>
      <c r="Y781" s="5"/>
    </row>
    <row r="782" spans="5:25" ht="13" x14ac:dyDescent="0.15">
      <c r="E782" s="4"/>
      <c r="L782" s="27"/>
      <c r="Y782" s="5"/>
    </row>
    <row r="783" spans="5:25" ht="13" x14ac:dyDescent="0.15">
      <c r="E783" s="4"/>
      <c r="L783" s="27"/>
      <c r="Y783" s="5"/>
    </row>
    <row r="784" spans="5:25" ht="13" x14ac:dyDescent="0.15">
      <c r="E784" s="4"/>
      <c r="L784" s="27"/>
      <c r="Y784" s="5"/>
    </row>
    <row r="785" spans="5:25" ht="13" x14ac:dyDescent="0.15">
      <c r="E785" s="4"/>
      <c r="L785" s="27"/>
      <c r="Y785" s="5"/>
    </row>
    <row r="786" spans="5:25" ht="13" x14ac:dyDescent="0.15">
      <c r="E786" s="4"/>
      <c r="L786" s="27"/>
      <c r="Y786" s="5"/>
    </row>
    <row r="787" spans="5:25" ht="13" x14ac:dyDescent="0.15">
      <c r="E787" s="4"/>
      <c r="L787" s="27"/>
      <c r="Y787" s="5"/>
    </row>
    <row r="788" spans="5:25" ht="13" x14ac:dyDescent="0.15">
      <c r="E788" s="4"/>
      <c r="L788" s="27"/>
      <c r="Y788" s="5"/>
    </row>
    <row r="789" spans="5:25" ht="13" x14ac:dyDescent="0.15">
      <c r="E789" s="4"/>
      <c r="L789" s="27"/>
      <c r="Y789" s="5"/>
    </row>
    <row r="790" spans="5:25" ht="13" x14ac:dyDescent="0.15">
      <c r="E790" s="4"/>
      <c r="L790" s="27"/>
      <c r="Y790" s="5"/>
    </row>
    <row r="791" spans="5:25" ht="13" x14ac:dyDescent="0.15">
      <c r="E791" s="4"/>
      <c r="L791" s="27"/>
      <c r="Y791" s="5"/>
    </row>
    <row r="792" spans="5:25" ht="13" x14ac:dyDescent="0.15">
      <c r="E792" s="4"/>
      <c r="L792" s="27"/>
      <c r="Y792" s="5"/>
    </row>
    <row r="793" spans="5:25" ht="13" x14ac:dyDescent="0.15">
      <c r="E793" s="4"/>
      <c r="L793" s="27"/>
      <c r="Y793" s="5"/>
    </row>
    <row r="794" spans="5:25" ht="13" x14ac:dyDescent="0.15">
      <c r="E794" s="4"/>
      <c r="L794" s="27"/>
      <c r="Y794" s="5"/>
    </row>
    <row r="795" spans="5:25" ht="13" x14ac:dyDescent="0.15">
      <c r="E795" s="4"/>
      <c r="L795" s="27"/>
      <c r="Y795" s="5"/>
    </row>
    <row r="796" spans="5:25" ht="13" x14ac:dyDescent="0.15">
      <c r="E796" s="4"/>
      <c r="L796" s="27"/>
      <c r="Y796" s="5"/>
    </row>
    <row r="797" spans="5:25" ht="13" x14ac:dyDescent="0.15">
      <c r="E797" s="4"/>
      <c r="L797" s="27"/>
      <c r="Y797" s="5"/>
    </row>
    <row r="798" spans="5:25" ht="13" x14ac:dyDescent="0.15">
      <c r="E798" s="4"/>
      <c r="L798" s="27"/>
      <c r="Y798" s="5"/>
    </row>
    <row r="799" spans="5:25" ht="13" x14ac:dyDescent="0.15">
      <c r="E799" s="4"/>
      <c r="L799" s="27"/>
      <c r="Y799" s="5"/>
    </row>
    <row r="800" spans="5:25" ht="13" x14ac:dyDescent="0.15">
      <c r="E800" s="4"/>
      <c r="L800" s="27"/>
      <c r="Y800" s="5"/>
    </row>
    <row r="801" spans="5:25" ht="13" x14ac:dyDescent="0.15">
      <c r="E801" s="4"/>
      <c r="L801" s="27"/>
      <c r="Y801" s="5"/>
    </row>
    <row r="802" spans="5:25" ht="13" x14ac:dyDescent="0.15">
      <c r="E802" s="4"/>
      <c r="L802" s="27"/>
      <c r="Y802" s="5"/>
    </row>
    <row r="803" spans="5:25" ht="13" x14ac:dyDescent="0.15">
      <c r="E803" s="4"/>
      <c r="L803" s="27"/>
      <c r="Y803" s="5"/>
    </row>
    <row r="804" spans="5:25" ht="13" x14ac:dyDescent="0.15">
      <c r="E804" s="4"/>
      <c r="L804" s="27"/>
      <c r="Y804" s="5"/>
    </row>
    <row r="805" spans="5:25" ht="13" x14ac:dyDescent="0.15">
      <c r="E805" s="4"/>
      <c r="L805" s="27"/>
      <c r="Y805" s="5"/>
    </row>
    <row r="806" spans="5:25" ht="13" x14ac:dyDescent="0.15">
      <c r="E806" s="4"/>
      <c r="L806" s="27"/>
      <c r="Y806" s="5"/>
    </row>
    <row r="807" spans="5:25" ht="13" x14ac:dyDescent="0.15">
      <c r="E807" s="4"/>
      <c r="L807" s="27"/>
      <c r="Y807" s="5"/>
    </row>
    <row r="808" spans="5:25" ht="13" x14ac:dyDescent="0.15">
      <c r="E808" s="4"/>
      <c r="L808" s="27"/>
      <c r="Y808" s="5"/>
    </row>
    <row r="809" spans="5:25" ht="13" x14ac:dyDescent="0.15">
      <c r="E809" s="4"/>
      <c r="L809" s="27"/>
      <c r="Y809" s="5"/>
    </row>
    <row r="810" spans="5:25" ht="13" x14ac:dyDescent="0.15">
      <c r="E810" s="4"/>
      <c r="L810" s="27"/>
      <c r="Y810" s="5"/>
    </row>
    <row r="811" spans="5:25" ht="13" x14ac:dyDescent="0.15">
      <c r="E811" s="4"/>
      <c r="L811" s="27"/>
      <c r="Y811" s="5"/>
    </row>
    <row r="812" spans="5:25" ht="13" x14ac:dyDescent="0.15">
      <c r="E812" s="4"/>
      <c r="L812" s="27"/>
      <c r="Y812" s="5"/>
    </row>
    <row r="813" spans="5:25" ht="13" x14ac:dyDescent="0.15">
      <c r="E813" s="4"/>
      <c r="L813" s="27"/>
      <c r="Y813" s="5"/>
    </row>
    <row r="814" spans="5:25" ht="13" x14ac:dyDescent="0.15">
      <c r="E814" s="4"/>
      <c r="L814" s="27"/>
      <c r="Y814" s="5"/>
    </row>
    <row r="815" spans="5:25" ht="13" x14ac:dyDescent="0.15">
      <c r="E815" s="4"/>
      <c r="L815" s="27"/>
      <c r="Y815" s="5"/>
    </row>
    <row r="816" spans="5:25" ht="13" x14ac:dyDescent="0.15">
      <c r="E816" s="4"/>
      <c r="L816" s="27"/>
      <c r="Y816" s="5"/>
    </row>
    <row r="817" spans="5:25" ht="13" x14ac:dyDescent="0.15">
      <c r="E817" s="4"/>
      <c r="L817" s="27"/>
      <c r="Y817" s="5"/>
    </row>
    <row r="818" spans="5:25" ht="13" x14ac:dyDescent="0.15">
      <c r="E818" s="4"/>
      <c r="L818" s="27"/>
      <c r="Y818" s="5"/>
    </row>
    <row r="819" spans="5:25" ht="13" x14ac:dyDescent="0.15">
      <c r="E819" s="4"/>
      <c r="L819" s="27"/>
      <c r="Y819" s="5"/>
    </row>
    <row r="820" spans="5:25" ht="13" x14ac:dyDescent="0.15">
      <c r="E820" s="4"/>
      <c r="L820" s="27"/>
      <c r="Y820" s="5"/>
    </row>
    <row r="821" spans="5:25" ht="13" x14ac:dyDescent="0.15">
      <c r="E821" s="4"/>
      <c r="L821" s="27"/>
      <c r="Y821" s="5"/>
    </row>
    <row r="822" spans="5:25" ht="13" x14ac:dyDescent="0.15">
      <c r="E822" s="4"/>
      <c r="L822" s="27"/>
      <c r="Y822" s="5"/>
    </row>
    <row r="823" spans="5:25" ht="13" x14ac:dyDescent="0.15">
      <c r="E823" s="4"/>
      <c r="L823" s="27"/>
      <c r="Y823" s="5"/>
    </row>
    <row r="824" spans="5:25" ht="13" x14ac:dyDescent="0.15">
      <c r="E824" s="4"/>
      <c r="L824" s="27"/>
      <c r="Y824" s="5"/>
    </row>
    <row r="825" spans="5:25" ht="13" x14ac:dyDescent="0.15">
      <c r="E825" s="4"/>
      <c r="L825" s="27"/>
      <c r="Y825" s="5"/>
    </row>
    <row r="826" spans="5:25" ht="13" x14ac:dyDescent="0.15">
      <c r="E826" s="4"/>
      <c r="L826" s="27"/>
      <c r="Y826" s="5"/>
    </row>
    <row r="827" spans="5:25" ht="13" x14ac:dyDescent="0.15">
      <c r="E827" s="4"/>
      <c r="L827" s="27"/>
      <c r="Y827" s="5"/>
    </row>
    <row r="828" spans="5:25" ht="13" x14ac:dyDescent="0.15">
      <c r="E828" s="4"/>
      <c r="L828" s="27"/>
      <c r="Y828" s="5"/>
    </row>
    <row r="829" spans="5:25" ht="13" x14ac:dyDescent="0.15">
      <c r="E829" s="4"/>
      <c r="L829" s="27"/>
      <c r="Y829" s="5"/>
    </row>
    <row r="830" spans="5:25" ht="13" x14ac:dyDescent="0.15">
      <c r="E830" s="4"/>
      <c r="L830" s="27"/>
      <c r="Y830" s="5"/>
    </row>
    <row r="831" spans="5:25" ht="13" x14ac:dyDescent="0.15">
      <c r="E831" s="4"/>
      <c r="L831" s="27"/>
      <c r="Y831" s="5"/>
    </row>
    <row r="832" spans="5:25" ht="13" x14ac:dyDescent="0.15">
      <c r="E832" s="4"/>
      <c r="L832" s="27"/>
      <c r="Y832" s="5"/>
    </row>
    <row r="833" spans="5:25" ht="13" x14ac:dyDescent="0.15">
      <c r="E833" s="4"/>
      <c r="L833" s="27"/>
      <c r="Y833" s="5"/>
    </row>
    <row r="834" spans="5:25" ht="13" x14ac:dyDescent="0.15">
      <c r="E834" s="4"/>
      <c r="L834" s="27"/>
      <c r="Y834" s="5"/>
    </row>
    <row r="835" spans="5:25" ht="13" x14ac:dyDescent="0.15">
      <c r="E835" s="4"/>
      <c r="L835" s="27"/>
      <c r="Y835" s="5"/>
    </row>
    <row r="836" spans="5:25" ht="13" x14ac:dyDescent="0.15">
      <c r="E836" s="4"/>
      <c r="L836" s="27"/>
      <c r="Y836" s="5"/>
    </row>
    <row r="837" spans="5:25" ht="13" x14ac:dyDescent="0.15">
      <c r="E837" s="4"/>
      <c r="L837" s="27"/>
      <c r="Y837" s="5"/>
    </row>
    <row r="838" spans="5:25" ht="13" x14ac:dyDescent="0.15">
      <c r="E838" s="4"/>
      <c r="L838" s="27"/>
      <c r="Y838" s="5"/>
    </row>
    <row r="839" spans="5:25" ht="13" x14ac:dyDescent="0.15">
      <c r="E839" s="4"/>
      <c r="L839" s="27"/>
      <c r="Y839" s="5"/>
    </row>
    <row r="840" spans="5:25" ht="13" x14ac:dyDescent="0.15">
      <c r="E840" s="4"/>
      <c r="L840" s="27"/>
      <c r="Y840" s="5"/>
    </row>
    <row r="841" spans="5:25" ht="13" x14ac:dyDescent="0.15">
      <c r="E841" s="4"/>
      <c r="L841" s="27"/>
      <c r="Y841" s="5"/>
    </row>
    <row r="842" spans="5:25" ht="13" x14ac:dyDescent="0.15">
      <c r="E842" s="4"/>
      <c r="L842" s="27"/>
      <c r="Y842" s="5"/>
    </row>
    <row r="843" spans="5:25" ht="13" x14ac:dyDescent="0.15">
      <c r="E843" s="4"/>
      <c r="L843" s="27"/>
      <c r="Y843" s="5"/>
    </row>
    <row r="844" spans="5:25" ht="13" x14ac:dyDescent="0.15">
      <c r="E844" s="4"/>
      <c r="L844" s="27"/>
      <c r="Y844" s="5"/>
    </row>
    <row r="845" spans="5:25" ht="13" x14ac:dyDescent="0.15">
      <c r="E845" s="4"/>
      <c r="L845" s="27"/>
      <c r="Y845" s="5"/>
    </row>
    <row r="846" spans="5:25" ht="13" x14ac:dyDescent="0.15">
      <c r="E846" s="4"/>
      <c r="L846" s="27"/>
      <c r="Y846" s="5"/>
    </row>
    <row r="847" spans="5:25" ht="13" x14ac:dyDescent="0.15">
      <c r="E847" s="4"/>
      <c r="L847" s="27"/>
      <c r="Y847" s="5"/>
    </row>
    <row r="848" spans="5:25" ht="13" x14ac:dyDescent="0.15">
      <c r="E848" s="4"/>
      <c r="L848" s="27"/>
      <c r="Y848" s="5"/>
    </row>
    <row r="849" spans="5:25" ht="13" x14ac:dyDescent="0.15">
      <c r="E849" s="4"/>
      <c r="L849" s="27"/>
      <c r="Y849" s="5"/>
    </row>
    <row r="850" spans="5:25" ht="13" x14ac:dyDescent="0.15">
      <c r="E850" s="4"/>
      <c r="L850" s="27"/>
      <c r="Y850" s="5"/>
    </row>
    <row r="851" spans="5:25" ht="13" x14ac:dyDescent="0.15">
      <c r="E851" s="4"/>
      <c r="L851" s="27"/>
      <c r="Y851" s="5"/>
    </row>
    <row r="852" spans="5:25" ht="13" x14ac:dyDescent="0.15">
      <c r="E852" s="4"/>
      <c r="L852" s="27"/>
      <c r="Y852" s="5"/>
    </row>
    <row r="853" spans="5:25" ht="13" x14ac:dyDescent="0.15">
      <c r="E853" s="4"/>
      <c r="L853" s="27"/>
      <c r="Y853" s="5"/>
    </row>
    <row r="854" spans="5:25" ht="13" x14ac:dyDescent="0.15">
      <c r="E854" s="4"/>
      <c r="L854" s="27"/>
      <c r="Y854" s="5"/>
    </row>
    <row r="855" spans="5:25" ht="13" x14ac:dyDescent="0.15">
      <c r="E855" s="4"/>
      <c r="L855" s="27"/>
      <c r="Y855" s="5"/>
    </row>
    <row r="856" spans="5:25" ht="13" x14ac:dyDescent="0.15">
      <c r="E856" s="4"/>
      <c r="L856" s="27"/>
      <c r="Y856" s="5"/>
    </row>
    <row r="857" spans="5:25" ht="13" x14ac:dyDescent="0.15">
      <c r="E857" s="4"/>
      <c r="L857" s="27"/>
      <c r="Y857" s="5"/>
    </row>
    <row r="858" spans="5:25" ht="13" x14ac:dyDescent="0.15">
      <c r="E858" s="4"/>
      <c r="L858" s="27"/>
      <c r="Y858" s="5"/>
    </row>
    <row r="859" spans="5:25" ht="13" x14ac:dyDescent="0.15">
      <c r="E859" s="4"/>
      <c r="L859" s="27"/>
      <c r="Y859" s="5"/>
    </row>
    <row r="860" spans="5:25" ht="13" x14ac:dyDescent="0.15">
      <c r="E860" s="4"/>
      <c r="L860" s="27"/>
      <c r="Y860" s="5"/>
    </row>
    <row r="861" spans="5:25" ht="13" x14ac:dyDescent="0.15">
      <c r="E861" s="4"/>
      <c r="L861" s="27"/>
      <c r="Y861" s="5"/>
    </row>
    <row r="862" spans="5:25" ht="13" x14ac:dyDescent="0.15">
      <c r="E862" s="4"/>
      <c r="L862" s="27"/>
      <c r="Y862" s="5"/>
    </row>
    <row r="863" spans="5:25" ht="13" x14ac:dyDescent="0.15">
      <c r="E863" s="4"/>
      <c r="L863" s="27"/>
      <c r="Y863" s="5"/>
    </row>
    <row r="864" spans="5:25" ht="13" x14ac:dyDescent="0.15">
      <c r="E864" s="4"/>
      <c r="L864" s="27"/>
      <c r="Y864" s="5"/>
    </row>
    <row r="865" spans="5:25" ht="13" x14ac:dyDescent="0.15">
      <c r="E865" s="4"/>
      <c r="L865" s="27"/>
      <c r="Y865" s="5"/>
    </row>
    <row r="866" spans="5:25" ht="13" x14ac:dyDescent="0.15">
      <c r="E866" s="4"/>
      <c r="L866" s="27"/>
      <c r="Y866" s="5"/>
    </row>
    <row r="867" spans="5:25" ht="13" x14ac:dyDescent="0.15">
      <c r="E867" s="4"/>
      <c r="L867" s="27"/>
      <c r="Y867" s="5"/>
    </row>
    <row r="868" spans="5:25" ht="13" x14ac:dyDescent="0.15">
      <c r="E868" s="4"/>
      <c r="L868" s="27"/>
      <c r="Y868" s="5"/>
    </row>
    <row r="869" spans="5:25" ht="13" x14ac:dyDescent="0.15">
      <c r="E869" s="4"/>
      <c r="L869" s="27"/>
      <c r="Y869" s="5"/>
    </row>
    <row r="870" spans="5:25" ht="13" x14ac:dyDescent="0.15">
      <c r="E870" s="4"/>
      <c r="L870" s="27"/>
      <c r="Y870" s="5"/>
    </row>
    <row r="871" spans="5:25" ht="13" x14ac:dyDescent="0.15">
      <c r="E871" s="4"/>
      <c r="L871" s="27"/>
      <c r="Y871" s="5"/>
    </row>
    <row r="872" spans="5:25" ht="13" x14ac:dyDescent="0.15">
      <c r="E872" s="4"/>
      <c r="L872" s="27"/>
      <c r="Y872" s="5"/>
    </row>
    <row r="873" spans="5:25" ht="13" x14ac:dyDescent="0.15">
      <c r="E873" s="4"/>
      <c r="L873" s="27"/>
      <c r="Y873" s="5"/>
    </row>
    <row r="874" spans="5:25" ht="13" x14ac:dyDescent="0.15">
      <c r="E874" s="4"/>
      <c r="L874" s="27"/>
      <c r="Y874" s="5"/>
    </row>
    <row r="875" spans="5:25" ht="13" x14ac:dyDescent="0.15">
      <c r="E875" s="4"/>
      <c r="L875" s="27"/>
      <c r="Y875" s="5"/>
    </row>
    <row r="876" spans="5:25" ht="13" x14ac:dyDescent="0.15">
      <c r="E876" s="4"/>
      <c r="L876" s="27"/>
      <c r="Y876" s="5"/>
    </row>
    <row r="877" spans="5:25" ht="13" x14ac:dyDescent="0.15">
      <c r="E877" s="4"/>
      <c r="L877" s="27"/>
      <c r="Y877" s="5"/>
    </row>
    <row r="878" spans="5:25" ht="13" x14ac:dyDescent="0.15">
      <c r="E878" s="4"/>
      <c r="L878" s="27"/>
      <c r="Y878" s="5"/>
    </row>
    <row r="879" spans="5:25" ht="13" x14ac:dyDescent="0.15">
      <c r="E879" s="4"/>
      <c r="L879" s="27"/>
      <c r="Y879" s="5"/>
    </row>
    <row r="880" spans="5:25" ht="13" x14ac:dyDescent="0.15">
      <c r="E880" s="4"/>
      <c r="L880" s="27"/>
      <c r="Y880" s="5"/>
    </row>
    <row r="881" spans="5:25" ht="13" x14ac:dyDescent="0.15">
      <c r="E881" s="4"/>
      <c r="L881" s="27"/>
      <c r="Y881" s="5"/>
    </row>
  </sheetData>
  <sortState xmlns:xlrd2="http://schemas.microsoft.com/office/spreadsheetml/2017/richdata2" ref="A2:AM881">
    <sortCondition ref="A1:A8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U963"/>
  <sheetViews>
    <sheetView tabSelected="1" workbookViewId="0">
      <pane ySplit="1" topLeftCell="A2" activePane="bottomLeft" state="frozen"/>
      <selection pane="bottomLeft" activeCell="AP16" sqref="AP16"/>
    </sheetView>
  </sheetViews>
  <sheetFormatPr baseColWidth="10" defaultColWidth="12.6640625" defaultRowHeight="15.75" customHeight="1" x14ac:dyDescent="0.15"/>
  <cols>
    <col min="1" max="1" width="16.6640625" style="4" customWidth="1"/>
    <col min="2" max="6" width="12.6640625" style="4"/>
    <col min="7" max="7" width="19" style="4" customWidth="1"/>
    <col min="8" max="11" width="12.6640625" style="4"/>
    <col min="12" max="12" width="14.6640625" style="4" customWidth="1"/>
    <col min="13" max="13" width="14.33203125" style="4" customWidth="1"/>
    <col min="14" max="14" width="22.6640625" style="4" customWidth="1"/>
    <col min="15" max="16" width="12.6640625" style="4"/>
    <col min="17" max="17" width="51.33203125" style="4" customWidth="1"/>
    <col min="18" max="18" width="13.6640625" style="4" customWidth="1"/>
    <col min="19" max="19" width="31.1640625" style="4" customWidth="1"/>
    <col min="20" max="20" width="64.33203125" style="4" customWidth="1"/>
    <col min="21" max="29" width="12.6640625" style="4"/>
    <col min="30" max="30" width="40.1640625" style="4" customWidth="1"/>
    <col min="31" max="16384" width="12.6640625" style="4"/>
  </cols>
  <sheetData>
    <row r="1" spans="1:47" ht="35.25" customHeight="1" x14ac:dyDescent="0.15">
      <c r="A1" s="7" t="s">
        <v>370</v>
      </c>
      <c r="B1" s="8" t="s">
        <v>371</v>
      </c>
      <c r="C1" s="9" t="s">
        <v>0</v>
      </c>
      <c r="D1" s="9" t="s">
        <v>1</v>
      </c>
      <c r="E1" s="9" t="s">
        <v>2</v>
      </c>
      <c r="F1" s="9" t="s">
        <v>3</v>
      </c>
      <c r="G1" s="10" t="s">
        <v>4</v>
      </c>
      <c r="H1" s="10" t="s">
        <v>6</v>
      </c>
      <c r="I1" s="10" t="s">
        <v>7</v>
      </c>
      <c r="J1" s="10" t="s">
        <v>8</v>
      </c>
      <c r="K1" s="10" t="s">
        <v>9</v>
      </c>
      <c r="L1" s="10" t="s">
        <v>10</v>
      </c>
      <c r="M1" s="10" t="s">
        <v>13</v>
      </c>
      <c r="N1" s="10" t="s">
        <v>372</v>
      </c>
      <c r="O1" s="10" t="s">
        <v>16</v>
      </c>
      <c r="P1" s="10" t="s">
        <v>373</v>
      </c>
      <c r="Q1" s="10" t="s">
        <v>374</v>
      </c>
      <c r="R1" s="10" t="s">
        <v>375</v>
      </c>
      <c r="S1" s="10" t="s">
        <v>35</v>
      </c>
      <c r="T1" s="11" t="s">
        <v>376</v>
      </c>
      <c r="U1" s="12" t="s">
        <v>19</v>
      </c>
      <c r="V1" s="12" t="s">
        <v>20</v>
      </c>
      <c r="W1" s="10" t="s">
        <v>21</v>
      </c>
      <c r="X1" s="10" t="s">
        <v>23</v>
      </c>
      <c r="Y1" s="10" t="s">
        <v>24</v>
      </c>
      <c r="Z1" s="10" t="s">
        <v>26</v>
      </c>
      <c r="AA1" s="10" t="s">
        <v>27</v>
      </c>
      <c r="AB1" s="10" t="s">
        <v>28</v>
      </c>
      <c r="AC1" s="10" t="s">
        <v>29</v>
      </c>
      <c r="AD1" s="10" t="s">
        <v>30</v>
      </c>
      <c r="AE1" s="10" t="s">
        <v>32</v>
      </c>
      <c r="AF1" s="10" t="s">
        <v>34</v>
      </c>
      <c r="AG1" s="10" t="s">
        <v>36</v>
      </c>
      <c r="AH1" s="10" t="s">
        <v>39</v>
      </c>
      <c r="AI1" s="13" t="s">
        <v>40</v>
      </c>
      <c r="AJ1" s="35"/>
      <c r="AK1" s="35"/>
      <c r="AL1" s="35"/>
      <c r="AM1" s="35"/>
      <c r="AN1" s="35"/>
      <c r="AO1" s="35"/>
      <c r="AP1" s="35"/>
      <c r="AQ1" s="10" t="s">
        <v>41</v>
      </c>
      <c r="AR1" s="35"/>
      <c r="AS1" s="35"/>
      <c r="AT1" s="35"/>
      <c r="AU1" s="35"/>
    </row>
    <row r="2" spans="1:47" ht="25.5" customHeight="1" x14ac:dyDescent="0.15">
      <c r="A2" s="4" t="s">
        <v>377</v>
      </c>
      <c r="B2" s="4" t="s">
        <v>84</v>
      </c>
      <c r="C2" s="15" t="s">
        <v>378</v>
      </c>
      <c r="D2" s="15">
        <v>2024</v>
      </c>
      <c r="E2" s="15" t="s">
        <v>379</v>
      </c>
      <c r="F2" s="15" t="s">
        <v>380</v>
      </c>
      <c r="G2" s="15" t="s">
        <v>381</v>
      </c>
      <c r="H2" s="4" t="s">
        <v>382</v>
      </c>
      <c r="I2" s="4" t="s">
        <v>383</v>
      </c>
      <c r="J2" s="4" t="s">
        <v>384</v>
      </c>
      <c r="K2" s="4" t="s">
        <v>385</v>
      </c>
      <c r="L2" s="4">
        <v>1</v>
      </c>
      <c r="M2" s="4">
        <v>1</v>
      </c>
      <c r="N2" s="4" t="s">
        <v>136</v>
      </c>
      <c r="O2" s="4" t="s">
        <v>180</v>
      </c>
      <c r="P2" s="4" t="s">
        <v>386</v>
      </c>
      <c r="Q2" s="4" t="s">
        <v>387</v>
      </c>
      <c r="R2" s="4" t="s">
        <v>388</v>
      </c>
      <c r="S2" s="4" t="s">
        <v>63</v>
      </c>
      <c r="T2" s="4" t="s">
        <v>389</v>
      </c>
      <c r="U2" s="5" t="s">
        <v>240</v>
      </c>
      <c r="V2" s="5" t="s">
        <v>390</v>
      </c>
      <c r="W2" s="4">
        <v>0</v>
      </c>
      <c r="X2" s="4" t="s">
        <v>75</v>
      </c>
      <c r="Y2" s="4" t="s">
        <v>391</v>
      </c>
      <c r="Z2" s="4" t="s">
        <v>392</v>
      </c>
      <c r="AA2" s="4">
        <v>207</v>
      </c>
      <c r="AB2" s="5" t="s">
        <v>240</v>
      </c>
      <c r="AC2" s="5" t="s">
        <v>240</v>
      </c>
      <c r="AE2" s="4" t="s">
        <v>125</v>
      </c>
      <c r="AF2" s="4" t="s">
        <v>62</v>
      </c>
      <c r="AG2" s="4" t="s">
        <v>250</v>
      </c>
    </row>
    <row r="3" spans="1:47" ht="25.5" customHeight="1" x14ac:dyDescent="0.15">
      <c r="A3" s="4" t="s">
        <v>377</v>
      </c>
      <c r="B3" s="4" t="s">
        <v>84</v>
      </c>
      <c r="C3" s="15" t="s">
        <v>378</v>
      </c>
      <c r="D3" s="15">
        <v>2024</v>
      </c>
      <c r="E3" s="15" t="s">
        <v>379</v>
      </c>
      <c r="F3" s="15" t="s">
        <v>380</v>
      </c>
      <c r="G3" s="15" t="s">
        <v>381</v>
      </c>
      <c r="H3" s="4" t="s">
        <v>382</v>
      </c>
      <c r="I3" s="4" t="s">
        <v>383</v>
      </c>
      <c r="J3" s="4" t="s">
        <v>384</v>
      </c>
      <c r="K3" s="4" t="s">
        <v>385</v>
      </c>
      <c r="L3" s="4">
        <v>1</v>
      </c>
      <c r="M3" s="4">
        <v>1</v>
      </c>
      <c r="N3" s="4" t="s">
        <v>136</v>
      </c>
      <c r="O3" s="4" t="s">
        <v>180</v>
      </c>
      <c r="P3" s="4" t="s">
        <v>386</v>
      </c>
      <c r="Q3" s="4" t="s">
        <v>387</v>
      </c>
      <c r="R3" s="4" t="s">
        <v>388</v>
      </c>
      <c r="S3" s="4" t="s">
        <v>63</v>
      </c>
      <c r="T3" s="4" t="s">
        <v>389</v>
      </c>
      <c r="U3" s="5" t="s">
        <v>240</v>
      </c>
      <c r="V3" s="5" t="s">
        <v>390</v>
      </c>
      <c r="W3" s="4">
        <v>0</v>
      </c>
      <c r="X3" s="4" t="s">
        <v>75</v>
      </c>
      <c r="Y3" s="4" t="s">
        <v>391</v>
      </c>
      <c r="Z3" s="4" t="s">
        <v>392</v>
      </c>
      <c r="AA3" s="4">
        <v>70</v>
      </c>
      <c r="AB3" s="5" t="s">
        <v>240</v>
      </c>
      <c r="AC3" s="5" t="s">
        <v>240</v>
      </c>
      <c r="AE3" s="4" t="s">
        <v>125</v>
      </c>
      <c r="AF3" s="4" t="s">
        <v>62</v>
      </c>
      <c r="AG3" s="4" t="s">
        <v>250</v>
      </c>
    </row>
    <row r="4" spans="1:47" ht="25.5" customHeight="1" x14ac:dyDescent="0.15">
      <c r="A4" s="4" t="s">
        <v>377</v>
      </c>
      <c r="B4" s="4" t="s">
        <v>84</v>
      </c>
      <c r="C4" s="15" t="s">
        <v>378</v>
      </c>
      <c r="D4" s="15">
        <v>2024</v>
      </c>
      <c r="E4" s="15" t="s">
        <v>379</v>
      </c>
      <c r="F4" s="15" t="s">
        <v>380</v>
      </c>
      <c r="G4" s="15" t="s">
        <v>381</v>
      </c>
      <c r="H4" s="4" t="s">
        <v>382</v>
      </c>
      <c r="I4" s="4" t="s">
        <v>383</v>
      </c>
      <c r="J4" s="4" t="s">
        <v>384</v>
      </c>
      <c r="K4" s="4" t="s">
        <v>385</v>
      </c>
      <c r="L4" s="4">
        <v>1</v>
      </c>
      <c r="M4" s="4">
        <v>1</v>
      </c>
      <c r="N4" s="4" t="s">
        <v>136</v>
      </c>
      <c r="O4" s="4" t="s">
        <v>180</v>
      </c>
      <c r="P4" s="4" t="s">
        <v>386</v>
      </c>
      <c r="Q4" s="4" t="s">
        <v>387</v>
      </c>
      <c r="R4" s="4" t="s">
        <v>388</v>
      </c>
      <c r="S4" s="4" t="s">
        <v>63</v>
      </c>
      <c r="T4" s="4" t="s">
        <v>393</v>
      </c>
      <c r="U4" s="4">
        <v>21.14</v>
      </c>
      <c r="V4" s="5" t="s">
        <v>240</v>
      </c>
      <c r="W4" s="4">
        <v>0</v>
      </c>
      <c r="X4" s="4" t="s">
        <v>75</v>
      </c>
      <c r="Y4" s="4" t="s">
        <v>391</v>
      </c>
      <c r="Z4" s="4" t="s">
        <v>392</v>
      </c>
      <c r="AA4" s="4">
        <v>50</v>
      </c>
      <c r="AB4" s="4">
        <v>29</v>
      </c>
      <c r="AC4" s="4">
        <v>21</v>
      </c>
      <c r="AE4" s="4" t="s">
        <v>125</v>
      </c>
      <c r="AF4" s="4" t="s">
        <v>62</v>
      </c>
      <c r="AG4" s="4" t="s">
        <v>126</v>
      </c>
    </row>
    <row r="5" spans="1:47" ht="13" x14ac:dyDescent="0.15">
      <c r="A5" s="4" t="s">
        <v>394</v>
      </c>
      <c r="B5" s="4" t="s">
        <v>84</v>
      </c>
      <c r="C5" s="15" t="s">
        <v>326</v>
      </c>
      <c r="D5" s="15">
        <v>2024</v>
      </c>
      <c r="E5" s="15"/>
      <c r="F5" s="15" t="s">
        <v>395</v>
      </c>
      <c r="G5" s="15" t="s">
        <v>396</v>
      </c>
      <c r="H5" s="4" t="s">
        <v>327</v>
      </c>
      <c r="I5" s="4" t="s">
        <v>397</v>
      </c>
      <c r="J5" s="4" t="s">
        <v>398</v>
      </c>
      <c r="K5" s="4" t="s">
        <v>399</v>
      </c>
      <c r="L5" s="4">
        <v>1</v>
      </c>
      <c r="M5" s="4">
        <v>1</v>
      </c>
      <c r="N5" s="4" t="s">
        <v>136</v>
      </c>
      <c r="O5" s="4" t="s">
        <v>117</v>
      </c>
      <c r="P5" s="4" t="s">
        <v>400</v>
      </c>
      <c r="Q5" s="4" t="s">
        <v>298</v>
      </c>
      <c r="R5" s="4" t="s">
        <v>401</v>
      </c>
      <c r="S5" s="4" t="s">
        <v>402</v>
      </c>
      <c r="T5" s="4" t="s">
        <v>403</v>
      </c>
      <c r="U5" s="4">
        <v>21.8</v>
      </c>
      <c r="V5" s="5" t="s">
        <v>404</v>
      </c>
      <c r="W5" s="4">
        <v>0</v>
      </c>
      <c r="X5" s="4" t="s">
        <v>75</v>
      </c>
      <c r="Y5" s="4" t="s">
        <v>391</v>
      </c>
      <c r="Z5" s="4" t="s">
        <v>405</v>
      </c>
      <c r="AA5" s="4">
        <v>79</v>
      </c>
      <c r="AB5" s="5" t="s">
        <v>240</v>
      </c>
      <c r="AC5" s="5" t="s">
        <v>240</v>
      </c>
      <c r="AD5" s="4" t="s">
        <v>259</v>
      </c>
      <c r="AE5" s="4" t="s">
        <v>125</v>
      </c>
      <c r="AF5" s="4" t="s">
        <v>62</v>
      </c>
      <c r="AG5" s="4" t="s">
        <v>406</v>
      </c>
      <c r="AH5" s="4">
        <v>4</v>
      </c>
    </row>
    <row r="6" spans="1:47" ht="13" x14ac:dyDescent="0.15">
      <c r="A6" s="4" t="s">
        <v>407</v>
      </c>
      <c r="B6" s="4" t="s">
        <v>84</v>
      </c>
      <c r="C6" s="4" t="s">
        <v>408</v>
      </c>
      <c r="D6" s="4">
        <v>2024</v>
      </c>
      <c r="E6" s="4" t="s">
        <v>173</v>
      </c>
      <c r="F6" s="17" t="s">
        <v>409</v>
      </c>
      <c r="G6" s="4" t="s">
        <v>410</v>
      </c>
      <c r="H6" s="4" t="s">
        <v>411</v>
      </c>
      <c r="I6" s="4" t="s">
        <v>238</v>
      </c>
      <c r="J6" s="4" t="s">
        <v>412</v>
      </c>
      <c r="K6" s="4" t="s">
        <v>413</v>
      </c>
      <c r="L6" s="4">
        <v>1</v>
      </c>
      <c r="M6" s="4">
        <v>0</v>
      </c>
      <c r="N6" s="4" t="s">
        <v>136</v>
      </c>
      <c r="O6" s="4" t="s">
        <v>414</v>
      </c>
      <c r="P6" s="4" t="s">
        <v>415</v>
      </c>
      <c r="Q6" s="4" t="s">
        <v>298</v>
      </c>
      <c r="R6" s="4" t="s">
        <v>416</v>
      </c>
      <c r="S6" s="4" t="s">
        <v>417</v>
      </c>
      <c r="T6" s="4" t="s">
        <v>418</v>
      </c>
      <c r="U6" s="5" t="s">
        <v>419</v>
      </c>
      <c r="V6" s="5" t="s">
        <v>419</v>
      </c>
      <c r="W6" s="4">
        <v>1</v>
      </c>
      <c r="X6" s="4" t="s">
        <v>420</v>
      </c>
      <c r="Y6" s="4" t="s">
        <v>24</v>
      </c>
      <c r="Z6" s="4" t="s">
        <v>421</v>
      </c>
      <c r="AA6" s="4">
        <v>1006</v>
      </c>
      <c r="AB6" s="5" t="s">
        <v>240</v>
      </c>
      <c r="AC6" s="5" t="s">
        <v>240</v>
      </c>
      <c r="AE6" s="4" t="s">
        <v>125</v>
      </c>
      <c r="AF6" s="4" t="s">
        <v>62</v>
      </c>
      <c r="AG6" s="5" t="s">
        <v>240</v>
      </c>
    </row>
    <row r="7" spans="1:47" ht="13" x14ac:dyDescent="0.15">
      <c r="A7" s="4" t="s">
        <v>422</v>
      </c>
      <c r="B7" s="4" t="s">
        <v>84</v>
      </c>
      <c r="C7" s="18" t="s">
        <v>423</v>
      </c>
      <c r="D7" s="18">
        <v>2022</v>
      </c>
      <c r="E7" s="18" t="s">
        <v>424</v>
      </c>
      <c r="F7" s="19" t="s">
        <v>425</v>
      </c>
      <c r="G7" s="18" t="s">
        <v>426</v>
      </c>
      <c r="H7" s="4" t="s">
        <v>411</v>
      </c>
      <c r="I7" s="4" t="s">
        <v>238</v>
      </c>
      <c r="J7" s="4" t="s">
        <v>427</v>
      </c>
      <c r="K7" s="4" t="s">
        <v>428</v>
      </c>
      <c r="L7" s="4">
        <v>1</v>
      </c>
      <c r="M7" s="4">
        <v>0</v>
      </c>
      <c r="N7" s="4" t="s">
        <v>429</v>
      </c>
      <c r="O7" s="4" t="s">
        <v>430</v>
      </c>
      <c r="P7" s="4" t="s">
        <v>431</v>
      </c>
      <c r="Q7" s="4" t="s">
        <v>240</v>
      </c>
      <c r="R7" s="4" t="s">
        <v>432</v>
      </c>
      <c r="S7" s="4" t="s">
        <v>433</v>
      </c>
      <c r="T7" s="4" t="s">
        <v>434</v>
      </c>
      <c r="U7" s="5" t="s">
        <v>435</v>
      </c>
      <c r="V7" s="5" t="s">
        <v>435</v>
      </c>
      <c r="W7" s="4">
        <v>1</v>
      </c>
      <c r="X7" s="4" t="s">
        <v>436</v>
      </c>
      <c r="Y7" s="4" t="s">
        <v>391</v>
      </c>
      <c r="Z7" s="4" t="s">
        <v>437</v>
      </c>
      <c r="AA7" s="4">
        <v>90</v>
      </c>
      <c r="AB7" s="4">
        <v>57</v>
      </c>
      <c r="AC7" s="4">
        <v>33</v>
      </c>
      <c r="AE7" s="4" t="s">
        <v>125</v>
      </c>
      <c r="AF7" s="4" t="s">
        <v>62</v>
      </c>
      <c r="AG7" s="4" t="s">
        <v>246</v>
      </c>
    </row>
    <row r="8" spans="1:47" ht="13" x14ac:dyDescent="0.15">
      <c r="A8" s="4" t="s">
        <v>438</v>
      </c>
      <c r="B8" s="14" t="s">
        <v>84</v>
      </c>
      <c r="C8" s="15" t="s">
        <v>439</v>
      </c>
      <c r="D8" s="15">
        <v>2019</v>
      </c>
      <c r="E8" s="15" t="s">
        <v>440</v>
      </c>
      <c r="F8" s="15" t="s">
        <v>441</v>
      </c>
      <c r="G8" s="15" t="s">
        <v>442</v>
      </c>
      <c r="H8" s="4" t="s">
        <v>443</v>
      </c>
      <c r="I8" s="4" t="s">
        <v>397</v>
      </c>
      <c r="J8" s="4" t="s">
        <v>444</v>
      </c>
      <c r="K8" s="4" t="s">
        <v>445</v>
      </c>
      <c r="L8" s="4">
        <v>1</v>
      </c>
      <c r="M8" s="4">
        <v>1</v>
      </c>
      <c r="N8" s="4" t="s">
        <v>136</v>
      </c>
      <c r="O8" s="4" t="s">
        <v>240</v>
      </c>
      <c r="P8" s="4" t="s">
        <v>446</v>
      </c>
      <c r="Q8" s="4" t="s">
        <v>298</v>
      </c>
      <c r="R8" s="4" t="s">
        <v>240</v>
      </c>
      <c r="S8" s="4" t="s">
        <v>433</v>
      </c>
      <c r="T8" s="4" t="s">
        <v>447</v>
      </c>
      <c r="U8" s="4">
        <v>23</v>
      </c>
      <c r="V8" s="4" t="s">
        <v>248</v>
      </c>
      <c r="W8" s="4">
        <v>1</v>
      </c>
      <c r="X8" s="4" t="s">
        <v>166</v>
      </c>
      <c r="Y8" s="4" t="s">
        <v>24</v>
      </c>
      <c r="Z8" s="4" t="s">
        <v>448</v>
      </c>
      <c r="AA8" s="4">
        <v>28</v>
      </c>
      <c r="AB8" s="4">
        <v>22</v>
      </c>
      <c r="AC8" s="4">
        <v>6</v>
      </c>
      <c r="AD8" s="4">
        <v>0</v>
      </c>
      <c r="AE8" s="4" t="s">
        <v>125</v>
      </c>
      <c r="AF8" s="4" t="s">
        <v>62</v>
      </c>
      <c r="AG8" s="4" t="s">
        <v>240</v>
      </c>
      <c r="AH8" s="4">
        <v>2</v>
      </c>
    </row>
    <row r="9" spans="1:47" ht="20.25" customHeight="1" x14ac:dyDescent="0.15">
      <c r="A9" s="4" t="s">
        <v>449</v>
      </c>
      <c r="B9" s="4" t="s">
        <v>84</v>
      </c>
      <c r="C9" s="15" t="s">
        <v>450</v>
      </c>
      <c r="D9" s="15">
        <v>2022</v>
      </c>
      <c r="E9" s="15" t="s">
        <v>451</v>
      </c>
      <c r="F9" s="15" t="s">
        <v>452</v>
      </c>
      <c r="G9" s="15" t="s">
        <v>453</v>
      </c>
      <c r="H9" s="4" t="s">
        <v>411</v>
      </c>
      <c r="I9" s="4" t="s">
        <v>238</v>
      </c>
      <c r="J9" s="4" t="s">
        <v>454</v>
      </c>
      <c r="K9" s="4" t="s">
        <v>455</v>
      </c>
      <c r="L9" s="4">
        <v>1</v>
      </c>
      <c r="M9" s="4">
        <v>0</v>
      </c>
      <c r="N9" s="4" t="s">
        <v>136</v>
      </c>
      <c r="O9" s="4" t="s">
        <v>180</v>
      </c>
      <c r="P9" s="4" t="s">
        <v>386</v>
      </c>
      <c r="Q9" s="4" t="s">
        <v>240</v>
      </c>
      <c r="R9" s="4" t="s">
        <v>456</v>
      </c>
      <c r="S9" s="4" t="s">
        <v>457</v>
      </c>
      <c r="T9" s="4" t="s">
        <v>458</v>
      </c>
      <c r="U9" s="4">
        <v>19.82</v>
      </c>
      <c r="V9" s="5" t="s">
        <v>459</v>
      </c>
      <c r="W9" s="4">
        <v>1</v>
      </c>
      <c r="X9" s="4" t="s">
        <v>166</v>
      </c>
      <c r="Y9" s="4" t="s">
        <v>24</v>
      </c>
      <c r="Z9" s="4" t="s">
        <v>460</v>
      </c>
      <c r="AA9" s="4">
        <v>417</v>
      </c>
      <c r="AB9" s="4">
        <v>297</v>
      </c>
      <c r="AC9" s="4">
        <v>120</v>
      </c>
      <c r="AE9" s="4" t="s">
        <v>125</v>
      </c>
      <c r="AF9" s="4" t="s">
        <v>94</v>
      </c>
      <c r="AG9" s="4" t="s">
        <v>461</v>
      </c>
    </row>
    <row r="10" spans="1:47" ht="13" x14ac:dyDescent="0.15">
      <c r="A10" s="4" t="s">
        <v>449</v>
      </c>
      <c r="B10" s="4" t="s">
        <v>84</v>
      </c>
      <c r="C10" s="18" t="s">
        <v>462</v>
      </c>
      <c r="D10" s="18">
        <v>2024</v>
      </c>
      <c r="E10" s="18"/>
      <c r="F10" s="19" t="s">
        <v>463</v>
      </c>
      <c r="G10" s="18" t="s">
        <v>464</v>
      </c>
      <c r="H10" s="4" t="s">
        <v>465</v>
      </c>
      <c r="I10" s="4" t="s">
        <v>466</v>
      </c>
      <c r="J10" s="4" t="s">
        <v>160</v>
      </c>
      <c r="K10" s="4" t="s">
        <v>467</v>
      </c>
      <c r="L10" s="4">
        <v>1</v>
      </c>
      <c r="M10" s="4">
        <v>1</v>
      </c>
      <c r="N10" s="4" t="s">
        <v>468</v>
      </c>
      <c r="O10" s="4" t="s">
        <v>180</v>
      </c>
      <c r="P10" s="4" t="s">
        <v>386</v>
      </c>
      <c r="Q10" s="4" t="s">
        <v>240</v>
      </c>
      <c r="R10" s="4" t="s">
        <v>469</v>
      </c>
      <c r="S10" s="4" t="s">
        <v>470</v>
      </c>
      <c r="T10" s="4" t="s">
        <v>471</v>
      </c>
      <c r="U10" s="4">
        <v>12.845000000000001</v>
      </c>
      <c r="V10" s="36">
        <v>45975</v>
      </c>
      <c r="W10" s="4">
        <v>1</v>
      </c>
      <c r="X10" s="4" t="s">
        <v>75</v>
      </c>
      <c r="Y10" s="4" t="s">
        <v>391</v>
      </c>
      <c r="Z10" s="4" t="s">
        <v>472</v>
      </c>
      <c r="AA10" s="4">
        <v>84</v>
      </c>
      <c r="AB10" s="4">
        <v>46</v>
      </c>
      <c r="AC10" s="4">
        <v>38</v>
      </c>
      <c r="AD10" s="4" t="s">
        <v>473</v>
      </c>
      <c r="AE10" s="4" t="s">
        <v>125</v>
      </c>
      <c r="AF10" s="4" t="s">
        <v>94</v>
      </c>
      <c r="AG10" s="4" t="s">
        <v>474</v>
      </c>
      <c r="AH10" s="4">
        <v>5</v>
      </c>
    </row>
    <row r="11" spans="1:47" ht="13" x14ac:dyDescent="0.15">
      <c r="A11" s="4" t="s">
        <v>449</v>
      </c>
      <c r="B11" s="4" t="s">
        <v>84</v>
      </c>
      <c r="C11" s="4" t="s">
        <v>475</v>
      </c>
      <c r="D11" s="4">
        <v>2024</v>
      </c>
      <c r="E11" s="37" t="s">
        <v>476</v>
      </c>
      <c r="F11" s="17" t="s">
        <v>477</v>
      </c>
      <c r="G11" s="4" t="s">
        <v>478</v>
      </c>
      <c r="H11" s="4" t="s">
        <v>479</v>
      </c>
      <c r="I11" s="4" t="s">
        <v>238</v>
      </c>
      <c r="J11" s="4" t="s">
        <v>412</v>
      </c>
      <c r="K11" s="4" t="s">
        <v>480</v>
      </c>
      <c r="L11" s="4">
        <v>1</v>
      </c>
      <c r="M11" s="4">
        <v>0</v>
      </c>
      <c r="N11" s="4" t="s">
        <v>481</v>
      </c>
      <c r="O11" s="4" t="s">
        <v>414</v>
      </c>
      <c r="P11" s="4" t="s">
        <v>400</v>
      </c>
      <c r="Q11" s="4" t="s">
        <v>482</v>
      </c>
      <c r="R11" s="4" t="s">
        <v>483</v>
      </c>
      <c r="S11" s="4" t="s">
        <v>484</v>
      </c>
      <c r="T11" s="4" t="s">
        <v>90</v>
      </c>
      <c r="U11" s="4">
        <v>60.58</v>
      </c>
      <c r="V11" s="5" t="s">
        <v>485</v>
      </c>
      <c r="W11" s="4">
        <v>0</v>
      </c>
      <c r="X11" s="4" t="s">
        <v>486</v>
      </c>
      <c r="Y11" s="4" t="s">
        <v>24</v>
      </c>
      <c r="Z11" s="4" t="s">
        <v>487</v>
      </c>
      <c r="AA11" s="4">
        <v>292</v>
      </c>
      <c r="AB11" s="4">
        <v>212</v>
      </c>
      <c r="AC11" s="4">
        <v>71</v>
      </c>
      <c r="AD11" s="4" t="s">
        <v>488</v>
      </c>
      <c r="AE11" s="4" t="s">
        <v>489</v>
      </c>
      <c r="AF11" s="4" t="s">
        <v>94</v>
      </c>
      <c r="AG11" s="4" t="s">
        <v>490</v>
      </c>
      <c r="AH11" s="4">
        <v>3</v>
      </c>
    </row>
    <row r="12" spans="1:47" ht="13" x14ac:dyDescent="0.15">
      <c r="A12" s="4" t="s">
        <v>449</v>
      </c>
      <c r="B12" s="4" t="s">
        <v>84</v>
      </c>
      <c r="C12" s="4" t="s">
        <v>491</v>
      </c>
      <c r="D12" s="4">
        <v>2024</v>
      </c>
      <c r="F12" s="17" t="s">
        <v>492</v>
      </c>
      <c r="G12" s="4" t="s">
        <v>493</v>
      </c>
      <c r="H12" s="4" t="s">
        <v>494</v>
      </c>
      <c r="I12" s="4" t="s">
        <v>238</v>
      </c>
      <c r="J12" s="4" t="s">
        <v>160</v>
      </c>
      <c r="K12" s="4" t="s">
        <v>495</v>
      </c>
      <c r="L12" s="4">
        <v>1</v>
      </c>
      <c r="M12" s="4">
        <v>0</v>
      </c>
      <c r="N12" s="4" t="s">
        <v>496</v>
      </c>
      <c r="O12" s="4" t="s">
        <v>117</v>
      </c>
      <c r="P12" s="4" t="s">
        <v>386</v>
      </c>
      <c r="Q12" s="4" t="s">
        <v>298</v>
      </c>
      <c r="R12" s="4" t="s">
        <v>497</v>
      </c>
      <c r="S12" s="4" t="s">
        <v>498</v>
      </c>
      <c r="T12" s="4" t="s">
        <v>499</v>
      </c>
      <c r="U12" s="4">
        <v>40.4</v>
      </c>
      <c r="V12" s="5" t="s">
        <v>500</v>
      </c>
      <c r="W12" s="4">
        <v>0</v>
      </c>
      <c r="X12" s="4" t="s">
        <v>258</v>
      </c>
      <c r="Y12" s="4" t="s">
        <v>24</v>
      </c>
      <c r="Z12" s="4" t="s">
        <v>501</v>
      </c>
      <c r="AA12" s="4">
        <v>244</v>
      </c>
      <c r="AB12" s="4">
        <v>169</v>
      </c>
      <c r="AC12" s="4">
        <v>75</v>
      </c>
      <c r="AD12" s="14" t="s">
        <v>501</v>
      </c>
      <c r="AE12" s="4" t="s">
        <v>489</v>
      </c>
      <c r="AF12" s="4" t="s">
        <v>94</v>
      </c>
      <c r="AG12" s="4" t="s">
        <v>249</v>
      </c>
      <c r="AH12" s="4">
        <v>7</v>
      </c>
    </row>
    <row r="13" spans="1:47" ht="13" x14ac:dyDescent="0.15">
      <c r="A13" s="4" t="s">
        <v>449</v>
      </c>
      <c r="B13" s="4" t="s">
        <v>84</v>
      </c>
      <c r="C13" s="18" t="s">
        <v>502</v>
      </c>
      <c r="D13" s="18">
        <v>2024</v>
      </c>
      <c r="E13" s="4" t="s">
        <v>173</v>
      </c>
      <c r="F13" s="18" t="s">
        <v>503</v>
      </c>
      <c r="G13" s="18" t="s">
        <v>504</v>
      </c>
      <c r="H13" s="4" t="s">
        <v>505</v>
      </c>
      <c r="I13" s="4" t="s">
        <v>48</v>
      </c>
      <c r="J13" s="4" t="s">
        <v>101</v>
      </c>
      <c r="K13" s="4" t="s">
        <v>506</v>
      </c>
      <c r="L13" s="4">
        <v>1</v>
      </c>
      <c r="M13" s="4">
        <v>0</v>
      </c>
      <c r="N13" s="4" t="s">
        <v>136</v>
      </c>
      <c r="O13" s="4" t="s">
        <v>117</v>
      </c>
      <c r="P13" s="4" t="s">
        <v>386</v>
      </c>
      <c r="Q13" s="4" t="s">
        <v>240</v>
      </c>
      <c r="R13" s="4" t="s">
        <v>507</v>
      </c>
      <c r="S13" s="4" t="s">
        <v>508</v>
      </c>
      <c r="T13" s="4" t="s">
        <v>509</v>
      </c>
      <c r="U13" s="4">
        <v>21</v>
      </c>
      <c r="V13" s="5" t="s">
        <v>245</v>
      </c>
      <c r="W13" s="4">
        <v>1</v>
      </c>
      <c r="X13" s="4" t="s">
        <v>510</v>
      </c>
      <c r="Y13" s="4" t="s">
        <v>391</v>
      </c>
      <c r="Z13" s="4" t="s">
        <v>511</v>
      </c>
      <c r="AA13" s="4">
        <v>150</v>
      </c>
      <c r="AB13" s="4">
        <v>118</v>
      </c>
      <c r="AC13" s="4">
        <v>32</v>
      </c>
      <c r="AE13" s="4" t="s">
        <v>125</v>
      </c>
      <c r="AF13" s="4" t="s">
        <v>62</v>
      </c>
      <c r="AG13" s="4" t="s">
        <v>261</v>
      </c>
      <c r="AH13" s="4">
        <v>2</v>
      </c>
    </row>
    <row r="14" spans="1:47" ht="13" x14ac:dyDescent="0.15">
      <c r="A14" s="4" t="s">
        <v>449</v>
      </c>
      <c r="B14" s="4" t="s">
        <v>84</v>
      </c>
      <c r="C14" s="4" t="s">
        <v>512</v>
      </c>
      <c r="D14" s="4">
        <v>2024</v>
      </c>
      <c r="E14" s="4" t="s">
        <v>513</v>
      </c>
      <c r="F14" s="4" t="s">
        <v>514</v>
      </c>
      <c r="G14" s="4" t="s">
        <v>515</v>
      </c>
      <c r="H14" s="4" t="s">
        <v>53</v>
      </c>
      <c r="I14" s="4" t="s">
        <v>48</v>
      </c>
      <c r="J14" s="4" t="s">
        <v>160</v>
      </c>
      <c r="K14" s="4" t="s">
        <v>516</v>
      </c>
      <c r="L14" s="4">
        <v>1</v>
      </c>
      <c r="M14" s="4">
        <v>0</v>
      </c>
      <c r="N14" s="4" t="s">
        <v>136</v>
      </c>
      <c r="O14" s="4" t="s">
        <v>117</v>
      </c>
      <c r="P14" s="4" t="s">
        <v>386</v>
      </c>
      <c r="Q14" s="4" t="s">
        <v>240</v>
      </c>
      <c r="R14" s="4" t="s">
        <v>517</v>
      </c>
      <c r="S14" s="4" t="s">
        <v>518</v>
      </c>
      <c r="T14" s="4" t="s">
        <v>519</v>
      </c>
      <c r="U14" s="4">
        <v>65.3</v>
      </c>
      <c r="V14" s="5" t="s">
        <v>520</v>
      </c>
      <c r="W14" s="4">
        <v>0</v>
      </c>
      <c r="X14" s="4" t="s">
        <v>166</v>
      </c>
      <c r="Y14" s="4" t="s">
        <v>24</v>
      </c>
      <c r="Z14" s="4" t="s">
        <v>521</v>
      </c>
      <c r="AA14" s="4">
        <v>20</v>
      </c>
      <c r="AB14" s="4">
        <v>7</v>
      </c>
      <c r="AC14" s="4">
        <v>13</v>
      </c>
      <c r="AD14" s="4" t="s">
        <v>522</v>
      </c>
      <c r="AE14" s="4" t="s">
        <v>125</v>
      </c>
      <c r="AF14" s="4" t="s">
        <v>94</v>
      </c>
      <c r="AG14" s="4" t="s">
        <v>126</v>
      </c>
      <c r="AH14" s="4">
        <v>3</v>
      </c>
    </row>
    <row r="15" spans="1:47" ht="13" x14ac:dyDescent="0.15">
      <c r="A15" s="4" t="s">
        <v>523</v>
      </c>
      <c r="B15" s="4" t="s">
        <v>84</v>
      </c>
      <c r="C15" s="4" t="s">
        <v>524</v>
      </c>
      <c r="D15" s="4">
        <v>2024</v>
      </c>
      <c r="F15" s="17" t="s">
        <v>525</v>
      </c>
      <c r="G15" s="4" t="s">
        <v>526</v>
      </c>
      <c r="H15" s="4" t="s">
        <v>411</v>
      </c>
      <c r="I15" s="4" t="s">
        <v>48</v>
      </c>
      <c r="J15" s="4" t="s">
        <v>454</v>
      </c>
      <c r="K15" s="4" t="s">
        <v>527</v>
      </c>
      <c r="L15" s="4">
        <v>1</v>
      </c>
      <c r="M15" s="4">
        <v>0</v>
      </c>
      <c r="N15" s="4" t="s">
        <v>136</v>
      </c>
      <c r="O15" s="4" t="s">
        <v>117</v>
      </c>
      <c r="P15" s="4" t="s">
        <v>528</v>
      </c>
      <c r="Q15" s="4" t="s">
        <v>240</v>
      </c>
      <c r="R15" s="4" t="s">
        <v>529</v>
      </c>
      <c r="S15" s="4" t="s">
        <v>530</v>
      </c>
      <c r="T15" s="4" t="s">
        <v>319</v>
      </c>
      <c r="U15" s="4" t="s">
        <v>240</v>
      </c>
      <c r="V15" s="4" t="s">
        <v>531</v>
      </c>
      <c r="W15" s="4">
        <v>0</v>
      </c>
      <c r="X15" s="4" t="s">
        <v>166</v>
      </c>
      <c r="Y15" s="4" t="s">
        <v>24</v>
      </c>
      <c r="Z15" s="4" t="s">
        <v>532</v>
      </c>
      <c r="AA15" s="4">
        <v>404</v>
      </c>
      <c r="AB15" s="4">
        <v>241</v>
      </c>
      <c r="AC15" s="4">
        <v>160</v>
      </c>
      <c r="AE15" s="4" t="s">
        <v>125</v>
      </c>
      <c r="AF15" s="4" t="s">
        <v>62</v>
      </c>
      <c r="AG15" s="4" t="s">
        <v>533</v>
      </c>
      <c r="AH15" s="4" t="s">
        <v>240</v>
      </c>
    </row>
    <row r="16" spans="1:47" ht="13" x14ac:dyDescent="0.15">
      <c r="A16" s="4" t="s">
        <v>534</v>
      </c>
      <c r="B16" s="4" t="s">
        <v>84</v>
      </c>
      <c r="C16" s="14" t="s">
        <v>253</v>
      </c>
      <c r="D16" s="15">
        <v>2024</v>
      </c>
      <c r="E16" s="15" t="s">
        <v>254</v>
      </c>
      <c r="F16" s="16" t="s">
        <v>255</v>
      </c>
      <c r="G16" s="15" t="s">
        <v>256</v>
      </c>
      <c r="H16" s="14" t="s">
        <v>257</v>
      </c>
      <c r="I16" s="4" t="s">
        <v>48</v>
      </c>
      <c r="J16" s="4" t="s">
        <v>49</v>
      </c>
      <c r="K16" s="4" t="s">
        <v>535</v>
      </c>
      <c r="L16" s="4">
        <v>1</v>
      </c>
      <c r="M16" s="4">
        <v>1</v>
      </c>
      <c r="N16" s="4" t="s">
        <v>136</v>
      </c>
      <c r="O16" s="4" t="s">
        <v>180</v>
      </c>
      <c r="P16" s="4" t="s">
        <v>400</v>
      </c>
      <c r="Q16" s="4" t="s">
        <v>240</v>
      </c>
      <c r="R16" s="4" t="s">
        <v>536</v>
      </c>
      <c r="S16" s="4" t="s">
        <v>537</v>
      </c>
      <c r="T16" s="4" t="s">
        <v>538</v>
      </c>
      <c r="U16" s="4">
        <v>80.400000000000006</v>
      </c>
      <c r="V16" s="4" t="s">
        <v>240</v>
      </c>
      <c r="W16" s="4">
        <v>0</v>
      </c>
      <c r="X16" s="4" t="s">
        <v>75</v>
      </c>
      <c r="Y16" s="4" t="s">
        <v>391</v>
      </c>
      <c r="Z16" s="4" t="s">
        <v>539</v>
      </c>
      <c r="AA16" s="4">
        <v>12</v>
      </c>
      <c r="AB16" s="4">
        <v>1</v>
      </c>
      <c r="AC16" s="4">
        <v>11</v>
      </c>
      <c r="AD16" s="4" t="s">
        <v>540</v>
      </c>
      <c r="AE16" s="5" t="s">
        <v>125</v>
      </c>
      <c r="AF16" s="4" t="s">
        <v>62</v>
      </c>
      <c r="AG16" s="4" t="s">
        <v>244</v>
      </c>
      <c r="AH16" s="4">
        <v>8</v>
      </c>
    </row>
    <row r="17" spans="1:47" ht="15" customHeight="1" x14ac:dyDescent="0.15">
      <c r="A17" s="4" t="s">
        <v>541</v>
      </c>
      <c r="B17" s="4" t="s">
        <v>84</v>
      </c>
      <c r="C17" s="4" t="s">
        <v>233</v>
      </c>
      <c r="D17" s="4">
        <v>2024</v>
      </c>
      <c r="E17" s="4" t="s">
        <v>234</v>
      </c>
      <c r="F17" s="4" t="s">
        <v>235</v>
      </c>
      <c r="G17" s="4" t="s">
        <v>236</v>
      </c>
      <c r="H17" s="4" t="s">
        <v>237</v>
      </c>
      <c r="I17" s="4" t="s">
        <v>238</v>
      </c>
      <c r="J17" s="4" t="s">
        <v>101</v>
      </c>
      <c r="K17" s="4" t="s">
        <v>239</v>
      </c>
      <c r="L17" s="4">
        <v>1</v>
      </c>
      <c r="M17" s="4">
        <v>0</v>
      </c>
      <c r="N17" s="4" t="s">
        <v>136</v>
      </c>
      <c r="O17" s="4" t="s">
        <v>240</v>
      </c>
      <c r="P17" s="4" t="s">
        <v>386</v>
      </c>
      <c r="Q17" s="4" t="s">
        <v>240</v>
      </c>
      <c r="R17" s="4" t="s">
        <v>542</v>
      </c>
      <c r="S17" s="4" t="s">
        <v>63</v>
      </c>
      <c r="T17" s="4" t="s">
        <v>241</v>
      </c>
      <c r="U17" s="4">
        <v>36.6</v>
      </c>
      <c r="V17" s="5"/>
      <c r="W17" s="4">
        <v>0</v>
      </c>
      <c r="X17" s="4" t="s">
        <v>242</v>
      </c>
      <c r="Y17" s="4" t="s">
        <v>24</v>
      </c>
      <c r="Z17" s="4" t="s">
        <v>243</v>
      </c>
      <c r="AA17" s="4">
        <v>258</v>
      </c>
      <c r="AB17" s="4">
        <v>169</v>
      </c>
      <c r="AC17" s="4">
        <v>88</v>
      </c>
      <c r="AE17" s="4" t="s">
        <v>125</v>
      </c>
      <c r="AF17" s="4" t="s">
        <v>62</v>
      </c>
      <c r="AH17" s="4">
        <v>1</v>
      </c>
    </row>
    <row r="18" spans="1:47" ht="13" x14ac:dyDescent="0.15">
      <c r="A18" s="4" t="s">
        <v>543</v>
      </c>
      <c r="B18" s="4" t="s">
        <v>46</v>
      </c>
      <c r="C18" s="4" t="s">
        <v>80</v>
      </c>
      <c r="D18" s="4">
        <v>2024</v>
      </c>
      <c r="E18" s="4" t="s">
        <v>544</v>
      </c>
      <c r="F18" s="17" t="s">
        <v>251</v>
      </c>
      <c r="G18" s="4" t="s">
        <v>545</v>
      </c>
      <c r="H18" s="4" t="s">
        <v>85</v>
      </c>
      <c r="I18" s="4" t="s">
        <v>48</v>
      </c>
      <c r="J18" s="4" t="s">
        <v>160</v>
      </c>
      <c r="K18" s="4" t="s">
        <v>546</v>
      </c>
      <c r="L18" s="4">
        <v>1</v>
      </c>
      <c r="M18" s="4">
        <v>0</v>
      </c>
      <c r="N18" s="4" t="s">
        <v>136</v>
      </c>
      <c r="O18" s="4" t="s">
        <v>414</v>
      </c>
      <c r="P18" s="4" t="s">
        <v>386</v>
      </c>
      <c r="Q18" s="4" t="s">
        <v>240</v>
      </c>
      <c r="S18" s="4" t="s">
        <v>63</v>
      </c>
      <c r="T18" s="4" t="s">
        <v>87</v>
      </c>
      <c r="U18" s="4" t="s">
        <v>240</v>
      </c>
      <c r="V18" s="5" t="s">
        <v>500</v>
      </c>
      <c r="W18" s="4">
        <v>1</v>
      </c>
      <c r="X18" s="4" t="s">
        <v>91</v>
      </c>
      <c r="Y18" s="4" t="s">
        <v>391</v>
      </c>
      <c r="Z18" s="4" t="s">
        <v>547</v>
      </c>
      <c r="AA18" s="4">
        <v>92</v>
      </c>
      <c r="AB18" s="4">
        <v>48</v>
      </c>
      <c r="AC18" s="4">
        <v>40</v>
      </c>
      <c r="AD18" s="4" t="s">
        <v>92</v>
      </c>
      <c r="AE18" s="4" t="s">
        <v>125</v>
      </c>
      <c r="AF18" s="4" t="s">
        <v>94</v>
      </c>
      <c r="AG18" s="4" t="s">
        <v>95</v>
      </c>
      <c r="AH18" s="4">
        <v>4</v>
      </c>
    </row>
    <row r="19" spans="1:47" ht="13" x14ac:dyDescent="0.15">
      <c r="A19" s="4" t="s">
        <v>543</v>
      </c>
      <c r="B19" s="4" t="s">
        <v>46</v>
      </c>
      <c r="C19" s="4" t="s">
        <v>207</v>
      </c>
      <c r="D19" s="4">
        <v>2024</v>
      </c>
      <c r="E19" s="4" t="s">
        <v>208</v>
      </c>
      <c r="F19" s="17" t="s">
        <v>209</v>
      </c>
      <c r="G19" s="4" t="s">
        <v>217</v>
      </c>
      <c r="H19" s="4" t="s">
        <v>211</v>
      </c>
      <c r="I19" s="4" t="s">
        <v>48</v>
      </c>
      <c r="J19" s="4" t="s">
        <v>160</v>
      </c>
      <c r="K19" s="4" t="s">
        <v>212</v>
      </c>
      <c r="L19" s="4">
        <v>1</v>
      </c>
      <c r="M19" s="4">
        <v>1</v>
      </c>
      <c r="N19" s="4" t="s">
        <v>548</v>
      </c>
      <c r="O19" s="4" t="s">
        <v>117</v>
      </c>
      <c r="P19" s="4" t="s">
        <v>400</v>
      </c>
      <c r="Q19" s="4" t="s">
        <v>240</v>
      </c>
      <c r="R19" s="4" t="s">
        <v>549</v>
      </c>
      <c r="S19" s="4" t="s">
        <v>63</v>
      </c>
      <c r="T19" s="4" t="s">
        <v>214</v>
      </c>
      <c r="U19" s="4">
        <v>21</v>
      </c>
      <c r="V19" s="5" t="s">
        <v>215</v>
      </c>
      <c r="W19" s="4">
        <v>1</v>
      </c>
      <c r="X19" s="4" t="s">
        <v>75</v>
      </c>
      <c r="Y19" s="4" t="s">
        <v>391</v>
      </c>
      <c r="Z19" s="4" t="s">
        <v>216</v>
      </c>
      <c r="AA19" s="4">
        <v>99</v>
      </c>
      <c r="AB19" s="4" t="s">
        <v>240</v>
      </c>
      <c r="AC19" s="4" t="s">
        <v>240</v>
      </c>
      <c r="AE19" s="4" t="s">
        <v>125</v>
      </c>
      <c r="AF19" s="4" t="s">
        <v>62</v>
      </c>
      <c r="AG19" s="4">
        <v>6</v>
      </c>
      <c r="AH19" s="4">
        <v>12</v>
      </c>
    </row>
    <row r="20" spans="1:47" ht="13" x14ac:dyDescent="0.15">
      <c r="C20" s="4" t="s">
        <v>207</v>
      </c>
      <c r="D20" s="5">
        <v>2024</v>
      </c>
      <c r="E20" s="4" t="s">
        <v>208</v>
      </c>
      <c r="F20" s="17" t="s">
        <v>209</v>
      </c>
      <c r="G20" s="4" t="s">
        <v>217</v>
      </c>
      <c r="H20" s="4" t="s">
        <v>218</v>
      </c>
      <c r="I20" s="4" t="s">
        <v>48</v>
      </c>
      <c r="J20" s="4" t="s">
        <v>160</v>
      </c>
      <c r="K20" s="4" t="s">
        <v>212</v>
      </c>
      <c r="L20" s="4">
        <v>1</v>
      </c>
      <c r="M20" s="4">
        <v>1</v>
      </c>
      <c r="N20" s="4" t="s">
        <v>548</v>
      </c>
      <c r="O20" s="4" t="s">
        <v>117</v>
      </c>
      <c r="P20" s="4" t="s">
        <v>550</v>
      </c>
      <c r="Q20" s="4" t="s">
        <v>240</v>
      </c>
      <c r="R20" s="4" t="s">
        <v>549</v>
      </c>
      <c r="S20" s="4" t="s">
        <v>63</v>
      </c>
      <c r="T20" s="4" t="s">
        <v>214</v>
      </c>
      <c r="U20" s="4">
        <v>21</v>
      </c>
      <c r="V20" s="5" t="s">
        <v>215</v>
      </c>
      <c r="W20" s="4">
        <v>1</v>
      </c>
      <c r="X20" s="4" t="s">
        <v>75</v>
      </c>
      <c r="Y20" s="4" t="s">
        <v>391</v>
      </c>
      <c r="Z20" s="4" t="s">
        <v>551</v>
      </c>
      <c r="AA20" s="4">
        <v>99</v>
      </c>
      <c r="AB20" s="4" t="s">
        <v>240</v>
      </c>
      <c r="AC20" s="4" t="s">
        <v>240</v>
      </c>
      <c r="AE20" s="4" t="s">
        <v>125</v>
      </c>
      <c r="AF20" s="4" t="s">
        <v>62</v>
      </c>
      <c r="AG20" s="4">
        <v>6</v>
      </c>
      <c r="AH20" s="4">
        <v>12</v>
      </c>
    </row>
    <row r="21" spans="1:47" ht="13" x14ac:dyDescent="0.15">
      <c r="A21" s="4" t="s">
        <v>543</v>
      </c>
      <c r="B21" s="4" t="s">
        <v>46</v>
      </c>
      <c r="C21" s="15" t="s">
        <v>139</v>
      </c>
      <c r="D21" s="15">
        <v>2022</v>
      </c>
      <c r="E21" s="15" t="s">
        <v>140</v>
      </c>
      <c r="F21" s="15" t="s">
        <v>141</v>
      </c>
      <c r="G21" s="15" t="s">
        <v>552</v>
      </c>
      <c r="H21" s="4" t="s">
        <v>143</v>
      </c>
      <c r="I21" s="4" t="s">
        <v>48</v>
      </c>
      <c r="J21" s="4" t="s">
        <v>575</v>
      </c>
      <c r="K21" s="4" t="s">
        <v>144</v>
      </c>
      <c r="L21" s="4">
        <v>0</v>
      </c>
      <c r="M21" s="4">
        <v>0</v>
      </c>
      <c r="N21" s="4" t="s">
        <v>136</v>
      </c>
      <c r="O21" s="4" t="s">
        <v>414</v>
      </c>
      <c r="P21" s="4" t="s">
        <v>553</v>
      </c>
      <c r="Q21" s="4" t="s">
        <v>298</v>
      </c>
      <c r="R21" s="4" t="s">
        <v>554</v>
      </c>
      <c r="S21" s="4" t="s">
        <v>151</v>
      </c>
      <c r="T21" s="4" t="s">
        <v>147</v>
      </c>
      <c r="U21" s="4">
        <v>18.78</v>
      </c>
      <c r="V21" s="5" t="s">
        <v>148</v>
      </c>
      <c r="W21" s="4">
        <v>1</v>
      </c>
      <c r="X21" s="4" t="s">
        <v>75</v>
      </c>
      <c r="Y21" s="4" t="s">
        <v>391</v>
      </c>
      <c r="Z21" s="4" t="s">
        <v>149</v>
      </c>
      <c r="AA21" s="4">
        <v>148</v>
      </c>
      <c r="AB21" s="4">
        <v>55</v>
      </c>
      <c r="AC21" s="4">
        <v>93</v>
      </c>
      <c r="AD21" s="4" t="s">
        <v>150</v>
      </c>
      <c r="AE21" s="4" t="s">
        <v>61</v>
      </c>
      <c r="AF21" s="4" t="s">
        <v>94</v>
      </c>
      <c r="AG21" s="4" t="s">
        <v>152</v>
      </c>
      <c r="AH21" s="4" t="s">
        <v>153</v>
      </c>
      <c r="AI21" s="4" t="s">
        <v>154</v>
      </c>
    </row>
    <row r="22" spans="1:47" ht="13" x14ac:dyDescent="0.15">
      <c r="A22" s="4" t="s">
        <v>543</v>
      </c>
      <c r="B22" s="4" t="s">
        <v>46</v>
      </c>
      <c r="C22" s="15" t="s">
        <v>220</v>
      </c>
      <c r="D22" s="15">
        <v>2021</v>
      </c>
      <c r="E22" s="15" t="s">
        <v>221</v>
      </c>
      <c r="F22" s="16" t="s">
        <v>222</v>
      </c>
      <c r="G22" s="15" t="s">
        <v>223</v>
      </c>
      <c r="H22" s="4" t="s">
        <v>224</v>
      </c>
      <c r="I22" s="4" t="s">
        <v>48</v>
      </c>
      <c r="J22" s="4" t="s">
        <v>555</v>
      </c>
      <c r="K22" s="4" t="s">
        <v>225</v>
      </c>
      <c r="L22" s="4">
        <v>0</v>
      </c>
      <c r="M22" s="4">
        <v>0</v>
      </c>
      <c r="N22" s="4" t="s">
        <v>136</v>
      </c>
      <c r="O22" s="4" t="s">
        <v>240</v>
      </c>
      <c r="P22" s="4" t="s">
        <v>70</v>
      </c>
      <c r="Q22" s="4" t="s">
        <v>556</v>
      </c>
      <c r="R22" s="4" t="s">
        <v>557</v>
      </c>
      <c r="S22" s="4" t="s">
        <v>63</v>
      </c>
      <c r="T22" s="14" t="s">
        <v>226</v>
      </c>
      <c r="U22" s="4">
        <v>21</v>
      </c>
      <c r="V22" s="5" t="s">
        <v>215</v>
      </c>
      <c r="W22" s="4">
        <v>1</v>
      </c>
      <c r="X22" s="4" t="s">
        <v>227</v>
      </c>
      <c r="Y22" s="4" t="s">
        <v>391</v>
      </c>
      <c r="Z22" s="4" t="s">
        <v>228</v>
      </c>
      <c r="AA22" s="4">
        <v>82</v>
      </c>
      <c r="AB22" s="4">
        <v>39</v>
      </c>
      <c r="AC22" s="4">
        <v>43</v>
      </c>
      <c r="AD22" s="4" t="s">
        <v>229</v>
      </c>
      <c r="AE22" s="4" t="s">
        <v>125</v>
      </c>
      <c r="AF22" s="4" t="s">
        <v>94</v>
      </c>
      <c r="AG22" s="4" t="s">
        <v>95</v>
      </c>
      <c r="AH22" s="4" t="s">
        <v>230</v>
      </c>
      <c r="AI22" s="4" t="s">
        <v>231</v>
      </c>
    </row>
    <row r="23" spans="1:47" ht="13" x14ac:dyDescent="0.15">
      <c r="A23" s="4" t="s">
        <v>543</v>
      </c>
      <c r="B23" s="4" t="s">
        <v>46</v>
      </c>
      <c r="C23" s="4" t="s">
        <v>155</v>
      </c>
      <c r="D23" s="5">
        <v>2024</v>
      </c>
      <c r="E23" s="4" t="s">
        <v>173</v>
      </c>
      <c r="F23" s="4" t="s">
        <v>558</v>
      </c>
      <c r="G23" s="4" t="s">
        <v>559</v>
      </c>
      <c r="H23" s="4" t="s">
        <v>159</v>
      </c>
      <c r="I23" s="4" t="s">
        <v>48</v>
      </c>
      <c r="J23" s="4" t="s">
        <v>160</v>
      </c>
      <c r="K23" s="4" t="s">
        <v>161</v>
      </c>
      <c r="L23" s="4">
        <v>1</v>
      </c>
      <c r="M23" s="4">
        <v>0</v>
      </c>
      <c r="N23" s="4" t="s">
        <v>136</v>
      </c>
      <c r="O23" s="4" t="s">
        <v>117</v>
      </c>
      <c r="P23" s="4" t="s">
        <v>70</v>
      </c>
      <c r="Q23" s="4" t="s">
        <v>298</v>
      </c>
      <c r="S23" s="4" t="s">
        <v>170</v>
      </c>
      <c r="T23" s="4" t="s">
        <v>163</v>
      </c>
      <c r="U23" s="4">
        <v>33.86</v>
      </c>
      <c r="V23" s="20"/>
      <c r="W23" s="4" t="s">
        <v>164</v>
      </c>
      <c r="X23" s="4" t="s">
        <v>166</v>
      </c>
      <c r="Y23" s="4" t="s">
        <v>24</v>
      </c>
      <c r="Z23" s="4" t="s">
        <v>168</v>
      </c>
      <c r="AA23" s="4">
        <v>210</v>
      </c>
      <c r="AB23" s="4">
        <v>125</v>
      </c>
      <c r="AC23" s="4">
        <v>78</v>
      </c>
      <c r="AD23" s="4" t="s">
        <v>169</v>
      </c>
      <c r="AE23" s="4" t="s">
        <v>61</v>
      </c>
      <c r="AF23" s="4" t="s">
        <v>94</v>
      </c>
      <c r="AG23" s="4" t="s">
        <v>252</v>
      </c>
    </row>
    <row r="24" spans="1:47" ht="13" x14ac:dyDescent="0.15">
      <c r="A24" s="4" t="s">
        <v>543</v>
      </c>
      <c r="B24" s="4" t="s">
        <v>46</v>
      </c>
      <c r="C24" s="18" t="s">
        <v>172</v>
      </c>
      <c r="D24" s="18">
        <v>2024</v>
      </c>
      <c r="E24" s="4" t="s">
        <v>173</v>
      </c>
      <c r="F24" s="19" t="s">
        <v>174</v>
      </c>
      <c r="G24" s="18" t="s">
        <v>175</v>
      </c>
      <c r="H24" s="4" t="s">
        <v>560</v>
      </c>
      <c r="I24" s="4" t="s">
        <v>48</v>
      </c>
      <c r="J24" s="4" t="s">
        <v>160</v>
      </c>
      <c r="K24" s="4" t="s">
        <v>177</v>
      </c>
      <c r="L24" s="4">
        <v>1</v>
      </c>
      <c r="M24" s="4">
        <v>0</v>
      </c>
      <c r="N24" s="4" t="s">
        <v>136</v>
      </c>
      <c r="O24" s="4" t="s">
        <v>430</v>
      </c>
      <c r="P24" s="4" t="s">
        <v>70</v>
      </c>
      <c r="Q24" s="4" t="s">
        <v>561</v>
      </c>
      <c r="R24" s="4" t="s">
        <v>562</v>
      </c>
      <c r="S24" s="4" t="s">
        <v>63</v>
      </c>
      <c r="T24" s="4" t="s">
        <v>181</v>
      </c>
      <c r="U24" s="4">
        <v>18.86</v>
      </c>
      <c r="V24" s="5" t="s">
        <v>182</v>
      </c>
      <c r="W24" s="4">
        <v>1</v>
      </c>
      <c r="X24" s="4" t="s">
        <v>183</v>
      </c>
      <c r="Y24" s="4" t="s">
        <v>24</v>
      </c>
      <c r="Z24" s="4" t="s">
        <v>184</v>
      </c>
      <c r="AA24" s="4">
        <v>114</v>
      </c>
      <c r="AB24" s="4">
        <v>83</v>
      </c>
      <c r="AC24" s="4">
        <v>15</v>
      </c>
      <c r="AD24" s="4" t="s">
        <v>185</v>
      </c>
      <c r="AE24" s="4" t="s">
        <v>125</v>
      </c>
      <c r="AF24" s="4" t="s">
        <v>94</v>
      </c>
      <c r="AG24" s="4" t="s">
        <v>563</v>
      </c>
      <c r="AH24" s="4">
        <v>7</v>
      </c>
      <c r="AU24" s="21"/>
    </row>
    <row r="25" spans="1:47" ht="13" x14ac:dyDescent="0.15">
      <c r="A25" s="4" t="s">
        <v>543</v>
      </c>
      <c r="B25" s="4" t="s">
        <v>46</v>
      </c>
      <c r="C25" s="15" t="s">
        <v>127</v>
      </c>
      <c r="D25" s="15">
        <v>2023</v>
      </c>
      <c r="E25" s="15" t="s">
        <v>128</v>
      </c>
      <c r="F25" s="15" t="s">
        <v>129</v>
      </c>
      <c r="G25" s="15" t="s">
        <v>130</v>
      </c>
      <c r="H25" s="4" t="s">
        <v>131</v>
      </c>
      <c r="I25" s="4" t="s">
        <v>51</v>
      </c>
      <c r="J25" s="4" t="s">
        <v>114</v>
      </c>
      <c r="K25" s="4" t="s">
        <v>564</v>
      </c>
      <c r="L25" s="4">
        <v>0</v>
      </c>
      <c r="M25" s="4">
        <v>1</v>
      </c>
      <c r="N25" s="4" t="s">
        <v>136</v>
      </c>
      <c r="O25" s="4" t="s">
        <v>117</v>
      </c>
      <c r="P25" s="4" t="s">
        <v>70</v>
      </c>
      <c r="Q25" s="4" t="s">
        <v>298</v>
      </c>
      <c r="R25" s="4" t="s">
        <v>565</v>
      </c>
      <c r="S25" s="4" t="s">
        <v>63</v>
      </c>
      <c r="T25" s="4" t="s">
        <v>134</v>
      </c>
      <c r="U25" s="4">
        <v>30.9</v>
      </c>
      <c r="V25" s="5" t="s">
        <v>240</v>
      </c>
      <c r="W25" s="4">
        <v>0</v>
      </c>
      <c r="X25" s="4" t="s">
        <v>75</v>
      </c>
      <c r="Y25" s="4" t="s">
        <v>391</v>
      </c>
      <c r="Z25" s="4" t="s">
        <v>135</v>
      </c>
      <c r="AA25" s="4">
        <v>247</v>
      </c>
      <c r="AB25" s="4">
        <v>190</v>
      </c>
      <c r="AC25" s="4">
        <v>57</v>
      </c>
      <c r="AD25" s="4" t="s">
        <v>84</v>
      </c>
      <c r="AE25" s="4" t="s">
        <v>108</v>
      </c>
      <c r="AF25" s="4" t="s">
        <v>62</v>
      </c>
      <c r="AG25" s="4" t="s">
        <v>261</v>
      </c>
      <c r="AH25" s="4">
        <v>7</v>
      </c>
      <c r="AM25" s="14"/>
    </row>
    <row r="26" spans="1:47" ht="13" x14ac:dyDescent="0.15">
      <c r="A26" s="4" t="s">
        <v>543</v>
      </c>
      <c r="B26" s="4" t="s">
        <v>46</v>
      </c>
      <c r="C26" s="14" t="s">
        <v>195</v>
      </c>
      <c r="D26" s="15">
        <v>2024</v>
      </c>
      <c r="E26" s="15" t="s">
        <v>196</v>
      </c>
      <c r="F26" s="16" t="s">
        <v>197</v>
      </c>
      <c r="G26" s="15" t="s">
        <v>198</v>
      </c>
      <c r="H26" s="4" t="s">
        <v>199</v>
      </c>
      <c r="I26" s="4" t="s">
        <v>48</v>
      </c>
      <c r="J26" s="4" t="s">
        <v>160</v>
      </c>
      <c r="K26" s="4" t="s">
        <v>200</v>
      </c>
      <c r="L26" s="4">
        <v>1</v>
      </c>
      <c r="M26" s="4">
        <v>0</v>
      </c>
      <c r="N26" s="4" t="s">
        <v>136</v>
      </c>
      <c r="O26" s="4" t="s">
        <v>117</v>
      </c>
      <c r="P26" s="4" t="s">
        <v>566</v>
      </c>
      <c r="Q26" s="4" t="s">
        <v>298</v>
      </c>
      <c r="R26" s="4" t="s">
        <v>200</v>
      </c>
      <c r="S26" s="4" t="s">
        <v>63</v>
      </c>
      <c r="T26" s="4" t="s">
        <v>567</v>
      </c>
      <c r="U26" s="4">
        <v>36.840000000000003</v>
      </c>
      <c r="V26" s="5" t="s">
        <v>240</v>
      </c>
      <c r="W26" s="4">
        <v>0</v>
      </c>
      <c r="X26" s="4" t="s">
        <v>202</v>
      </c>
      <c r="Y26" s="4" t="s">
        <v>24</v>
      </c>
      <c r="Z26" s="4" t="s">
        <v>204</v>
      </c>
      <c r="AA26" s="4">
        <v>540</v>
      </c>
      <c r="AB26" s="4" t="s">
        <v>240</v>
      </c>
      <c r="AC26" s="4" t="s">
        <v>240</v>
      </c>
      <c r="AD26" s="4" t="s">
        <v>205</v>
      </c>
      <c r="AE26" s="4" t="s">
        <v>61</v>
      </c>
      <c r="AF26" s="4" t="s">
        <v>62</v>
      </c>
      <c r="AG26" s="4" t="s">
        <v>206</v>
      </c>
      <c r="AH26" s="4" t="s">
        <v>240</v>
      </c>
      <c r="AO26" s="5"/>
    </row>
    <row r="27" spans="1:47" ht="13" x14ac:dyDescent="0.15">
      <c r="A27" s="4" t="s">
        <v>543</v>
      </c>
      <c r="B27" s="4" t="s">
        <v>46</v>
      </c>
      <c r="C27" s="15" t="s">
        <v>42</v>
      </c>
      <c r="D27" s="15">
        <v>2024</v>
      </c>
      <c r="E27" s="15" t="s">
        <v>43</v>
      </c>
      <c r="F27" s="16" t="s">
        <v>44</v>
      </c>
      <c r="G27" s="15" t="s">
        <v>45</v>
      </c>
      <c r="H27" s="4" t="s">
        <v>328</v>
      </c>
      <c r="I27" s="4" t="s">
        <v>48</v>
      </c>
      <c r="J27" s="4" t="s">
        <v>49</v>
      </c>
      <c r="K27" s="4" t="s">
        <v>50</v>
      </c>
      <c r="L27" s="4">
        <v>0</v>
      </c>
      <c r="M27" s="4">
        <v>0</v>
      </c>
      <c r="N27" s="4" t="s">
        <v>568</v>
      </c>
      <c r="O27" s="4" t="s">
        <v>54</v>
      </c>
      <c r="P27" s="4" t="s">
        <v>70</v>
      </c>
      <c r="Q27" s="4" t="s">
        <v>240</v>
      </c>
      <c r="R27" s="4" t="s">
        <v>50</v>
      </c>
      <c r="S27" s="4" t="s">
        <v>63</v>
      </c>
      <c r="T27" s="4" t="s">
        <v>55</v>
      </c>
      <c r="U27" s="4">
        <v>57.5</v>
      </c>
      <c r="V27" s="5" t="s">
        <v>240</v>
      </c>
      <c r="W27" s="4">
        <v>0</v>
      </c>
      <c r="X27" s="4" t="s">
        <v>58</v>
      </c>
      <c r="Y27" s="4" t="s">
        <v>391</v>
      </c>
      <c r="Z27" s="17" t="s">
        <v>576</v>
      </c>
      <c r="AA27" s="4">
        <v>85</v>
      </c>
      <c r="AB27" s="4">
        <v>42</v>
      </c>
      <c r="AC27" s="4">
        <v>30</v>
      </c>
      <c r="AD27" s="4" t="s">
        <v>569</v>
      </c>
      <c r="AE27" s="4" t="s">
        <v>108</v>
      </c>
      <c r="AF27" s="4" t="s">
        <v>62</v>
      </c>
      <c r="AG27" s="4" t="s">
        <v>95</v>
      </c>
      <c r="AH27" s="4">
        <v>4</v>
      </c>
      <c r="AM27" s="14"/>
      <c r="AO27" s="5"/>
    </row>
    <row r="28" spans="1:47" ht="13" x14ac:dyDescent="0.15">
      <c r="A28" s="4" t="s">
        <v>543</v>
      </c>
      <c r="B28" s="4" t="s">
        <v>46</v>
      </c>
      <c r="C28" s="18" t="s">
        <v>96</v>
      </c>
      <c r="D28" s="18">
        <v>2025</v>
      </c>
      <c r="E28" s="18" t="s">
        <v>97</v>
      </c>
      <c r="F28" s="19" t="s">
        <v>98</v>
      </c>
      <c r="G28" s="18" t="s">
        <v>99</v>
      </c>
      <c r="H28" s="4" t="s">
        <v>560</v>
      </c>
      <c r="I28" s="4" t="s">
        <v>48</v>
      </c>
      <c r="J28" s="4" t="s">
        <v>101</v>
      </c>
      <c r="K28" s="4" t="s">
        <v>102</v>
      </c>
      <c r="L28" s="4">
        <v>1</v>
      </c>
      <c r="M28" s="4">
        <v>1</v>
      </c>
      <c r="N28" s="4" t="s">
        <v>570</v>
      </c>
      <c r="O28" s="4" t="s">
        <v>54</v>
      </c>
      <c r="P28" s="4" t="s">
        <v>400</v>
      </c>
      <c r="Q28" s="4" t="s">
        <v>240</v>
      </c>
      <c r="R28" s="4" t="s">
        <v>102</v>
      </c>
      <c r="S28" s="4" t="s">
        <v>63</v>
      </c>
      <c r="T28" s="4" t="s">
        <v>105</v>
      </c>
      <c r="U28" s="4">
        <v>18.66</v>
      </c>
      <c r="V28" s="5" t="s">
        <v>240</v>
      </c>
      <c r="W28" s="4">
        <v>1</v>
      </c>
      <c r="X28" s="4" t="s">
        <v>75</v>
      </c>
      <c r="Y28" s="4" t="s">
        <v>391</v>
      </c>
      <c r="Z28" s="4" t="s">
        <v>107</v>
      </c>
      <c r="AA28" s="4">
        <v>83</v>
      </c>
      <c r="AB28" s="4">
        <v>57</v>
      </c>
      <c r="AC28" s="4">
        <v>26</v>
      </c>
      <c r="AE28" s="4" t="s">
        <v>108</v>
      </c>
      <c r="AF28" s="4" t="s">
        <v>94</v>
      </c>
      <c r="AG28" s="4" t="s">
        <v>78</v>
      </c>
      <c r="AH28" s="4">
        <v>1</v>
      </c>
      <c r="AO28" s="5"/>
    </row>
    <row r="29" spans="1:47" ht="13" x14ac:dyDescent="0.15">
      <c r="A29" s="4" t="s">
        <v>543</v>
      </c>
      <c r="B29" s="4" t="s">
        <v>46</v>
      </c>
      <c r="C29" s="18" t="s">
        <v>64</v>
      </c>
      <c r="D29" s="18">
        <v>2025</v>
      </c>
      <c r="E29" s="18" t="s">
        <v>65</v>
      </c>
      <c r="F29" s="19" t="s">
        <v>66</v>
      </c>
      <c r="G29" s="18" t="s">
        <v>67</v>
      </c>
      <c r="H29" s="4" t="s">
        <v>68</v>
      </c>
      <c r="I29" s="4" t="s">
        <v>48</v>
      </c>
      <c r="J29" s="4" t="s">
        <v>49</v>
      </c>
      <c r="K29" s="4" t="s">
        <v>69</v>
      </c>
      <c r="L29" s="4">
        <v>1</v>
      </c>
      <c r="M29" s="4">
        <v>0</v>
      </c>
      <c r="N29" s="4" t="s">
        <v>571</v>
      </c>
      <c r="O29" s="4" t="s">
        <v>117</v>
      </c>
      <c r="P29" s="4" t="s">
        <v>70</v>
      </c>
      <c r="Q29" s="4" t="s">
        <v>240</v>
      </c>
      <c r="R29" s="4" t="s">
        <v>69</v>
      </c>
      <c r="S29" s="4" t="s">
        <v>63</v>
      </c>
      <c r="T29" s="4" t="s">
        <v>73</v>
      </c>
      <c r="U29" s="4">
        <v>72.709999999999994</v>
      </c>
      <c r="V29" s="5" t="s">
        <v>74</v>
      </c>
      <c r="W29" s="4">
        <v>0</v>
      </c>
      <c r="X29" s="4" t="s">
        <v>75</v>
      </c>
      <c r="Y29" s="4" t="s">
        <v>391</v>
      </c>
      <c r="Z29" s="4" t="s">
        <v>76</v>
      </c>
      <c r="AA29" s="4">
        <v>55</v>
      </c>
      <c r="AB29" s="4">
        <v>43</v>
      </c>
      <c r="AC29" s="4">
        <v>12</v>
      </c>
      <c r="AD29" s="4" t="s">
        <v>77</v>
      </c>
      <c r="AE29" s="4" t="s">
        <v>572</v>
      </c>
      <c r="AF29" s="4" t="s">
        <v>94</v>
      </c>
      <c r="AG29" s="4" t="s">
        <v>126</v>
      </c>
      <c r="AH29" s="4">
        <v>2</v>
      </c>
      <c r="AO29" s="5"/>
    </row>
    <row r="30" spans="1:47" ht="15" customHeight="1" x14ac:dyDescent="0.15">
      <c r="A30" s="4" t="s">
        <v>543</v>
      </c>
      <c r="B30" s="4" t="s">
        <v>46</v>
      </c>
      <c r="C30" s="4" t="s">
        <v>109</v>
      </c>
      <c r="D30" s="18">
        <v>2025</v>
      </c>
      <c r="E30" s="18" t="s">
        <v>110</v>
      </c>
      <c r="F30" s="19" t="s">
        <v>111</v>
      </c>
      <c r="G30" s="18" t="s">
        <v>112</v>
      </c>
      <c r="H30" s="4" t="s">
        <v>84</v>
      </c>
      <c r="I30" s="4" t="s">
        <v>51</v>
      </c>
      <c r="J30" s="4" t="s">
        <v>114</v>
      </c>
      <c r="K30" s="4" t="s">
        <v>113</v>
      </c>
      <c r="L30" s="4">
        <v>0</v>
      </c>
      <c r="M30" s="4">
        <v>0</v>
      </c>
      <c r="N30" s="4" t="s">
        <v>573</v>
      </c>
      <c r="O30" s="4" t="s">
        <v>117</v>
      </c>
      <c r="P30" s="4" t="s">
        <v>70</v>
      </c>
      <c r="Q30" s="4" t="s">
        <v>240</v>
      </c>
      <c r="R30" s="4" t="s">
        <v>115</v>
      </c>
      <c r="S30" s="4" t="s">
        <v>63</v>
      </c>
      <c r="T30" s="4" t="s">
        <v>118</v>
      </c>
      <c r="U30" s="5" t="s">
        <v>121</v>
      </c>
      <c r="V30" s="5" t="s">
        <v>121</v>
      </c>
      <c r="W30" s="4">
        <v>0</v>
      </c>
      <c r="X30" s="4" t="s">
        <v>122</v>
      </c>
      <c r="Y30" s="4" t="s">
        <v>391</v>
      </c>
      <c r="Z30" s="4" t="s">
        <v>123</v>
      </c>
      <c r="AA30" s="4">
        <v>124</v>
      </c>
      <c r="AB30" s="4" t="s">
        <v>240</v>
      </c>
      <c r="AC30" s="4" t="s">
        <v>240</v>
      </c>
      <c r="AD30" s="4" t="s">
        <v>124</v>
      </c>
      <c r="AE30" s="4" t="s">
        <v>125</v>
      </c>
      <c r="AF30" s="4" t="s">
        <v>94</v>
      </c>
      <c r="AG30" s="4" t="s">
        <v>126</v>
      </c>
      <c r="AH30" s="4">
        <v>2</v>
      </c>
    </row>
    <row r="31" spans="1:47" ht="13" x14ac:dyDescent="0.15"/>
    <row r="39" spans="33:33" ht="13" x14ac:dyDescent="0.15"/>
    <row r="40" spans="33:33" ht="13" x14ac:dyDescent="0.15"/>
    <row r="41" spans="33:33" ht="13" x14ac:dyDescent="0.15">
      <c r="AG41" s="5"/>
    </row>
    <row r="42" spans="33:33" ht="13" x14ac:dyDescent="0.15"/>
    <row r="43" spans="33:33" ht="13" x14ac:dyDescent="0.15"/>
    <row r="44" spans="33:33" ht="13" x14ac:dyDescent="0.15"/>
    <row r="45" spans="33:33" ht="13" x14ac:dyDescent="0.15"/>
    <row r="46" spans="33:33" ht="13" x14ac:dyDescent="0.15"/>
    <row r="47" spans="33:33" ht="13" x14ac:dyDescent="0.15"/>
    <row r="48" spans="33:33"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86" spans="1:23" ht="13" x14ac:dyDescent="0.15">
      <c r="A86" s="4" t="s">
        <v>75</v>
      </c>
    </row>
    <row r="87" spans="1:23" ht="13" x14ac:dyDescent="0.15">
      <c r="A87" s="4" t="s">
        <v>420</v>
      </c>
    </row>
    <row r="88" spans="1:23" ht="13" x14ac:dyDescent="0.15">
      <c r="A88" s="4" t="s">
        <v>436</v>
      </c>
      <c r="U88" s="4">
        <v>21.14</v>
      </c>
      <c r="V88" s="4">
        <v>50</v>
      </c>
      <c r="W88" s="4">
        <f t="shared" ref="W88:W111" si="0">U88*V88</f>
        <v>1057</v>
      </c>
    </row>
    <row r="89" spans="1:23" ht="13" x14ac:dyDescent="0.15">
      <c r="A89" s="4" t="s">
        <v>166</v>
      </c>
      <c r="U89" s="4">
        <v>21.8</v>
      </c>
      <c r="V89" s="4">
        <v>79</v>
      </c>
      <c r="W89" s="4">
        <f t="shared" si="0"/>
        <v>1722.2</v>
      </c>
    </row>
    <row r="90" spans="1:23" ht="13" x14ac:dyDescent="0.15">
      <c r="A90" s="4" t="s">
        <v>258</v>
      </c>
      <c r="U90" s="5">
        <v>20.5</v>
      </c>
      <c r="V90" s="4">
        <v>90</v>
      </c>
      <c r="W90" s="4">
        <f t="shared" si="0"/>
        <v>1845</v>
      </c>
    </row>
    <row r="91" spans="1:23" ht="13" x14ac:dyDescent="0.15">
      <c r="A91" s="4" t="s">
        <v>510</v>
      </c>
      <c r="U91" s="4">
        <v>23</v>
      </c>
      <c r="V91" s="4">
        <v>28</v>
      </c>
      <c r="W91" s="4">
        <f t="shared" si="0"/>
        <v>644</v>
      </c>
    </row>
    <row r="92" spans="1:23" ht="13" x14ac:dyDescent="0.15">
      <c r="A92" s="4" t="s">
        <v>91</v>
      </c>
      <c r="U92" s="4">
        <v>19.82</v>
      </c>
      <c r="V92" s="4">
        <v>417</v>
      </c>
      <c r="W92" s="4">
        <f t="shared" si="0"/>
        <v>8264.94</v>
      </c>
    </row>
    <row r="93" spans="1:23" ht="13" x14ac:dyDescent="0.15">
      <c r="A93" s="4" t="s">
        <v>227</v>
      </c>
      <c r="U93" s="4">
        <v>12.845000000000001</v>
      </c>
      <c r="V93" s="4">
        <v>84</v>
      </c>
      <c r="W93" s="4">
        <f t="shared" si="0"/>
        <v>1078.98</v>
      </c>
    </row>
    <row r="94" spans="1:23" ht="13" x14ac:dyDescent="0.15">
      <c r="A94" s="4" t="s">
        <v>183</v>
      </c>
      <c r="U94" s="4">
        <v>60.58</v>
      </c>
      <c r="V94" s="4">
        <v>292</v>
      </c>
      <c r="W94" s="4">
        <f t="shared" si="0"/>
        <v>17689.36</v>
      </c>
    </row>
    <row r="95" spans="1:23" ht="13" x14ac:dyDescent="0.15">
      <c r="A95" s="4" t="s">
        <v>232</v>
      </c>
      <c r="U95" s="4">
        <v>40.4</v>
      </c>
      <c r="V95" s="4">
        <v>244</v>
      </c>
      <c r="W95" s="4">
        <f t="shared" si="0"/>
        <v>9857.6</v>
      </c>
    </row>
    <row r="96" spans="1:23" ht="13" x14ac:dyDescent="0.15">
      <c r="A96" s="4" t="s">
        <v>58</v>
      </c>
      <c r="U96" s="4">
        <v>21</v>
      </c>
      <c r="V96" s="4">
        <v>150</v>
      </c>
      <c r="W96" s="4">
        <f t="shared" si="0"/>
        <v>3150</v>
      </c>
    </row>
    <row r="97" spans="1:23" ht="13" x14ac:dyDescent="0.15">
      <c r="A97" s="4" t="s">
        <v>122</v>
      </c>
      <c r="U97" s="4">
        <v>65.3</v>
      </c>
      <c r="V97" s="4">
        <v>20</v>
      </c>
      <c r="W97" s="4">
        <f t="shared" si="0"/>
        <v>1306</v>
      </c>
    </row>
    <row r="98" spans="1:23" ht="13" x14ac:dyDescent="0.15">
      <c r="U98" s="4">
        <v>80.400000000000006</v>
      </c>
      <c r="V98" s="4">
        <v>12</v>
      </c>
      <c r="W98" s="4">
        <f t="shared" si="0"/>
        <v>964.80000000000007</v>
      </c>
    </row>
    <row r="99" spans="1:23" ht="13" x14ac:dyDescent="0.15">
      <c r="U99" s="4">
        <v>36.6</v>
      </c>
      <c r="V99" s="4">
        <v>258</v>
      </c>
      <c r="W99" s="4">
        <f t="shared" si="0"/>
        <v>9442.8000000000011</v>
      </c>
    </row>
    <row r="100" spans="1:23" ht="13" x14ac:dyDescent="0.15">
      <c r="U100" s="4">
        <v>21</v>
      </c>
      <c r="V100" s="4">
        <v>99</v>
      </c>
      <c r="W100" s="4">
        <f t="shared" si="0"/>
        <v>2079</v>
      </c>
    </row>
    <row r="101" spans="1:23" ht="13" x14ac:dyDescent="0.15">
      <c r="U101" s="4">
        <v>21</v>
      </c>
      <c r="V101" s="4">
        <v>99</v>
      </c>
      <c r="W101" s="4">
        <f t="shared" si="0"/>
        <v>2079</v>
      </c>
    </row>
    <row r="102" spans="1:23" ht="13" x14ac:dyDescent="0.15">
      <c r="U102" s="4">
        <v>18.78</v>
      </c>
      <c r="V102" s="4">
        <v>148</v>
      </c>
      <c r="W102" s="4">
        <f t="shared" si="0"/>
        <v>2779.44</v>
      </c>
    </row>
    <row r="103" spans="1:23" ht="13" x14ac:dyDescent="0.15">
      <c r="U103" s="4">
        <v>21</v>
      </c>
      <c r="V103" s="4">
        <v>82</v>
      </c>
      <c r="W103" s="4">
        <f t="shared" si="0"/>
        <v>1722</v>
      </c>
    </row>
    <row r="104" spans="1:23" ht="13" x14ac:dyDescent="0.15">
      <c r="U104" s="4">
        <v>33.86</v>
      </c>
      <c r="V104" s="4">
        <v>210</v>
      </c>
      <c r="W104" s="4">
        <f t="shared" si="0"/>
        <v>7110.5999999999995</v>
      </c>
    </row>
    <row r="105" spans="1:23" ht="13" x14ac:dyDescent="0.15">
      <c r="U105" s="4">
        <v>18.86</v>
      </c>
      <c r="V105" s="4">
        <v>114</v>
      </c>
      <c r="W105" s="4">
        <f t="shared" si="0"/>
        <v>2150.04</v>
      </c>
    </row>
    <row r="106" spans="1:23" ht="13" x14ac:dyDescent="0.15">
      <c r="U106" s="4">
        <v>30.9</v>
      </c>
      <c r="V106" s="4">
        <v>247</v>
      </c>
      <c r="W106" s="4">
        <f t="shared" si="0"/>
        <v>7632.2999999999993</v>
      </c>
    </row>
    <row r="107" spans="1:23" ht="13" x14ac:dyDescent="0.15">
      <c r="U107" s="4">
        <v>36.840000000000003</v>
      </c>
      <c r="V107" s="4">
        <v>540</v>
      </c>
      <c r="W107" s="4">
        <f t="shared" si="0"/>
        <v>19893.600000000002</v>
      </c>
    </row>
    <row r="108" spans="1:23" ht="13" x14ac:dyDescent="0.15">
      <c r="U108" s="4">
        <v>57.5</v>
      </c>
      <c r="V108" s="4">
        <v>85</v>
      </c>
      <c r="W108" s="4">
        <f t="shared" si="0"/>
        <v>4887.5</v>
      </c>
    </row>
    <row r="109" spans="1:23" ht="13" x14ac:dyDescent="0.15">
      <c r="U109" s="4">
        <v>18.66</v>
      </c>
      <c r="V109" s="4">
        <v>83</v>
      </c>
      <c r="W109" s="4">
        <f t="shared" si="0"/>
        <v>1548.78</v>
      </c>
    </row>
    <row r="110" spans="1:23" ht="13" x14ac:dyDescent="0.15">
      <c r="U110" s="4">
        <v>72.709999999999994</v>
      </c>
      <c r="V110" s="4">
        <v>55</v>
      </c>
      <c r="W110" s="4">
        <f t="shared" si="0"/>
        <v>3999.0499999999997</v>
      </c>
    </row>
    <row r="111" spans="1:23" ht="13" x14ac:dyDescent="0.15">
      <c r="U111" s="5">
        <v>39</v>
      </c>
      <c r="V111" s="4">
        <v>124</v>
      </c>
      <c r="W111" s="4">
        <f t="shared" si="0"/>
        <v>4836</v>
      </c>
    </row>
    <row r="112" spans="1:23" ht="13" x14ac:dyDescent="0.15">
      <c r="V112" s="4">
        <f t="shared" ref="V112:W112" si="1">SUM(V88:V111)</f>
        <v>3610</v>
      </c>
      <c r="W112" s="4">
        <f t="shared" si="1"/>
        <v>117739.99000000002</v>
      </c>
    </row>
    <row r="113" spans="1:23" ht="13" x14ac:dyDescent="0.15">
      <c r="W113" s="4">
        <f>W112/V112</f>
        <v>32.614955678670363</v>
      </c>
    </row>
    <row r="114" spans="1:23" ht="13" x14ac:dyDescent="0.15"/>
    <row r="115" spans="1:23" ht="13" x14ac:dyDescent="0.15"/>
    <row r="116" spans="1:23" ht="13" x14ac:dyDescent="0.15"/>
    <row r="117" spans="1:23" ht="13" x14ac:dyDescent="0.15"/>
    <row r="118" spans="1:23" ht="13" x14ac:dyDescent="0.15"/>
    <row r="119" spans="1:23" ht="13" x14ac:dyDescent="0.15"/>
    <row r="120" spans="1:23" ht="13" x14ac:dyDescent="0.15"/>
    <row r="121" spans="1:23" ht="13" x14ac:dyDescent="0.15"/>
    <row r="122" spans="1:23" ht="13" x14ac:dyDescent="0.15"/>
    <row r="123" spans="1:23" ht="13" x14ac:dyDescent="0.15">
      <c r="A123" s="4" t="s">
        <v>574</v>
      </c>
    </row>
    <row r="124" spans="1:23" ht="13" x14ac:dyDescent="0.15">
      <c r="A124" s="4">
        <f>(50+70+207)/3</f>
        <v>109</v>
      </c>
    </row>
    <row r="125" spans="1:23" ht="13" x14ac:dyDescent="0.15">
      <c r="A125" s="4">
        <v>79</v>
      </c>
    </row>
    <row r="126" spans="1:23" ht="13" x14ac:dyDescent="0.15">
      <c r="A126" s="4">
        <v>1006</v>
      </c>
    </row>
    <row r="127" spans="1:23" ht="13" x14ac:dyDescent="0.15">
      <c r="A127" s="4">
        <v>90</v>
      </c>
    </row>
    <row r="128" spans="1:23" ht="13" x14ac:dyDescent="0.15">
      <c r="A128" s="4">
        <v>28</v>
      </c>
    </row>
    <row r="129" spans="1:1" ht="13" x14ac:dyDescent="0.15">
      <c r="A129" s="4">
        <v>417</v>
      </c>
    </row>
    <row r="130" spans="1:1" ht="13" x14ac:dyDescent="0.15">
      <c r="A130" s="4">
        <v>84</v>
      </c>
    </row>
    <row r="131" spans="1:1" ht="13" x14ac:dyDescent="0.15">
      <c r="A131" s="4">
        <v>292</v>
      </c>
    </row>
    <row r="132" spans="1:1" ht="13" x14ac:dyDescent="0.15">
      <c r="A132" s="4">
        <v>244</v>
      </c>
    </row>
    <row r="133" spans="1:1" ht="13" x14ac:dyDescent="0.15">
      <c r="A133" s="4">
        <v>150</v>
      </c>
    </row>
    <row r="134" spans="1:1" ht="13" x14ac:dyDescent="0.15">
      <c r="A134" s="4">
        <v>20</v>
      </c>
    </row>
    <row r="135" spans="1:1" ht="13" x14ac:dyDescent="0.15">
      <c r="A135" s="4">
        <v>404</v>
      </c>
    </row>
    <row r="136" spans="1:1" ht="13" x14ac:dyDescent="0.15">
      <c r="A136" s="4">
        <v>12</v>
      </c>
    </row>
    <row r="137" spans="1:1" ht="13" x14ac:dyDescent="0.15">
      <c r="A137" s="4">
        <v>258</v>
      </c>
    </row>
    <row r="138" spans="1:1" ht="13" x14ac:dyDescent="0.15">
      <c r="A138" s="4">
        <v>92</v>
      </c>
    </row>
    <row r="139" spans="1:1" ht="13" x14ac:dyDescent="0.15">
      <c r="A139" s="4">
        <v>99</v>
      </c>
    </row>
    <row r="140" spans="1:1" ht="13" x14ac:dyDescent="0.15">
      <c r="A140" s="4">
        <v>148</v>
      </c>
    </row>
    <row r="141" spans="1:1" ht="13" x14ac:dyDescent="0.15">
      <c r="A141" s="4">
        <v>82</v>
      </c>
    </row>
    <row r="142" spans="1:1" ht="13" x14ac:dyDescent="0.15">
      <c r="A142" s="4">
        <v>210</v>
      </c>
    </row>
    <row r="143" spans="1:1" ht="13" x14ac:dyDescent="0.15">
      <c r="A143" s="4">
        <v>114</v>
      </c>
    </row>
    <row r="144" spans="1:1" ht="13" x14ac:dyDescent="0.15">
      <c r="A144" s="4">
        <v>247</v>
      </c>
    </row>
    <row r="145" spans="1:1" ht="13" x14ac:dyDescent="0.15">
      <c r="A145" s="4">
        <v>80</v>
      </c>
    </row>
    <row r="146" spans="1:1" ht="13" x14ac:dyDescent="0.15">
      <c r="A146" s="4">
        <v>540</v>
      </c>
    </row>
    <row r="147" spans="1:1" ht="13" x14ac:dyDescent="0.15">
      <c r="A147" s="4">
        <v>85</v>
      </c>
    </row>
    <row r="148" spans="1:1" ht="13" x14ac:dyDescent="0.15">
      <c r="A148" s="4">
        <v>83</v>
      </c>
    </row>
    <row r="149" spans="1:1" ht="13" x14ac:dyDescent="0.15">
      <c r="A149" s="4">
        <v>55</v>
      </c>
    </row>
    <row r="150" spans="1:1" ht="13" x14ac:dyDescent="0.15">
      <c r="A150" s="4">
        <v>124</v>
      </c>
    </row>
    <row r="151" spans="1:1" ht="13" x14ac:dyDescent="0.15">
      <c r="A151" s="4">
        <f>AVERAGE(A124:A150)</f>
        <v>190.81481481481481</v>
      </c>
    </row>
    <row r="152" spans="1:1" ht="13" x14ac:dyDescent="0.15"/>
    <row r="153" spans="1:1" ht="13" x14ac:dyDescent="0.15"/>
    <row r="154" spans="1:1" ht="13" x14ac:dyDescent="0.15"/>
    <row r="155" spans="1:1" ht="13" x14ac:dyDescent="0.15"/>
    <row r="156" spans="1:1" ht="13" x14ac:dyDescent="0.15"/>
    <row r="157" spans="1:1" ht="13" x14ac:dyDescent="0.15"/>
    <row r="158" spans="1:1" ht="13" x14ac:dyDescent="0.15"/>
    <row r="159" spans="1:1" ht="13" x14ac:dyDescent="0.15"/>
    <row r="160" spans="1:1"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sheetData>
  <autoFilter ref="A1:BX30" xr:uid="{00000000-0009-0000-0000-000003000000}"/>
  <hyperlinks>
    <hyperlink ref="F6" r:id="rId1" xr:uid="{00000000-0004-0000-0300-000000000000}"/>
    <hyperlink ref="F7" r:id="rId2" xr:uid="{00000000-0004-0000-0300-000001000000}"/>
    <hyperlink ref="F10" r:id="rId3" xr:uid="{00000000-0004-0000-0300-000002000000}"/>
    <hyperlink ref="F11" r:id="rId4" location="f0010" xr:uid="{00000000-0004-0000-0300-000003000000}"/>
    <hyperlink ref="F12" r:id="rId5" xr:uid="{00000000-0004-0000-0300-000004000000}"/>
    <hyperlink ref="F14" r:id="rId6" xr:uid="{00000000-0004-0000-0300-000005000000}"/>
    <hyperlink ref="F15" r:id="rId7" xr:uid="{00000000-0004-0000-0300-000006000000}"/>
    <hyperlink ref="F16" r:id="rId8" xr:uid="{00000000-0004-0000-0300-000007000000}"/>
    <hyperlink ref="F18" r:id="rId9" xr:uid="{00000000-0004-0000-0300-000008000000}"/>
    <hyperlink ref="F19" r:id="rId10" xr:uid="{00000000-0004-0000-0300-000009000000}"/>
    <hyperlink ref="F20" r:id="rId11" xr:uid="{00000000-0004-0000-0300-00000A000000}"/>
    <hyperlink ref="F22" r:id="rId12" xr:uid="{00000000-0004-0000-0300-00000B000000}"/>
    <hyperlink ref="F24" r:id="rId13" xr:uid="{00000000-0004-0000-0300-00000C000000}"/>
    <hyperlink ref="F26" r:id="rId14" xr:uid="{00000000-0004-0000-0300-00000D000000}"/>
    <hyperlink ref="F27" r:id="rId15" xr:uid="{00000000-0004-0000-0300-00000E000000}"/>
    <hyperlink ref="Z27" r:id="rId16" xr:uid="{00000000-0004-0000-0300-00000F000000}"/>
    <hyperlink ref="F28" r:id="rId17" xr:uid="{00000000-0004-0000-0300-000010000000}"/>
    <hyperlink ref="F29" r:id="rId18" xr:uid="{00000000-0004-0000-0300-000011000000}"/>
    <hyperlink ref="F30" r:id="rId19" xr:uid="{00000000-0004-0000-0300-00001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Studies</vt:lpstr>
      <vt:lpstr>Findings</vt:lpstr>
      <vt:lpstr>Systematic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Qiyang</cp:lastModifiedBy>
  <dcterms:created xsi:type="dcterms:W3CDTF">2025-09-26T05:33:56Z</dcterms:created>
  <dcterms:modified xsi:type="dcterms:W3CDTF">2025-09-26T05:49:39Z</dcterms:modified>
</cp:coreProperties>
</file>