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argueritestella/Downloads/"/>
    </mc:Choice>
  </mc:AlternateContent>
  <xr:revisionPtr revIDLastSave="0" documentId="8_{FC513B55-E3BF-F342-8611-B105C32B42EB}" xr6:coauthVersionLast="47" xr6:coauthVersionMax="47" xr10:uidLastSave="{00000000-0000-0000-0000-000000000000}"/>
  <bookViews>
    <workbookView xWindow="0" yWindow="1100" windowWidth="28800" windowHeight="11760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F30" i="1"/>
  <c r="H9" i="1"/>
  <c r="F5" i="1"/>
  <c r="H4" i="1"/>
  <c r="H3" i="1"/>
  <c r="H2" i="1"/>
</calcChain>
</file>

<file path=xl/sharedStrings.xml><?xml version="1.0" encoding="utf-8"?>
<sst xmlns="http://schemas.openxmlformats.org/spreadsheetml/2006/main" count="499" uniqueCount="176">
  <si>
    <t xml:space="preserve">Source </t>
  </si>
  <si>
    <t>scale type</t>
  </si>
  <si>
    <t>effect size</t>
  </si>
  <si>
    <t>sd</t>
  </si>
  <si>
    <t>sample size</t>
  </si>
  <si>
    <t>PTSD</t>
  </si>
  <si>
    <t>Mean Age</t>
  </si>
  <si>
    <t>Male%</t>
  </si>
  <si>
    <t>Countries</t>
  </si>
  <si>
    <t>Groups</t>
  </si>
  <si>
    <t>Publication Year</t>
  </si>
  <si>
    <t xml:space="preserve">Social Support </t>
  </si>
  <si>
    <t>Scale</t>
  </si>
  <si>
    <t>Coping</t>
  </si>
  <si>
    <t>Sprituality/Religion</t>
  </si>
  <si>
    <t xml:space="preserve">Scale </t>
  </si>
  <si>
    <t xml:space="preserve">Adjorlolo et al. (2022) </t>
  </si>
  <si>
    <t>PTGI-SF</t>
  </si>
  <si>
    <t>No</t>
  </si>
  <si>
    <t>Ghana</t>
  </si>
  <si>
    <t>Patients</t>
  </si>
  <si>
    <t>Yes</t>
  </si>
  <si>
    <t xml:space="preserve">COVID-19 Social Support Scale, extracted by the Medical Outcomes Study Social Support Survey </t>
  </si>
  <si>
    <t>n/a</t>
  </si>
  <si>
    <t xml:space="preserve">Arnout and Al‐Sufyani (2021) </t>
  </si>
  <si>
    <t>PTGI</t>
  </si>
  <si>
    <t xml:space="preserve">Saudi Arabia </t>
  </si>
  <si>
    <t>General</t>
  </si>
  <si>
    <t xml:space="preserve">Chasson et al. (2022) </t>
  </si>
  <si>
    <t xml:space="preserve">Israel </t>
  </si>
  <si>
    <t>Pregant women</t>
  </si>
  <si>
    <t xml:space="preserve">Chen &amp; Tang (2021) </t>
  </si>
  <si>
    <t>China</t>
  </si>
  <si>
    <t>Patient relatives</t>
  </si>
  <si>
    <t xml:space="preserve">Chen et al.(2020) </t>
  </si>
  <si>
    <t>US</t>
  </si>
  <si>
    <t>Nurses</t>
  </si>
  <si>
    <t xml:space="preserve">mentions it, but does not measure it </t>
  </si>
  <si>
    <t>mentions does not measure</t>
  </si>
  <si>
    <t xml:space="preserve">Gul (2023) </t>
  </si>
  <si>
    <t>Pakistan</t>
  </si>
  <si>
    <t>yes</t>
  </si>
  <si>
    <t>Interpersonal Support Evaluation List &amp;, Social Connectedness Scale-Revised</t>
  </si>
  <si>
    <t xml:space="preserve">Kalaitzaki et al. (2022) </t>
  </si>
  <si>
    <t>Greece</t>
  </si>
  <si>
    <t xml:space="preserve">ENRICHED Social Support Instrument </t>
  </si>
  <si>
    <t>Brief Coping Orientation to Problems Experienced Inventory</t>
  </si>
  <si>
    <t xml:space="preserve">Lau et al. (2021) </t>
  </si>
  <si>
    <t xml:space="preserve">Lewis et al. (2022) </t>
  </si>
  <si>
    <t>UK</t>
  </si>
  <si>
    <t>follow up survey asking if anyone close to them was positive for COVID-19, and how socially supported they felt by their friends (1-5)</t>
  </si>
  <si>
    <t xml:space="preserve">Lyu et al. (2021) </t>
  </si>
  <si>
    <t>Front Line worker</t>
  </si>
  <si>
    <t xml:space="preserve">Mo (2022) </t>
  </si>
  <si>
    <t xml:space="preserve">perceived social support scale, nurse professional self-identity scale </t>
  </si>
  <si>
    <t>Northfield &amp; Johnston (2021)</t>
  </si>
  <si>
    <t xml:space="preserve">The Multidimensional Scale of Perceived Social Support </t>
  </si>
  <si>
    <t xml:space="preserve">Ulset &amp; Soest (2022) </t>
  </si>
  <si>
    <t>Norway</t>
  </si>
  <si>
    <t>Parental Bonding Instrument/ Friendship Social Support assessed using one item</t>
  </si>
  <si>
    <t xml:space="preserve">Spiritual Change and New Possibilities subscales were EXCLUDED </t>
  </si>
  <si>
    <t xml:space="preserve">Vazquez et al. (2021) </t>
  </si>
  <si>
    <t>Spain</t>
  </si>
  <si>
    <t>no</t>
  </si>
  <si>
    <t xml:space="preserve">Willey et al.(2022) </t>
  </si>
  <si>
    <t xml:space="preserve">14 Brief Coping Inventory Strategies </t>
  </si>
  <si>
    <t xml:space="preserve">Brief COPE Inventory (religion) </t>
  </si>
  <si>
    <t>Yeung et al. (2022)</t>
  </si>
  <si>
    <t xml:space="preserve">Yıldız (2021) </t>
  </si>
  <si>
    <t>Turkey</t>
  </si>
  <si>
    <t>Nursing Students</t>
  </si>
  <si>
    <t xml:space="preserve">Zhang et al. (2021) </t>
  </si>
  <si>
    <t>Social Support Rate Scale</t>
  </si>
  <si>
    <t xml:space="preserve">Simplified Coping Style Questionnaire </t>
  </si>
  <si>
    <t xml:space="preserve">Zhou et al.(2020) </t>
  </si>
  <si>
    <t xml:space="preserve">perceived social support scale, Organizational support scale </t>
  </si>
  <si>
    <t>Perceived Ability to Cope with Trauma (PACT Scale)</t>
  </si>
  <si>
    <t>Yao et al. (2023)</t>
  </si>
  <si>
    <t xml:space="preserve"> No</t>
  </si>
  <si>
    <t xml:space="preserve">psychological resilience scale </t>
  </si>
  <si>
    <t>El-Khoury Malhame et al. (2023)</t>
  </si>
  <si>
    <t>Lebanon</t>
  </si>
  <si>
    <t xml:space="preserve">PTGI SF </t>
  </si>
  <si>
    <t xml:space="preserve">Das et al. (2023) </t>
  </si>
  <si>
    <t>Medical Doctors</t>
  </si>
  <si>
    <t>25-29</t>
  </si>
  <si>
    <t>United States</t>
  </si>
  <si>
    <t>PHD Students</t>
  </si>
  <si>
    <t>Wang et. al (2023)</t>
  </si>
  <si>
    <t>University Students</t>
  </si>
  <si>
    <t>Castiglioni et. al (2023)</t>
  </si>
  <si>
    <t xml:space="preserve">Italy </t>
  </si>
  <si>
    <t>Barnicot et al (2023)</t>
  </si>
  <si>
    <t>United Kingdom</t>
  </si>
  <si>
    <t>Health Care Workers</t>
  </si>
  <si>
    <t>Morales et al (2023)</t>
  </si>
  <si>
    <t xml:space="preserve">multi dimensional scale of social support </t>
  </si>
  <si>
    <t>Lan et al (2023)</t>
  </si>
  <si>
    <t>General students</t>
  </si>
  <si>
    <t xml:space="preserve">Kalaitzaki et al. (2023) </t>
  </si>
  <si>
    <t xml:space="preserve"> no</t>
  </si>
  <si>
    <t>Bai et al. (2023)</t>
  </si>
  <si>
    <t>Nurses/Healthcare workers</t>
  </si>
  <si>
    <t>Tu et al. (2023)</t>
  </si>
  <si>
    <t>survey included two measures of social support, one to measure faculty support and one to measure peer support</t>
  </si>
  <si>
    <t>PGI-SF</t>
  </si>
  <si>
    <t xml:space="preserve">religious affilation </t>
  </si>
  <si>
    <t>PTGI (measured PTG in relation to spiritual change or strengthening of religious faith)</t>
  </si>
  <si>
    <t>PTGI, spirituality as one of the five domains</t>
  </si>
  <si>
    <t>PTGI (spirituality was one of the five domains)</t>
  </si>
  <si>
    <t xml:space="preserve">PTGI spirituality subscale (one of the five domains) </t>
  </si>
  <si>
    <t xml:space="preserve">PTGI spirituality (one of the five domains, spirituality has 2-items) </t>
  </si>
  <si>
    <t xml:space="preserve">PTGI spiritual and exsistential change (one of the five domains) </t>
  </si>
  <si>
    <t xml:space="preserve">PTGI, one of the five domains was Spirituality </t>
  </si>
  <si>
    <t>Depression</t>
  </si>
  <si>
    <t>Anxiety</t>
  </si>
  <si>
    <t>cross-sectional</t>
  </si>
  <si>
    <t>Akdag et al. (2023)</t>
  </si>
  <si>
    <t>Atay et al. (2023)</t>
  </si>
  <si>
    <t xml:space="preserve">Azman et al. (2023) </t>
  </si>
  <si>
    <t xml:space="preserve">Bai et al. (2024) </t>
  </si>
  <si>
    <t>Cardinali et al. (2023)</t>
  </si>
  <si>
    <t>9 male participants</t>
  </si>
  <si>
    <t>Carola et al. (2022)</t>
  </si>
  <si>
    <t>Dahan et al. (2022)</t>
  </si>
  <si>
    <t>Deitz (2024)</t>
  </si>
  <si>
    <t>162 men</t>
  </si>
  <si>
    <t>60 men</t>
  </si>
  <si>
    <t>Deleuil (2022)</t>
  </si>
  <si>
    <t xml:space="preserve">Gaboardi et al. (2024) </t>
  </si>
  <si>
    <t>Gesi et al. (2024)</t>
  </si>
  <si>
    <t xml:space="preserve"> Kalaitzaki et al. (2024)</t>
  </si>
  <si>
    <t>Kapur et al. (2022)</t>
  </si>
  <si>
    <t>Levinsky et al. (2024)</t>
  </si>
  <si>
    <t xml:space="preserve">Liu G. et al (2024) </t>
  </si>
  <si>
    <t>Liu S. et al (2024)</t>
  </si>
  <si>
    <t>Moreno-Jimenez et al. (2021)</t>
  </si>
  <si>
    <t>Nie et al. (2021)</t>
  </si>
  <si>
    <t>Nowicki et al. (2024)</t>
  </si>
  <si>
    <t>21(17.5)</t>
  </si>
  <si>
    <t xml:space="preserve">Özönder et al. (2023) </t>
  </si>
  <si>
    <t xml:space="preserve">Petrocchi et al. (2023) </t>
  </si>
  <si>
    <t>Pfeiffer et al. (2023)</t>
  </si>
  <si>
    <t>11(10.1)</t>
  </si>
  <si>
    <t xml:space="preserve">Read et al. (2022) </t>
  </si>
  <si>
    <t>19-29</t>
  </si>
  <si>
    <t xml:space="preserve">Sarialioglu et al. (2022) </t>
  </si>
  <si>
    <t xml:space="preserve">Uziel et al. (2021) </t>
  </si>
  <si>
    <t>Israel: 47.9; Canda 45.26;France 50.7</t>
  </si>
  <si>
    <t>Israel: 51.2; Canada: 50; France: 48.1</t>
  </si>
  <si>
    <t>Israel: 364l Canada: 126l France 47</t>
  </si>
  <si>
    <t>126 males</t>
  </si>
  <si>
    <t xml:space="preserve">Veronese et al. (2022) </t>
  </si>
  <si>
    <t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</si>
  <si>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</si>
  <si>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</si>
  <si>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</si>
  <si>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</si>
  <si>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>Zurko et al. (2022)</t>
  </si>
  <si>
    <t xml:space="preserve">Paeizi et al. (2024) </t>
  </si>
  <si>
    <t xml:space="preserve">Foster et al. (2024) </t>
  </si>
  <si>
    <t>N/A</t>
  </si>
  <si>
    <t>three groups: (62.24), (47.40), (55.71)</t>
  </si>
  <si>
    <t>(2.18), (3.18), (1.63)</t>
  </si>
  <si>
    <t>(1.2-3.4)</t>
  </si>
  <si>
    <t>intervention group (M=67.49) Control group (M-57.85)</t>
  </si>
  <si>
    <t>Intervention group: (2.73), Control group (2.81)</t>
  </si>
  <si>
    <t>Israel: 10.30, France:11.13, Canda:12.17</t>
  </si>
  <si>
    <t>Israel: 17.83,France:20.50, Canda: 21.43</t>
  </si>
  <si>
    <t xml:space="preserve">Kalaitzaki et al. (2021) </t>
  </si>
  <si>
    <t>Liu et al. (2021)</t>
  </si>
  <si>
    <t>GP age: 30.30, Nurses age: 33.51</t>
  </si>
  <si>
    <t>GP age: 32.4, Nurses: 19.1</t>
  </si>
  <si>
    <t>Li et al. (2022)</t>
  </si>
  <si>
    <t>Kowalski et al. (2021)</t>
  </si>
  <si>
    <t>Fino et al.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</si>
</sst>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0" fontId="0" fillId="0" borderId="0" xfId="0" applyNumberForma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"/>
  <sheetViews>
    <sheetView tabSelected="1" zoomScale="75" zoomScaleNormal="70" workbookViewId="0">
      <selection activeCell="F77" sqref="F77"/>
    </sheetView>
  </sheetViews>
  <sheetFormatPr baseColWidth="10" defaultColWidth="11.5" defaultRowHeight="13" x14ac:dyDescent="0.15"/>
  <cols>
    <col min="1" max="4" width="29.6640625" customWidth="1"/>
    <col min="5" max="5" width="9.6640625" customWidth="1"/>
    <col min="6" max="6" width="42" customWidth="1"/>
    <col min="7" max="7" width="36.5" customWidth="1"/>
    <col min="8" max="8" width="29.1640625" customWidth="1"/>
    <col min="9" max="9" width="5.6640625" customWidth="1"/>
    <col min="10" max="10" width="31.1640625" customWidth="1"/>
    <col min="11" max="11" width="28.6640625" customWidth="1"/>
    <col min="12" max="12" width="12.33203125" customWidth="1"/>
    <col min="13" max="13" width="21.83203125" customWidth="1"/>
    <col min="14" max="14" width="15" customWidth="1"/>
    <col min="15" max="15" width="32.6640625" customWidth="1"/>
    <col min="16" max="16" width="104.1640625" customWidth="1"/>
    <col min="17" max="17" width="27.33203125" customWidth="1"/>
    <col min="18" max="18" width="51" customWidth="1"/>
    <col min="19" max="19" width="21.5" customWidth="1"/>
    <col min="20" max="20" width="72.5" customWidth="1"/>
  </cols>
  <sheetData>
    <row r="1" spans="1:20" x14ac:dyDescent="0.15">
      <c r="A1" t="s">
        <v>0</v>
      </c>
      <c r="B1" s="1" t="s">
        <v>116</v>
      </c>
      <c r="C1" t="s">
        <v>115</v>
      </c>
      <c r="D1" t="s">
        <v>114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12</v>
      </c>
      <c r="S1" t="s">
        <v>14</v>
      </c>
      <c r="T1" t="s">
        <v>15</v>
      </c>
    </row>
    <row r="2" spans="1:20" x14ac:dyDescent="0.15">
      <c r="A2" t="s">
        <v>16</v>
      </c>
      <c r="B2">
        <v>1</v>
      </c>
      <c r="C2" t="s">
        <v>41</v>
      </c>
      <c r="D2" t="s">
        <v>41</v>
      </c>
      <c r="E2" t="s">
        <v>17</v>
      </c>
      <c r="F2">
        <v>22.257999999999999</v>
      </c>
      <c r="G2">
        <v>5.0519999999999996</v>
      </c>
      <c r="H2">
        <f>226+155</f>
        <v>381</v>
      </c>
      <c r="I2" s="1" t="s">
        <v>18</v>
      </c>
      <c r="J2">
        <v>43.1</v>
      </c>
      <c r="K2">
        <v>59.3</v>
      </c>
      <c r="L2" t="s">
        <v>19</v>
      </c>
      <c r="M2" t="s">
        <v>20</v>
      </c>
      <c r="N2">
        <v>2022</v>
      </c>
      <c r="O2" t="s">
        <v>21</v>
      </c>
      <c r="P2" t="s">
        <v>22</v>
      </c>
      <c r="Q2" t="s">
        <v>23</v>
      </c>
      <c r="R2" t="s">
        <v>23</v>
      </c>
      <c r="S2" t="s">
        <v>23</v>
      </c>
      <c r="T2" t="s">
        <v>23</v>
      </c>
    </row>
    <row r="3" spans="1:20" x14ac:dyDescent="0.15">
      <c r="A3" t="s">
        <v>24</v>
      </c>
      <c r="B3">
        <v>1</v>
      </c>
      <c r="C3" t="s">
        <v>41</v>
      </c>
      <c r="D3" t="s">
        <v>41</v>
      </c>
      <c r="E3" t="s">
        <v>25</v>
      </c>
      <c r="F3">
        <v>65.194999999999993</v>
      </c>
      <c r="G3">
        <v>17.943999999999999</v>
      </c>
      <c r="H3">
        <f>94+141+84+46</f>
        <v>365</v>
      </c>
      <c r="I3" s="1" t="s">
        <v>21</v>
      </c>
      <c r="J3">
        <v>35</v>
      </c>
      <c r="K3">
        <v>31.8</v>
      </c>
      <c r="L3" t="s">
        <v>26</v>
      </c>
      <c r="M3" t="s">
        <v>27</v>
      </c>
      <c r="N3">
        <v>2021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</row>
    <row r="4" spans="1:20" x14ac:dyDescent="0.15">
      <c r="A4" t="s">
        <v>28</v>
      </c>
      <c r="B4">
        <v>1</v>
      </c>
      <c r="C4" t="s">
        <v>41</v>
      </c>
      <c r="D4" t="s">
        <v>63</v>
      </c>
      <c r="E4" t="s">
        <v>25</v>
      </c>
      <c r="F4">
        <v>55.78</v>
      </c>
      <c r="G4">
        <v>19.100000000000001</v>
      </c>
      <c r="H4">
        <f>517+399</f>
        <v>916</v>
      </c>
      <c r="I4" s="1" t="s">
        <v>18</v>
      </c>
      <c r="J4">
        <v>28.16</v>
      </c>
      <c r="K4">
        <v>0</v>
      </c>
      <c r="L4" t="s">
        <v>29</v>
      </c>
      <c r="M4" t="s">
        <v>30</v>
      </c>
      <c r="N4">
        <v>2022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</row>
    <row r="5" spans="1:20" x14ac:dyDescent="0.15">
      <c r="A5" t="s">
        <v>31</v>
      </c>
      <c r="B5">
        <v>1</v>
      </c>
      <c r="C5" t="s">
        <v>63</v>
      </c>
      <c r="D5" t="s">
        <v>63</v>
      </c>
      <c r="E5" t="s">
        <v>25</v>
      </c>
      <c r="F5">
        <f>38.09*10.7/100+73.78*20.1/100+57.91*42.2/100+79.47*27/100</f>
        <v>64.800330000000002</v>
      </c>
      <c r="G5">
        <v>10.44</v>
      </c>
      <c r="H5">
        <v>422</v>
      </c>
      <c r="I5" s="1" t="s">
        <v>21</v>
      </c>
      <c r="J5">
        <v>32.700000000000003</v>
      </c>
      <c r="K5">
        <v>55</v>
      </c>
      <c r="L5" t="s">
        <v>32</v>
      </c>
      <c r="M5" t="s">
        <v>33</v>
      </c>
      <c r="N5">
        <v>2021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</row>
    <row r="6" spans="1:20" x14ac:dyDescent="0.15">
      <c r="A6" t="s">
        <v>34</v>
      </c>
      <c r="B6">
        <v>1</v>
      </c>
      <c r="C6" t="s">
        <v>63</v>
      </c>
      <c r="D6" t="s">
        <v>63</v>
      </c>
      <c r="E6" t="s">
        <v>17</v>
      </c>
      <c r="F6">
        <v>28</v>
      </c>
      <c r="G6">
        <v>11.5</v>
      </c>
      <c r="H6">
        <v>12596</v>
      </c>
      <c r="I6" s="1" t="s">
        <v>21</v>
      </c>
      <c r="J6">
        <v>33.1</v>
      </c>
      <c r="K6">
        <v>4.4000000000000004</v>
      </c>
      <c r="L6" t="s">
        <v>35</v>
      </c>
      <c r="M6" t="s">
        <v>36</v>
      </c>
      <c r="N6">
        <v>2020</v>
      </c>
      <c r="O6" t="s">
        <v>37</v>
      </c>
      <c r="P6" t="s">
        <v>23</v>
      </c>
      <c r="Q6" t="s">
        <v>38</v>
      </c>
      <c r="R6" t="s">
        <v>23</v>
      </c>
      <c r="S6" t="s">
        <v>23</v>
      </c>
      <c r="T6" t="s">
        <v>23</v>
      </c>
    </row>
    <row r="7" spans="1:20" x14ac:dyDescent="0.15">
      <c r="A7" t="s">
        <v>39</v>
      </c>
      <c r="B7">
        <v>1</v>
      </c>
      <c r="C7" t="s">
        <v>63</v>
      </c>
      <c r="D7" t="s">
        <v>63</v>
      </c>
      <c r="E7" t="s">
        <v>25</v>
      </c>
      <c r="F7">
        <v>45.57</v>
      </c>
      <c r="G7">
        <v>11.7</v>
      </c>
      <c r="H7">
        <v>300</v>
      </c>
      <c r="I7" s="1" t="s">
        <v>18</v>
      </c>
      <c r="K7">
        <v>50</v>
      </c>
      <c r="L7" t="s">
        <v>40</v>
      </c>
      <c r="M7" t="s">
        <v>20</v>
      </c>
      <c r="N7">
        <v>2023</v>
      </c>
      <c r="O7" t="s">
        <v>41</v>
      </c>
      <c r="P7" t="s">
        <v>42</v>
      </c>
      <c r="Q7" t="s">
        <v>23</v>
      </c>
      <c r="R7" t="s">
        <v>23</v>
      </c>
      <c r="S7" t="s">
        <v>23</v>
      </c>
      <c r="T7" t="s">
        <v>23</v>
      </c>
    </row>
    <row r="8" spans="1:20" x14ac:dyDescent="0.15">
      <c r="A8" t="s">
        <v>43</v>
      </c>
      <c r="B8">
        <v>0</v>
      </c>
      <c r="C8" t="s">
        <v>41</v>
      </c>
      <c r="D8" t="s">
        <v>41</v>
      </c>
      <c r="E8" t="s">
        <v>25</v>
      </c>
      <c r="F8">
        <v>47.73</v>
      </c>
      <c r="G8">
        <v>24.63</v>
      </c>
      <c r="H8">
        <v>352</v>
      </c>
      <c r="I8" s="1" t="s">
        <v>18</v>
      </c>
      <c r="J8">
        <v>35.36</v>
      </c>
      <c r="K8">
        <v>24.2</v>
      </c>
      <c r="L8" t="s">
        <v>44</v>
      </c>
      <c r="M8" t="s">
        <v>27</v>
      </c>
      <c r="N8">
        <v>2022</v>
      </c>
      <c r="O8" t="s">
        <v>41</v>
      </c>
      <c r="P8" t="s">
        <v>45</v>
      </c>
      <c r="Q8" t="s">
        <v>41</v>
      </c>
      <c r="R8" t="s">
        <v>46</v>
      </c>
      <c r="S8" t="s">
        <v>41</v>
      </c>
      <c r="T8" s="1" t="s">
        <v>107</v>
      </c>
    </row>
    <row r="9" spans="1:20" x14ac:dyDescent="0.15">
      <c r="A9" t="s">
        <v>47</v>
      </c>
      <c r="B9">
        <v>0</v>
      </c>
      <c r="C9" t="s">
        <v>63</v>
      </c>
      <c r="D9" t="s">
        <v>63</v>
      </c>
      <c r="E9" t="s">
        <v>25</v>
      </c>
      <c r="F9">
        <v>53.13</v>
      </c>
      <c r="G9">
        <v>17.22</v>
      </c>
      <c r="H9">
        <f>235+92</f>
        <v>327</v>
      </c>
      <c r="I9" s="1" t="s">
        <v>21</v>
      </c>
      <c r="J9">
        <v>35</v>
      </c>
      <c r="K9">
        <v>28.1</v>
      </c>
      <c r="L9" t="s">
        <v>32</v>
      </c>
      <c r="M9" t="s">
        <v>27</v>
      </c>
      <c r="N9">
        <v>2021</v>
      </c>
      <c r="O9" t="s">
        <v>23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</row>
    <row r="10" spans="1:20" x14ac:dyDescent="0.15">
      <c r="A10" t="s">
        <v>48</v>
      </c>
      <c r="B10">
        <v>1</v>
      </c>
      <c r="C10" t="s">
        <v>63</v>
      </c>
      <c r="D10" t="s">
        <v>63</v>
      </c>
      <c r="E10" t="s">
        <v>17</v>
      </c>
      <c r="F10">
        <v>12.64</v>
      </c>
      <c r="G10">
        <v>11.01</v>
      </c>
      <c r="H10">
        <v>1424</v>
      </c>
      <c r="I10" s="1" t="s">
        <v>21</v>
      </c>
      <c r="J10">
        <v>46.7</v>
      </c>
      <c r="K10">
        <v>21.9</v>
      </c>
      <c r="L10" t="s">
        <v>49</v>
      </c>
      <c r="M10" t="s">
        <v>20</v>
      </c>
      <c r="N10">
        <v>2022</v>
      </c>
      <c r="O10" t="s">
        <v>21</v>
      </c>
      <c r="P10" t="s">
        <v>50</v>
      </c>
      <c r="Q10" t="s">
        <v>23</v>
      </c>
      <c r="R10" t="s">
        <v>23</v>
      </c>
      <c r="S10" t="s">
        <v>23</v>
      </c>
      <c r="T10" t="s">
        <v>23</v>
      </c>
    </row>
    <row r="11" spans="1:20" x14ac:dyDescent="0.15">
      <c r="A11" t="s">
        <v>51</v>
      </c>
      <c r="B11">
        <v>0</v>
      </c>
      <c r="C11" t="s">
        <v>63</v>
      </c>
      <c r="D11" t="s">
        <v>63</v>
      </c>
      <c r="E11" t="s">
        <v>25</v>
      </c>
      <c r="F11">
        <v>78.400000000000006</v>
      </c>
      <c r="G11">
        <v>14</v>
      </c>
      <c r="H11">
        <v>251</v>
      </c>
      <c r="I11" s="1" t="s">
        <v>18</v>
      </c>
      <c r="J11">
        <v>35.409999999999997</v>
      </c>
      <c r="K11">
        <v>45.79</v>
      </c>
      <c r="L11" t="s">
        <v>32</v>
      </c>
      <c r="M11" t="s">
        <v>52</v>
      </c>
      <c r="N11">
        <v>2021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</row>
    <row r="12" spans="1:20" x14ac:dyDescent="0.15">
      <c r="A12" t="s">
        <v>53</v>
      </c>
      <c r="B12">
        <v>1</v>
      </c>
      <c r="C12" t="s">
        <v>63</v>
      </c>
      <c r="D12" t="s">
        <v>63</v>
      </c>
      <c r="E12" t="s">
        <v>25</v>
      </c>
      <c r="F12">
        <v>96.26</v>
      </c>
      <c r="G12">
        <v>21.57</v>
      </c>
      <c r="H12">
        <v>266</v>
      </c>
      <c r="I12" s="1" t="s">
        <v>21</v>
      </c>
      <c r="J12">
        <v>32.340000000000003</v>
      </c>
      <c r="K12">
        <v>24</v>
      </c>
      <c r="L12" t="s">
        <v>32</v>
      </c>
      <c r="M12" t="s">
        <v>36</v>
      </c>
      <c r="N12">
        <v>2022</v>
      </c>
      <c r="O12" t="s">
        <v>41</v>
      </c>
      <c r="P12" t="s">
        <v>54</v>
      </c>
      <c r="Q12" t="s">
        <v>23</v>
      </c>
      <c r="R12" t="s">
        <v>23</v>
      </c>
      <c r="S12" t="s">
        <v>23</v>
      </c>
      <c r="T12" t="s">
        <v>23</v>
      </c>
    </row>
    <row r="13" spans="1:20" x14ac:dyDescent="0.15">
      <c r="A13" t="s">
        <v>55</v>
      </c>
      <c r="B13">
        <v>1</v>
      </c>
      <c r="C13" t="s">
        <v>63</v>
      </c>
      <c r="D13" t="s">
        <v>63</v>
      </c>
      <c r="E13" t="s">
        <v>25</v>
      </c>
      <c r="F13">
        <v>47</v>
      </c>
      <c r="G13">
        <v>28.2</v>
      </c>
      <c r="H13">
        <v>296</v>
      </c>
      <c r="I13" s="1" t="s">
        <v>18</v>
      </c>
      <c r="J13">
        <v>39.700000000000003</v>
      </c>
      <c r="K13">
        <v>41.2</v>
      </c>
      <c r="L13" t="s">
        <v>35</v>
      </c>
      <c r="M13" t="s">
        <v>27</v>
      </c>
      <c r="N13">
        <v>2021</v>
      </c>
      <c r="O13" t="s">
        <v>41</v>
      </c>
      <c r="P13" t="s">
        <v>56</v>
      </c>
      <c r="Q13" t="s">
        <v>23</v>
      </c>
      <c r="R13" t="s">
        <v>23</v>
      </c>
      <c r="S13" t="s">
        <v>23</v>
      </c>
      <c r="T13" t="s">
        <v>23</v>
      </c>
    </row>
    <row r="14" spans="1:20" x14ac:dyDescent="0.15">
      <c r="A14" t="s">
        <v>57</v>
      </c>
      <c r="B14">
        <v>1</v>
      </c>
      <c r="C14" t="s">
        <v>63</v>
      </c>
      <c r="D14" t="s">
        <v>41</v>
      </c>
      <c r="E14" t="s">
        <v>17</v>
      </c>
      <c r="F14">
        <v>21.6</v>
      </c>
      <c r="G14">
        <v>6.8</v>
      </c>
      <c r="H14">
        <v>12686</v>
      </c>
      <c r="I14" s="1" t="s">
        <v>18</v>
      </c>
      <c r="J14">
        <v>16</v>
      </c>
      <c r="K14">
        <v>43.6</v>
      </c>
      <c r="L14" t="s">
        <v>58</v>
      </c>
      <c r="M14" t="s">
        <v>27</v>
      </c>
      <c r="N14">
        <v>2022</v>
      </c>
      <c r="O14" t="s">
        <v>21</v>
      </c>
      <c r="P14" t="s">
        <v>59</v>
      </c>
      <c r="Q14" t="s">
        <v>23</v>
      </c>
      <c r="R14" t="s">
        <v>23</v>
      </c>
      <c r="S14" t="s">
        <v>23</v>
      </c>
      <c r="T14" t="s">
        <v>60</v>
      </c>
    </row>
    <row r="15" spans="1:20" x14ac:dyDescent="0.15">
      <c r="A15" t="s">
        <v>61</v>
      </c>
      <c r="B15">
        <v>1</v>
      </c>
      <c r="C15" t="s">
        <v>41</v>
      </c>
      <c r="D15" t="s">
        <v>63</v>
      </c>
      <c r="E15" t="s">
        <v>17</v>
      </c>
      <c r="F15">
        <v>36.51</v>
      </c>
      <c r="G15">
        <v>7.6</v>
      </c>
      <c r="H15">
        <v>1951</v>
      </c>
      <c r="I15" s="1" t="s">
        <v>21</v>
      </c>
      <c r="J15">
        <v>45.16</v>
      </c>
      <c r="K15">
        <v>47.1</v>
      </c>
      <c r="L15" t="s">
        <v>62</v>
      </c>
      <c r="M15" t="s">
        <v>27</v>
      </c>
      <c r="N15">
        <v>2021</v>
      </c>
      <c r="O15" t="s">
        <v>63</v>
      </c>
      <c r="P15" t="s">
        <v>23</v>
      </c>
      <c r="Q15" t="s">
        <v>23</v>
      </c>
      <c r="R15" t="s">
        <v>23</v>
      </c>
      <c r="S15" t="s">
        <v>41</v>
      </c>
      <c r="T15" s="1" t="s">
        <v>106</v>
      </c>
    </row>
    <row r="16" spans="1:20" x14ac:dyDescent="0.15">
      <c r="A16" t="s">
        <v>64</v>
      </c>
      <c r="B16">
        <v>1</v>
      </c>
      <c r="C16" t="s">
        <v>41</v>
      </c>
      <c r="D16" t="s">
        <v>41</v>
      </c>
      <c r="E16" t="s">
        <v>25</v>
      </c>
      <c r="F16">
        <v>47.95</v>
      </c>
      <c r="G16">
        <v>24.48</v>
      </c>
      <c r="H16">
        <v>176</v>
      </c>
      <c r="I16" s="1" t="s">
        <v>18</v>
      </c>
      <c r="J16">
        <v>76.3</v>
      </c>
      <c r="K16">
        <v>74</v>
      </c>
      <c r="L16" t="s">
        <v>35</v>
      </c>
      <c r="M16" t="s">
        <v>27</v>
      </c>
      <c r="N16">
        <v>2022</v>
      </c>
      <c r="O16" t="s">
        <v>23</v>
      </c>
      <c r="P16" t="s">
        <v>23</v>
      </c>
      <c r="Q16" t="s">
        <v>41</v>
      </c>
      <c r="R16" t="s">
        <v>65</v>
      </c>
      <c r="S16" t="s">
        <v>41</v>
      </c>
      <c r="T16" t="s">
        <v>66</v>
      </c>
    </row>
    <row r="17" spans="1:20" x14ac:dyDescent="0.15">
      <c r="A17" t="s">
        <v>67</v>
      </c>
      <c r="B17">
        <v>1</v>
      </c>
      <c r="C17" t="s">
        <v>63</v>
      </c>
      <c r="D17" t="s">
        <v>63</v>
      </c>
      <c r="E17" t="s">
        <v>17</v>
      </c>
      <c r="F17">
        <v>21.9</v>
      </c>
      <c r="G17">
        <v>9.6999999999999993</v>
      </c>
      <c r="H17">
        <v>1510</v>
      </c>
      <c r="I17" s="1" t="s">
        <v>18</v>
      </c>
      <c r="J17">
        <v>36.799999999999997</v>
      </c>
      <c r="L17" t="s">
        <v>32</v>
      </c>
      <c r="M17" t="s">
        <v>36</v>
      </c>
      <c r="N17">
        <v>2022</v>
      </c>
      <c r="O17" t="s">
        <v>23</v>
      </c>
      <c r="P17" t="s">
        <v>23</v>
      </c>
      <c r="Q17" t="s">
        <v>23</v>
      </c>
      <c r="R17" t="s">
        <v>23</v>
      </c>
      <c r="S17" t="s">
        <v>41</v>
      </c>
      <c r="T17" s="1" t="s">
        <v>106</v>
      </c>
    </row>
    <row r="18" spans="1:20" x14ac:dyDescent="0.15">
      <c r="A18" t="s">
        <v>68</v>
      </c>
      <c r="B18">
        <v>1</v>
      </c>
      <c r="C18" t="s">
        <v>63</v>
      </c>
      <c r="D18" t="s">
        <v>63</v>
      </c>
      <c r="E18" t="s">
        <v>25</v>
      </c>
      <c r="F18">
        <v>63.49</v>
      </c>
      <c r="G18">
        <v>20.64</v>
      </c>
      <c r="H18">
        <v>292</v>
      </c>
      <c r="I18" s="1" t="s">
        <v>18</v>
      </c>
      <c r="J18">
        <v>21.2</v>
      </c>
      <c r="K18">
        <v>63</v>
      </c>
      <c r="L18" t="s">
        <v>69</v>
      </c>
      <c r="M18" t="s">
        <v>70</v>
      </c>
      <c r="N18">
        <v>2021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</row>
    <row r="19" spans="1:20" x14ac:dyDescent="0.15">
      <c r="A19" t="s">
        <v>71</v>
      </c>
      <c r="B19">
        <v>1</v>
      </c>
      <c r="C19" t="s">
        <v>63</v>
      </c>
      <c r="D19" t="s">
        <v>63</v>
      </c>
      <c r="E19" t="s">
        <v>25</v>
      </c>
      <c r="F19">
        <v>67.17</v>
      </c>
      <c r="G19">
        <v>14.79</v>
      </c>
      <c r="H19">
        <v>1790</v>
      </c>
      <c r="I19" s="1" t="s">
        <v>21</v>
      </c>
      <c r="K19">
        <v>0.6</v>
      </c>
      <c r="L19" t="s">
        <v>35</v>
      </c>
      <c r="M19" t="s">
        <v>36</v>
      </c>
      <c r="N19">
        <v>2021</v>
      </c>
      <c r="O19" t="s">
        <v>41</v>
      </c>
      <c r="P19" t="s">
        <v>72</v>
      </c>
      <c r="Q19" t="s">
        <v>41</v>
      </c>
      <c r="R19" t="s">
        <v>73</v>
      </c>
      <c r="S19" t="s">
        <v>41</v>
      </c>
      <c r="T19" s="1" t="s">
        <v>113</v>
      </c>
    </row>
    <row r="20" spans="1:20" x14ac:dyDescent="0.15">
      <c r="A20" t="s">
        <v>74</v>
      </c>
      <c r="B20">
        <v>0</v>
      </c>
      <c r="C20" t="s">
        <v>41</v>
      </c>
      <c r="D20" t="s">
        <v>41</v>
      </c>
      <c r="E20" t="s">
        <v>25</v>
      </c>
      <c r="F20">
        <v>58.34</v>
      </c>
      <c r="G20">
        <v>26.76</v>
      </c>
      <c r="H20">
        <v>442</v>
      </c>
      <c r="I20" s="1" t="s">
        <v>18</v>
      </c>
      <c r="J20">
        <v>45.3</v>
      </c>
      <c r="K20">
        <v>47.3</v>
      </c>
      <c r="L20" t="s">
        <v>35</v>
      </c>
      <c r="M20" t="s">
        <v>27</v>
      </c>
      <c r="N20">
        <v>2020</v>
      </c>
      <c r="O20" t="s">
        <v>41</v>
      </c>
      <c r="P20" t="s">
        <v>75</v>
      </c>
      <c r="Q20" t="s">
        <v>41</v>
      </c>
      <c r="R20" t="s">
        <v>76</v>
      </c>
      <c r="S20" t="s">
        <v>41</v>
      </c>
      <c r="T20" s="1" t="s">
        <v>108</v>
      </c>
    </row>
    <row r="21" spans="1:20" x14ac:dyDescent="0.15">
      <c r="A21" t="s">
        <v>77</v>
      </c>
      <c r="B21">
        <v>1</v>
      </c>
      <c r="C21" t="s">
        <v>63</v>
      </c>
      <c r="D21" t="s">
        <v>63</v>
      </c>
      <c r="E21" t="s">
        <v>25</v>
      </c>
      <c r="F21">
        <v>71.75</v>
      </c>
      <c r="G21">
        <v>18.53</v>
      </c>
      <c r="H21">
        <v>1512</v>
      </c>
      <c r="I21" s="1" t="s">
        <v>78</v>
      </c>
      <c r="J21">
        <v>32.46</v>
      </c>
      <c r="L21" t="s">
        <v>32</v>
      </c>
      <c r="M21" t="s">
        <v>36</v>
      </c>
      <c r="N21">
        <v>2023</v>
      </c>
      <c r="O21" t="s">
        <v>63</v>
      </c>
      <c r="P21" t="s">
        <v>63</v>
      </c>
      <c r="Q21" t="s">
        <v>63</v>
      </c>
      <c r="R21" t="s">
        <v>63</v>
      </c>
      <c r="S21" t="s">
        <v>41</v>
      </c>
      <c r="T21" t="s">
        <v>79</v>
      </c>
    </row>
    <row r="22" spans="1:20" x14ac:dyDescent="0.15">
      <c r="A22" t="s">
        <v>80</v>
      </c>
      <c r="B22">
        <v>1</v>
      </c>
      <c r="C22" t="s">
        <v>63</v>
      </c>
      <c r="D22" t="s">
        <v>63</v>
      </c>
      <c r="E22" t="s">
        <v>17</v>
      </c>
      <c r="F22">
        <v>30.33</v>
      </c>
      <c r="G22">
        <v>11.65</v>
      </c>
      <c r="H22">
        <v>252</v>
      </c>
      <c r="I22" s="1" t="s">
        <v>21</v>
      </c>
      <c r="J22">
        <v>25</v>
      </c>
      <c r="K22">
        <v>28.3</v>
      </c>
      <c r="L22" t="s">
        <v>81</v>
      </c>
      <c r="M22" t="s">
        <v>27</v>
      </c>
      <c r="N22">
        <v>2023</v>
      </c>
      <c r="O22" t="s">
        <v>23</v>
      </c>
      <c r="P22" t="s">
        <v>23</v>
      </c>
      <c r="Q22" t="s">
        <v>23</v>
      </c>
      <c r="R22" t="s">
        <v>23</v>
      </c>
      <c r="S22" t="s">
        <v>41</v>
      </c>
      <c r="T22" t="s">
        <v>82</v>
      </c>
    </row>
    <row r="23" spans="1:20" x14ac:dyDescent="0.15">
      <c r="A23" t="s">
        <v>83</v>
      </c>
      <c r="B23">
        <v>1</v>
      </c>
      <c r="C23" t="s">
        <v>63</v>
      </c>
      <c r="D23" t="s">
        <v>63</v>
      </c>
      <c r="E23" t="s">
        <v>25</v>
      </c>
      <c r="F23">
        <v>64.81</v>
      </c>
      <c r="G23">
        <v>20.27</v>
      </c>
      <c r="H23">
        <v>166</v>
      </c>
      <c r="I23" s="1" t="s">
        <v>21</v>
      </c>
      <c r="J23">
        <v>55</v>
      </c>
      <c r="K23">
        <v>61.62</v>
      </c>
      <c r="L23" t="s">
        <v>40</v>
      </c>
      <c r="M23" t="s">
        <v>84</v>
      </c>
      <c r="N23">
        <v>2023</v>
      </c>
      <c r="O23" t="s">
        <v>23</v>
      </c>
      <c r="P23" t="s">
        <v>23</v>
      </c>
      <c r="Q23" t="s">
        <v>23</v>
      </c>
      <c r="R23" t="s">
        <v>23</v>
      </c>
      <c r="S23" t="s">
        <v>41</v>
      </c>
      <c r="T23" s="1" t="s">
        <v>109</v>
      </c>
    </row>
    <row r="24" spans="1:20" x14ac:dyDescent="0.15">
      <c r="A24" s="1" t="s">
        <v>103</v>
      </c>
      <c r="B24" s="1">
        <v>1</v>
      </c>
      <c r="C24" s="1" t="s">
        <v>41</v>
      </c>
      <c r="D24" s="1" t="s">
        <v>41</v>
      </c>
      <c r="E24" s="1" t="s">
        <v>17</v>
      </c>
      <c r="F24">
        <v>46.81</v>
      </c>
      <c r="G24">
        <v>11.93</v>
      </c>
      <c r="H24">
        <v>290</v>
      </c>
      <c r="I24" s="1" t="s">
        <v>18</v>
      </c>
      <c r="J24" s="1" t="s">
        <v>85</v>
      </c>
      <c r="K24">
        <v>42.4</v>
      </c>
      <c r="L24" s="1" t="s">
        <v>86</v>
      </c>
      <c r="M24" s="1" t="s">
        <v>87</v>
      </c>
      <c r="N24">
        <v>2023</v>
      </c>
      <c r="O24" s="1" t="s">
        <v>21</v>
      </c>
      <c r="P24" s="1" t="s">
        <v>104</v>
      </c>
      <c r="Q24" s="1" t="s">
        <v>23</v>
      </c>
      <c r="R24" s="1" t="s">
        <v>23</v>
      </c>
      <c r="S24" s="1" t="s">
        <v>41</v>
      </c>
      <c r="T24" s="1" t="s">
        <v>105</v>
      </c>
    </row>
    <row r="25" spans="1:20" x14ac:dyDescent="0.15">
      <c r="A25" t="s">
        <v>88</v>
      </c>
      <c r="B25">
        <v>0</v>
      </c>
      <c r="C25" t="s">
        <v>63</v>
      </c>
      <c r="D25" t="s">
        <v>63</v>
      </c>
      <c r="E25" t="s">
        <v>25</v>
      </c>
      <c r="F25">
        <v>63.36</v>
      </c>
      <c r="G25">
        <v>20.91</v>
      </c>
      <c r="H25">
        <v>100</v>
      </c>
      <c r="I25" s="1" t="s">
        <v>21</v>
      </c>
      <c r="J25">
        <v>22.42</v>
      </c>
      <c r="K25" s="2" t="s">
        <v>23</v>
      </c>
      <c r="L25" s="1" t="s">
        <v>32</v>
      </c>
      <c r="M25" s="1" t="s">
        <v>89</v>
      </c>
      <c r="N25">
        <v>2023</v>
      </c>
      <c r="O25" t="s">
        <v>63</v>
      </c>
      <c r="P25" t="s">
        <v>63</v>
      </c>
      <c r="Q25" t="s">
        <v>63</v>
      </c>
      <c r="R25" t="s">
        <v>63</v>
      </c>
      <c r="S25" t="s">
        <v>21</v>
      </c>
      <c r="T25" t="s">
        <v>17</v>
      </c>
    </row>
    <row r="26" spans="1:20" x14ac:dyDescent="0.15">
      <c r="A26" s="1" t="s">
        <v>90</v>
      </c>
      <c r="B26" s="1">
        <v>1</v>
      </c>
      <c r="C26" s="1" t="s">
        <v>41</v>
      </c>
      <c r="D26" s="1" t="s">
        <v>41</v>
      </c>
      <c r="E26" t="s">
        <v>25</v>
      </c>
      <c r="F26">
        <v>31.82</v>
      </c>
      <c r="G26">
        <v>23.1</v>
      </c>
      <c r="H26">
        <v>733</v>
      </c>
      <c r="I26" s="1" t="s">
        <v>18</v>
      </c>
      <c r="J26">
        <v>52.81</v>
      </c>
      <c r="K26" s="1" t="s">
        <v>23</v>
      </c>
      <c r="L26" s="1" t="s">
        <v>91</v>
      </c>
      <c r="M26" s="1" t="s">
        <v>27</v>
      </c>
      <c r="N26">
        <v>2023</v>
      </c>
      <c r="O26" t="s">
        <v>63</v>
      </c>
      <c r="P26" t="s">
        <v>63</v>
      </c>
      <c r="Q26" t="s">
        <v>63</v>
      </c>
      <c r="R26" t="s">
        <v>63</v>
      </c>
      <c r="S26" t="s">
        <v>41</v>
      </c>
      <c r="T26" s="1" t="s">
        <v>110</v>
      </c>
    </row>
    <row r="27" spans="1:20" x14ac:dyDescent="0.15">
      <c r="A27" t="s">
        <v>92</v>
      </c>
      <c r="B27">
        <v>1</v>
      </c>
      <c r="C27" t="s">
        <v>41</v>
      </c>
      <c r="D27" t="s">
        <v>41</v>
      </c>
      <c r="E27" t="s">
        <v>17</v>
      </c>
      <c r="F27">
        <v>20.350000000000001</v>
      </c>
      <c r="G27">
        <v>10.92</v>
      </c>
      <c r="H27">
        <v>854</v>
      </c>
      <c r="I27" s="1" t="s">
        <v>18</v>
      </c>
      <c r="J27">
        <v>46.68</v>
      </c>
      <c r="K27">
        <v>18.3</v>
      </c>
      <c r="L27" s="1" t="s">
        <v>93</v>
      </c>
      <c r="M27" s="1" t="s">
        <v>94</v>
      </c>
      <c r="N27">
        <v>2023</v>
      </c>
      <c r="O27" t="s">
        <v>63</v>
      </c>
      <c r="P27" t="s">
        <v>63</v>
      </c>
      <c r="Q27" t="s">
        <v>63</v>
      </c>
      <c r="R27" t="s">
        <v>63</v>
      </c>
      <c r="S27" t="s">
        <v>23</v>
      </c>
      <c r="T27" t="s">
        <v>23</v>
      </c>
    </row>
    <row r="28" spans="1:20" x14ac:dyDescent="0.15">
      <c r="A28" t="s">
        <v>95</v>
      </c>
      <c r="B28" s="1">
        <v>1</v>
      </c>
      <c r="C28" t="s">
        <v>41</v>
      </c>
      <c r="D28" t="s">
        <v>41</v>
      </c>
      <c r="E28" t="s">
        <v>25</v>
      </c>
      <c r="F28">
        <v>51.44</v>
      </c>
      <c r="G28">
        <v>12.5</v>
      </c>
      <c r="H28">
        <v>785</v>
      </c>
      <c r="I28" s="1" t="s">
        <v>18</v>
      </c>
      <c r="J28" s="1" t="s">
        <v>23</v>
      </c>
      <c r="K28">
        <v>34.79</v>
      </c>
      <c r="L28" s="1" t="s">
        <v>86</v>
      </c>
      <c r="M28" s="1" t="s">
        <v>89</v>
      </c>
      <c r="N28">
        <v>2023</v>
      </c>
      <c r="O28" t="s">
        <v>41</v>
      </c>
      <c r="P28" t="s">
        <v>96</v>
      </c>
      <c r="Q28" t="s">
        <v>23</v>
      </c>
      <c r="R28" t="s">
        <v>23</v>
      </c>
      <c r="S28" t="s">
        <v>41</v>
      </c>
      <c r="T28" t="s">
        <v>17</v>
      </c>
    </row>
    <row r="29" spans="1:20" x14ac:dyDescent="0.15">
      <c r="A29" t="s">
        <v>97</v>
      </c>
      <c r="B29">
        <v>1</v>
      </c>
      <c r="C29" t="s">
        <v>63</v>
      </c>
      <c r="D29" t="s">
        <v>63</v>
      </c>
      <c r="E29" t="s">
        <v>25</v>
      </c>
      <c r="F29">
        <v>62.83</v>
      </c>
      <c r="G29">
        <v>23.19</v>
      </c>
      <c r="H29">
        <v>115</v>
      </c>
      <c r="I29" s="1" t="s">
        <v>21</v>
      </c>
      <c r="J29">
        <v>22.37</v>
      </c>
      <c r="K29">
        <v>49</v>
      </c>
      <c r="L29" s="1" t="s">
        <v>32</v>
      </c>
      <c r="M29" s="1" t="s">
        <v>98</v>
      </c>
      <c r="N29">
        <v>2023</v>
      </c>
      <c r="O29" t="s">
        <v>63</v>
      </c>
      <c r="P29" t="s">
        <v>63</v>
      </c>
      <c r="Q29" t="s">
        <v>63</v>
      </c>
      <c r="R29" t="s">
        <v>63</v>
      </c>
      <c r="S29" t="s">
        <v>21</v>
      </c>
      <c r="T29" s="1" t="s">
        <v>111</v>
      </c>
    </row>
    <row r="30" spans="1:20" x14ac:dyDescent="0.15">
      <c r="A30" t="s">
        <v>99</v>
      </c>
      <c r="B30">
        <v>1</v>
      </c>
      <c r="C30" t="s">
        <v>63</v>
      </c>
      <c r="D30" t="s">
        <v>63</v>
      </c>
      <c r="E30" t="s">
        <v>25</v>
      </c>
      <c r="F30">
        <f>(53.97*253+45.56*176)/(253+176)</f>
        <v>50.519743589743591</v>
      </c>
      <c r="G30">
        <v>20</v>
      </c>
      <c r="H30">
        <f>253+176</f>
        <v>429</v>
      </c>
      <c r="I30" s="1" t="s">
        <v>18</v>
      </c>
      <c r="J30">
        <v>41.6</v>
      </c>
      <c r="K30">
        <v>22.5</v>
      </c>
      <c r="L30" s="1" t="s">
        <v>44</v>
      </c>
      <c r="M30" s="1" t="s">
        <v>94</v>
      </c>
      <c r="N30">
        <v>2023</v>
      </c>
      <c r="O30" t="s">
        <v>63</v>
      </c>
      <c r="P30" t="s">
        <v>100</v>
      </c>
      <c r="Q30" t="s">
        <v>41</v>
      </c>
      <c r="R30" t="s">
        <v>46</v>
      </c>
      <c r="S30" t="s">
        <v>41</v>
      </c>
      <c r="T30" t="s">
        <v>25</v>
      </c>
    </row>
    <row r="31" spans="1:20" x14ac:dyDescent="0.15">
      <c r="A31" t="s">
        <v>101</v>
      </c>
      <c r="B31">
        <v>1</v>
      </c>
      <c r="C31" t="s">
        <v>63</v>
      </c>
      <c r="D31" t="s">
        <v>63</v>
      </c>
      <c r="E31" t="s">
        <v>25</v>
      </c>
      <c r="F31">
        <v>75.47</v>
      </c>
      <c r="G31">
        <v>21.8</v>
      </c>
      <c r="H31">
        <v>407</v>
      </c>
      <c r="I31" s="1" t="s">
        <v>18</v>
      </c>
      <c r="J31">
        <v>34.1</v>
      </c>
      <c r="K31">
        <v>20.3</v>
      </c>
      <c r="L31" s="1" t="s">
        <v>32</v>
      </c>
      <c r="M31" s="1" t="s">
        <v>102</v>
      </c>
      <c r="N31">
        <v>2023</v>
      </c>
      <c r="O31" t="s">
        <v>63</v>
      </c>
      <c r="P31" t="s">
        <v>63</v>
      </c>
      <c r="Q31" t="s">
        <v>63</v>
      </c>
      <c r="R31" t="s">
        <v>63</v>
      </c>
      <c r="S31" t="s">
        <v>21</v>
      </c>
      <c r="T31" s="1" t="s">
        <v>112</v>
      </c>
    </row>
    <row r="32" spans="1:20" x14ac:dyDescent="0.15">
      <c r="A32" s="1" t="s">
        <v>117</v>
      </c>
      <c r="F32">
        <v>70.91</v>
      </c>
      <c r="G32">
        <v>22.54</v>
      </c>
      <c r="H32">
        <v>184</v>
      </c>
      <c r="J32">
        <v>30.38</v>
      </c>
      <c r="K32">
        <v>23</v>
      </c>
      <c r="N32">
        <v>2023</v>
      </c>
    </row>
    <row r="33" spans="1:16" x14ac:dyDescent="0.15">
      <c r="A33" s="1" t="s">
        <v>118</v>
      </c>
      <c r="F33">
        <v>69.95</v>
      </c>
      <c r="G33">
        <v>15.73</v>
      </c>
      <c r="H33">
        <v>263</v>
      </c>
      <c r="J33">
        <v>32.14</v>
      </c>
      <c r="K33">
        <v>30.1</v>
      </c>
      <c r="N33">
        <v>2023</v>
      </c>
    </row>
    <row r="34" spans="1:16" x14ac:dyDescent="0.15">
      <c r="A34" s="1" t="s">
        <v>119</v>
      </c>
      <c r="H34">
        <v>152</v>
      </c>
      <c r="J34">
        <v>34</v>
      </c>
      <c r="K34" s="1" t="s">
        <v>23</v>
      </c>
      <c r="N34">
        <v>2023</v>
      </c>
    </row>
    <row r="35" spans="1:16" x14ac:dyDescent="0.15">
      <c r="A35" s="1" t="s">
        <v>120</v>
      </c>
      <c r="F35">
        <v>73.92</v>
      </c>
      <c r="G35">
        <v>22.12</v>
      </c>
      <c r="H35">
        <v>692</v>
      </c>
      <c r="J35" s="5">
        <v>0.34</v>
      </c>
      <c r="K35" s="4">
        <v>0.01</v>
      </c>
      <c r="N35">
        <v>2024</v>
      </c>
    </row>
    <row r="36" spans="1:16" x14ac:dyDescent="0.15">
      <c r="A36" s="1" t="s">
        <v>121</v>
      </c>
      <c r="F36">
        <v>43.05</v>
      </c>
      <c r="G36">
        <v>26.59</v>
      </c>
      <c r="H36">
        <v>118</v>
      </c>
      <c r="J36">
        <v>51.4</v>
      </c>
      <c r="K36">
        <v>26.1</v>
      </c>
      <c r="N36">
        <v>2023</v>
      </c>
    </row>
    <row r="37" spans="1:16" x14ac:dyDescent="0.15">
      <c r="A37" s="1" t="s">
        <v>123</v>
      </c>
      <c r="F37" s="1" t="s">
        <v>161</v>
      </c>
      <c r="G37" s="1" t="s">
        <v>161</v>
      </c>
      <c r="H37">
        <v>35</v>
      </c>
      <c r="J37" s="1" t="s">
        <v>23</v>
      </c>
      <c r="K37" s="1" t="s">
        <v>122</v>
      </c>
      <c r="N37">
        <v>2022</v>
      </c>
    </row>
    <row r="38" spans="1:16" x14ac:dyDescent="0.15">
      <c r="A38" s="1" t="s">
        <v>124</v>
      </c>
      <c r="F38">
        <v>3.01</v>
      </c>
      <c r="G38">
        <v>0.81</v>
      </c>
      <c r="H38">
        <v>183</v>
      </c>
      <c r="I38" s="1"/>
      <c r="J38" s="2">
        <v>47.37</v>
      </c>
      <c r="K38">
        <v>35</v>
      </c>
      <c r="L38" s="1"/>
      <c r="N38">
        <v>2022</v>
      </c>
      <c r="P38" s="3"/>
    </row>
    <row r="39" spans="1:16" x14ac:dyDescent="0.15">
      <c r="A39" s="1" t="s">
        <v>125</v>
      </c>
      <c r="F39" s="1" t="s">
        <v>161</v>
      </c>
      <c r="G39" s="1" t="s">
        <v>161</v>
      </c>
      <c r="H39">
        <v>436</v>
      </c>
      <c r="J39">
        <v>37.619999999999997</v>
      </c>
      <c r="K39" s="1" t="s">
        <v>127</v>
      </c>
      <c r="N39">
        <v>2024</v>
      </c>
    </row>
    <row r="40" spans="1:16" x14ac:dyDescent="0.15">
      <c r="A40" s="1" t="s">
        <v>128</v>
      </c>
      <c r="F40" s="1" t="s">
        <v>161</v>
      </c>
      <c r="G40" s="1" t="s">
        <v>161</v>
      </c>
      <c r="H40">
        <v>892</v>
      </c>
      <c r="J40">
        <v>43.37</v>
      </c>
      <c r="K40" s="1" t="s">
        <v>126</v>
      </c>
      <c r="N40">
        <v>2022</v>
      </c>
    </row>
    <row r="41" spans="1:16" x14ac:dyDescent="0.15">
      <c r="A41" s="1" t="s">
        <v>129</v>
      </c>
      <c r="F41">
        <v>3.62</v>
      </c>
      <c r="G41">
        <v>1.22</v>
      </c>
      <c r="H41">
        <v>295</v>
      </c>
      <c r="J41">
        <v>44.77</v>
      </c>
      <c r="K41">
        <v>53.22</v>
      </c>
      <c r="N41">
        <v>2024</v>
      </c>
    </row>
    <row r="42" spans="1:16" x14ac:dyDescent="0.15">
      <c r="A42" s="1" t="s">
        <v>130</v>
      </c>
      <c r="F42" s="1" t="s">
        <v>161</v>
      </c>
      <c r="G42" s="1" t="s">
        <v>161</v>
      </c>
      <c r="H42">
        <v>931</v>
      </c>
      <c r="J42">
        <v>45.1</v>
      </c>
      <c r="K42">
        <v>52.6</v>
      </c>
      <c r="N42">
        <v>2024</v>
      </c>
    </row>
    <row r="43" spans="1:16" x14ac:dyDescent="0.15">
      <c r="A43" s="1" t="s">
        <v>131</v>
      </c>
      <c r="F43" s="1" t="s">
        <v>162</v>
      </c>
      <c r="G43" s="1" t="s">
        <v>163</v>
      </c>
      <c r="H43">
        <v>429</v>
      </c>
      <c r="J43">
        <v>41.8</v>
      </c>
      <c r="K43" s="5">
        <v>0.2</v>
      </c>
      <c r="N43">
        <v>2024</v>
      </c>
    </row>
    <row r="44" spans="1:16" x14ac:dyDescent="0.15">
      <c r="A44" s="1" t="s">
        <v>132</v>
      </c>
      <c r="F44">
        <v>47.4</v>
      </c>
      <c r="G44">
        <v>27</v>
      </c>
      <c r="H44">
        <v>213</v>
      </c>
      <c r="J44" s="1" t="s">
        <v>23</v>
      </c>
      <c r="K44" s="1" t="s">
        <v>23</v>
      </c>
      <c r="N44">
        <v>2022</v>
      </c>
    </row>
    <row r="45" spans="1:16" x14ac:dyDescent="0.15">
      <c r="A45" s="1" t="s">
        <v>133</v>
      </c>
      <c r="F45" s="1" t="s">
        <v>23</v>
      </c>
      <c r="G45" s="1" t="s">
        <v>23</v>
      </c>
      <c r="H45">
        <v>369</v>
      </c>
      <c r="J45">
        <v>32.299999999999997</v>
      </c>
      <c r="K45" s="6">
        <v>0.3</v>
      </c>
      <c r="N45">
        <v>2024</v>
      </c>
    </row>
    <row r="46" spans="1:16" x14ac:dyDescent="0.15">
      <c r="A46" s="1" t="s">
        <v>134</v>
      </c>
      <c r="F46" s="1" t="s">
        <v>23</v>
      </c>
      <c r="G46" s="1" t="s">
        <v>161</v>
      </c>
      <c r="H46">
        <v>575</v>
      </c>
      <c r="J46" s="1" t="s">
        <v>23</v>
      </c>
      <c r="K46">
        <v>39.299999999999997</v>
      </c>
      <c r="N46">
        <v>2024</v>
      </c>
    </row>
    <row r="47" spans="1:16" x14ac:dyDescent="0.15">
      <c r="A47" s="1" t="s">
        <v>135</v>
      </c>
      <c r="H47">
        <v>669</v>
      </c>
      <c r="J47" s="1" t="s">
        <v>23</v>
      </c>
      <c r="K47" s="5">
        <v>0.03</v>
      </c>
      <c r="N47">
        <v>2024</v>
      </c>
    </row>
    <row r="48" spans="1:16" x14ac:dyDescent="0.15">
      <c r="A48" s="1" t="s">
        <v>136</v>
      </c>
      <c r="H48">
        <v>172</v>
      </c>
      <c r="J48">
        <v>38.090000000000003</v>
      </c>
      <c r="K48">
        <v>16.899999999999999</v>
      </c>
      <c r="N48">
        <v>2021</v>
      </c>
    </row>
    <row r="49" spans="1:14" x14ac:dyDescent="0.15">
      <c r="A49" s="1" t="s">
        <v>137</v>
      </c>
      <c r="F49">
        <v>3.98</v>
      </c>
      <c r="G49">
        <v>0.73</v>
      </c>
      <c r="H49">
        <v>760</v>
      </c>
      <c r="J49">
        <v>36.700000000000003</v>
      </c>
      <c r="K49">
        <v>16.3</v>
      </c>
      <c r="N49">
        <v>2021</v>
      </c>
    </row>
    <row r="50" spans="1:14" x14ac:dyDescent="0.15">
      <c r="A50" s="1" t="s">
        <v>138</v>
      </c>
      <c r="F50">
        <v>2.74</v>
      </c>
      <c r="G50">
        <v>1.21</v>
      </c>
      <c r="H50">
        <v>120</v>
      </c>
      <c r="J50">
        <v>43.1</v>
      </c>
      <c r="K50" s="1" t="s">
        <v>139</v>
      </c>
      <c r="N50">
        <v>2024</v>
      </c>
    </row>
    <row r="51" spans="1:14" x14ac:dyDescent="0.15">
      <c r="A51" s="1" t="s">
        <v>140</v>
      </c>
      <c r="F51">
        <v>58.09</v>
      </c>
      <c r="G51">
        <v>9.69</v>
      </c>
      <c r="H51">
        <v>253</v>
      </c>
      <c r="J51">
        <v>57.29</v>
      </c>
      <c r="K51">
        <v>37.200000000000003</v>
      </c>
      <c r="N51">
        <v>2023</v>
      </c>
    </row>
    <row r="52" spans="1:14" x14ac:dyDescent="0.15">
      <c r="A52" s="1" t="s">
        <v>141</v>
      </c>
      <c r="F52">
        <v>3.25</v>
      </c>
      <c r="G52">
        <v>2.27</v>
      </c>
      <c r="H52">
        <v>4934</v>
      </c>
      <c r="J52">
        <v>57.81</v>
      </c>
      <c r="K52">
        <v>55.5</v>
      </c>
      <c r="N52">
        <v>2023</v>
      </c>
    </row>
    <row r="53" spans="1:14" x14ac:dyDescent="0.15">
      <c r="A53" s="1" t="s">
        <v>142</v>
      </c>
      <c r="F53">
        <v>2.4</v>
      </c>
      <c r="G53" s="1" t="s">
        <v>164</v>
      </c>
      <c r="H53">
        <v>163</v>
      </c>
      <c r="J53" s="1" t="s">
        <v>23</v>
      </c>
      <c r="K53">
        <v>5.56</v>
      </c>
      <c r="N53">
        <v>2023</v>
      </c>
    </row>
    <row r="54" spans="1:14" x14ac:dyDescent="0.15">
      <c r="A54" s="1" t="s">
        <v>144</v>
      </c>
      <c r="F54" s="1" t="s">
        <v>165</v>
      </c>
      <c r="G54" s="1" t="s">
        <v>166</v>
      </c>
      <c r="H54">
        <v>109</v>
      </c>
      <c r="J54">
        <v>51</v>
      </c>
      <c r="K54" s="1" t="s">
        <v>143</v>
      </c>
      <c r="N54">
        <v>2022</v>
      </c>
    </row>
    <row r="55" spans="1:14" x14ac:dyDescent="0.15">
      <c r="A55" s="1" t="s">
        <v>146</v>
      </c>
      <c r="F55">
        <v>50.98</v>
      </c>
      <c r="G55">
        <v>25.3</v>
      </c>
      <c r="H55">
        <v>175</v>
      </c>
      <c r="J55" s="1" t="s">
        <v>145</v>
      </c>
      <c r="K55">
        <v>20</v>
      </c>
      <c r="N55">
        <v>2022</v>
      </c>
    </row>
    <row r="56" spans="1:14" x14ac:dyDescent="0.15">
      <c r="A56" s="1" t="s">
        <v>147</v>
      </c>
      <c r="F56" s="1" t="s">
        <v>168</v>
      </c>
      <c r="G56" s="1" t="s">
        <v>167</v>
      </c>
      <c r="H56" s="1" t="s">
        <v>150</v>
      </c>
      <c r="J56" s="1" t="s">
        <v>148</v>
      </c>
      <c r="K56" s="1" t="s">
        <v>149</v>
      </c>
      <c r="N56">
        <v>2021</v>
      </c>
    </row>
    <row r="57" spans="1:14" x14ac:dyDescent="0.15">
      <c r="A57" s="1" t="s">
        <v>152</v>
      </c>
      <c r="F57">
        <v>3.62</v>
      </c>
      <c r="G57">
        <v>0.9</v>
      </c>
      <c r="H57">
        <v>441</v>
      </c>
      <c r="J57" s="1" t="s">
        <v>23</v>
      </c>
      <c r="K57" s="1" t="s">
        <v>151</v>
      </c>
      <c r="N57">
        <v>2022</v>
      </c>
    </row>
    <row r="58" spans="1:14" x14ac:dyDescent="0.15">
      <c r="A58" s="1" t="s">
        <v>153</v>
      </c>
      <c r="F58" s="1">
        <v>4.2</v>
      </c>
      <c r="G58">
        <v>0.99</v>
      </c>
      <c r="H58">
        <v>1711</v>
      </c>
      <c r="J58">
        <v>19.89</v>
      </c>
      <c r="K58" s="4">
        <v>0.61199999999999999</v>
      </c>
      <c r="N58">
        <v>2024</v>
      </c>
    </row>
    <row r="59" spans="1:14" x14ac:dyDescent="0.15">
      <c r="A59" s="1" t="s">
        <v>154</v>
      </c>
      <c r="F59">
        <v>37.86</v>
      </c>
      <c r="G59">
        <v>26.28</v>
      </c>
      <c r="H59">
        <v>66</v>
      </c>
      <c r="J59">
        <v>34</v>
      </c>
      <c r="K59" s="4">
        <v>0.36399999999999999</v>
      </c>
      <c r="N59">
        <v>2022</v>
      </c>
    </row>
    <row r="60" spans="1:14" x14ac:dyDescent="0.15">
      <c r="A60" s="1" t="s">
        <v>155</v>
      </c>
      <c r="F60" s="1">
        <v>43.8</v>
      </c>
      <c r="G60">
        <v>14.65</v>
      </c>
      <c r="H60">
        <v>100</v>
      </c>
      <c r="J60">
        <v>30.28</v>
      </c>
      <c r="K60">
        <v>9.1999999999999993</v>
      </c>
      <c r="N60">
        <v>2022</v>
      </c>
    </row>
    <row r="61" spans="1:14" x14ac:dyDescent="0.15">
      <c r="A61" s="1" t="s">
        <v>156</v>
      </c>
      <c r="F61">
        <v>76.739999999999995</v>
      </c>
      <c r="G61">
        <v>27.13</v>
      </c>
      <c r="H61">
        <v>589</v>
      </c>
      <c r="N61">
        <v>2023</v>
      </c>
    </row>
    <row r="62" spans="1:14" x14ac:dyDescent="0.15">
      <c r="A62" s="1" t="s">
        <v>157</v>
      </c>
      <c r="F62" s="1">
        <v>25.19</v>
      </c>
      <c r="G62">
        <v>9.48</v>
      </c>
      <c r="H62">
        <v>2267</v>
      </c>
      <c r="J62">
        <v>26.68</v>
      </c>
      <c r="K62">
        <v>45.3</v>
      </c>
      <c r="N62">
        <v>2023</v>
      </c>
    </row>
    <row r="63" spans="1:14" x14ac:dyDescent="0.15">
      <c r="A63" s="1" t="s">
        <v>158</v>
      </c>
      <c r="F63" s="1" t="s">
        <v>161</v>
      </c>
      <c r="G63" s="1" t="s">
        <v>161</v>
      </c>
      <c r="H63">
        <v>1206</v>
      </c>
      <c r="J63">
        <v>21.64</v>
      </c>
      <c r="K63">
        <v>21.4</v>
      </c>
      <c r="N63">
        <v>2022</v>
      </c>
    </row>
    <row r="64" spans="1:14" x14ac:dyDescent="0.15">
      <c r="A64" s="1" t="s">
        <v>159</v>
      </c>
      <c r="F64" s="1">
        <v>2.6</v>
      </c>
      <c r="G64">
        <v>0.52</v>
      </c>
      <c r="H64">
        <v>700</v>
      </c>
      <c r="J64">
        <v>52</v>
      </c>
      <c r="K64">
        <v>295</v>
      </c>
      <c r="N64">
        <v>2024</v>
      </c>
    </row>
    <row r="65" spans="1:14" x14ac:dyDescent="0.15">
      <c r="A65" s="1" t="s">
        <v>160</v>
      </c>
      <c r="F65" s="1">
        <v>61.03</v>
      </c>
      <c r="G65">
        <v>21.28</v>
      </c>
      <c r="H65">
        <v>144</v>
      </c>
      <c r="J65">
        <v>30.67</v>
      </c>
      <c r="K65">
        <v>27.08</v>
      </c>
      <c r="N65">
        <v>2024</v>
      </c>
    </row>
    <row r="66" spans="1:14" x14ac:dyDescent="0.15">
      <c r="A66" s="1" t="s">
        <v>169</v>
      </c>
      <c r="F66" s="1">
        <v>46.6</v>
      </c>
      <c r="G66">
        <v>24.61</v>
      </c>
      <c r="H66">
        <v>673</v>
      </c>
      <c r="J66">
        <v>43.4</v>
      </c>
      <c r="K66">
        <v>25.3</v>
      </c>
      <c r="N66">
        <v>2021</v>
      </c>
    </row>
    <row r="67" spans="1:14" x14ac:dyDescent="0.15">
      <c r="A67" s="1" t="s">
        <v>170</v>
      </c>
      <c r="F67" s="1">
        <v>3.18</v>
      </c>
      <c r="G67">
        <v>1.06</v>
      </c>
      <c r="H67">
        <v>200</v>
      </c>
      <c r="J67">
        <v>32.28</v>
      </c>
      <c r="K67" s="5">
        <v>0.17</v>
      </c>
      <c r="N67">
        <v>2021</v>
      </c>
    </row>
    <row r="68" spans="1:14" x14ac:dyDescent="0.15">
      <c r="A68" s="1" t="s">
        <v>173</v>
      </c>
      <c r="F68" s="1" t="s">
        <v>161</v>
      </c>
      <c r="G68" s="1" t="s">
        <v>161</v>
      </c>
      <c r="H68">
        <v>879</v>
      </c>
      <c r="J68" s="1" t="s">
        <v>171</v>
      </c>
      <c r="K68" s="1" t="s">
        <v>172</v>
      </c>
      <c r="N68">
        <v>2022</v>
      </c>
    </row>
    <row r="69" spans="1:14" x14ac:dyDescent="0.15">
      <c r="A69" s="1" t="s">
        <v>174</v>
      </c>
      <c r="F69" s="1">
        <v>2.2400000000000002</v>
      </c>
      <c r="G69">
        <v>1.24</v>
      </c>
      <c r="H69">
        <v>179</v>
      </c>
      <c r="J69">
        <v>40.35</v>
      </c>
      <c r="K69" s="4">
        <v>0.55600000000000005</v>
      </c>
      <c r="N69">
        <v>2021</v>
      </c>
    </row>
    <row r="70" spans="1:14" x14ac:dyDescent="0.15">
      <c r="A70" s="1" t="s">
        <v>175</v>
      </c>
      <c r="F70" s="1" t="s">
        <v>161</v>
      </c>
      <c r="G70" s="1" t="s">
        <v>161</v>
      </c>
      <c r="H70">
        <v>202</v>
      </c>
      <c r="J70" s="1" t="s">
        <v>23</v>
      </c>
      <c r="K70">
        <v>47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Marguerite Rwil</cp:lastModifiedBy>
  <cp:revision>7</cp:revision>
  <dcterms:created xsi:type="dcterms:W3CDTF">2023-08-27T05:21:00Z</dcterms:created>
  <dcterms:modified xsi:type="dcterms:W3CDTF">2024-05-23T03:17:09Z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