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qduan/Documents/GitHub/ptg-covid/"/>
    </mc:Choice>
  </mc:AlternateContent>
  <xr:revisionPtr revIDLastSave="0" documentId="13_ncr:1_{D97A0D94-4A53-8744-9D3E-8BE19CD5EB72}" xr6:coauthVersionLast="47" xr6:coauthVersionMax="47" xr10:uidLastSave="{00000000-0000-0000-0000-000000000000}"/>
  <bookViews>
    <workbookView xWindow="34200" yWindow="500" windowWidth="19200" windowHeight="21100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F30" i="1"/>
  <c r="H9" i="1"/>
  <c r="F5" i="1"/>
  <c r="H4" i="1"/>
  <c r="H3" i="1"/>
  <c r="H2" i="1"/>
</calcChain>
</file>

<file path=xl/sharedStrings.xml><?xml version="1.0" encoding="utf-8"?>
<sst xmlns="http://schemas.openxmlformats.org/spreadsheetml/2006/main" count="414" uniqueCount="117">
  <si>
    <t xml:space="preserve">Source </t>
  </si>
  <si>
    <t>scale type</t>
  </si>
  <si>
    <t>effect size</t>
  </si>
  <si>
    <t>sd</t>
  </si>
  <si>
    <t>sample size</t>
  </si>
  <si>
    <t>PTSD</t>
  </si>
  <si>
    <t>Mean Age</t>
  </si>
  <si>
    <t>Male%</t>
  </si>
  <si>
    <t>Countries</t>
  </si>
  <si>
    <t>Groups</t>
  </si>
  <si>
    <t>Publication Year</t>
  </si>
  <si>
    <t xml:space="preserve">Social Support </t>
  </si>
  <si>
    <t>Scale</t>
  </si>
  <si>
    <t>Coping</t>
  </si>
  <si>
    <t>Sprituality/Religion</t>
  </si>
  <si>
    <t xml:space="preserve">Scale </t>
  </si>
  <si>
    <t xml:space="preserve">Adjorlolo et al. (2022) </t>
  </si>
  <si>
    <t>PTGI-SF</t>
  </si>
  <si>
    <t>No</t>
  </si>
  <si>
    <t>Ghana</t>
  </si>
  <si>
    <t>Patients</t>
  </si>
  <si>
    <t>Yes</t>
  </si>
  <si>
    <t xml:space="preserve">COVID-19 Social Support Scale, extracted by the Medical Outcomes Study Social Support Survey </t>
  </si>
  <si>
    <t>n/a</t>
  </si>
  <si>
    <t xml:space="preserve">Arnout and Al‐Sufyani (2021) </t>
  </si>
  <si>
    <t>PTGI</t>
  </si>
  <si>
    <t xml:space="preserve">Saudi Arabia </t>
  </si>
  <si>
    <t>General</t>
  </si>
  <si>
    <t xml:space="preserve">Chasson et al. (2022) </t>
  </si>
  <si>
    <t xml:space="preserve">Israel </t>
  </si>
  <si>
    <t>Pregant women</t>
  </si>
  <si>
    <t xml:space="preserve">Chen &amp; Tang (2021) </t>
  </si>
  <si>
    <t>China</t>
  </si>
  <si>
    <t>Patient relatives</t>
  </si>
  <si>
    <t xml:space="preserve">Chen et al.(2020) </t>
  </si>
  <si>
    <t>US</t>
  </si>
  <si>
    <t>Nurses</t>
  </si>
  <si>
    <t xml:space="preserve">mentions it, but does not measure it </t>
  </si>
  <si>
    <t>mentions does not measure</t>
  </si>
  <si>
    <t xml:space="preserve">Gul (2023) </t>
  </si>
  <si>
    <t>Pakistan</t>
  </si>
  <si>
    <t>yes</t>
  </si>
  <si>
    <t>Interpersonal Support Evaluation List &amp;, Social Connectedness Scale-Revised</t>
  </si>
  <si>
    <t xml:space="preserve">Kalaitzaki et al. (2022) </t>
  </si>
  <si>
    <t>Greece</t>
  </si>
  <si>
    <t xml:space="preserve">ENRICHED Social Support Instrument </t>
  </si>
  <si>
    <t>Brief Coping Orientation to Problems Experienced Inventory</t>
  </si>
  <si>
    <t xml:space="preserve">Lau et al. (2021) </t>
  </si>
  <si>
    <t xml:space="preserve">Lewis et al. (2022) </t>
  </si>
  <si>
    <t>UK</t>
  </si>
  <si>
    <t>follow up survey asking if anyone close to them was positive for COVID-19, and how socially supported they felt by their friends (1-5)</t>
  </si>
  <si>
    <t xml:space="preserve">Lyu et al. (2021) </t>
  </si>
  <si>
    <t>Front Line worker</t>
  </si>
  <si>
    <t xml:space="preserve">Mo (2022) </t>
  </si>
  <si>
    <t xml:space="preserve">perceived social support scale, nurse professional self-identity scale </t>
  </si>
  <si>
    <t>Northfield &amp; Johnston (2021)</t>
  </si>
  <si>
    <t xml:space="preserve">The Multidimensional Scale of Perceived Social Support </t>
  </si>
  <si>
    <t xml:space="preserve">Ulset &amp; Soest (2022) </t>
  </si>
  <si>
    <t>Norway</t>
  </si>
  <si>
    <t>Parental Bonding Instrument/ Friendship Social Support assessed using one item</t>
  </si>
  <si>
    <t xml:space="preserve">Spiritual Change and New Possibilities subscales were EXCLUDED </t>
  </si>
  <si>
    <t xml:space="preserve">Vazquez et al. (2021) </t>
  </si>
  <si>
    <t>Spain</t>
  </si>
  <si>
    <t>no</t>
  </si>
  <si>
    <t xml:space="preserve">Willey et al.(2022) </t>
  </si>
  <si>
    <t xml:space="preserve">14 Brief Coping Inventory Strategies </t>
  </si>
  <si>
    <t xml:space="preserve">Brief COPE Inventory (religion) </t>
  </si>
  <si>
    <t>Yeung et al. (2022)</t>
  </si>
  <si>
    <t xml:space="preserve">Yıldız (2021) </t>
  </si>
  <si>
    <t>Turkey</t>
  </si>
  <si>
    <t>Nursing Students</t>
  </si>
  <si>
    <t xml:space="preserve">Zhang et al. (2021) </t>
  </si>
  <si>
    <t>Social Support Rate Scale</t>
  </si>
  <si>
    <t xml:space="preserve">Simplified Coping Style Questionnaire </t>
  </si>
  <si>
    <t xml:space="preserve">Zhou et al.(2020) </t>
  </si>
  <si>
    <t xml:space="preserve">perceived social support scale, Organizational support scale </t>
  </si>
  <si>
    <t>Perceived Ability to Cope with Trauma (PACT Scale)</t>
  </si>
  <si>
    <t>Yao et al. (2023)</t>
  </si>
  <si>
    <t xml:space="preserve"> No</t>
  </si>
  <si>
    <t xml:space="preserve">psychological resilience scale </t>
  </si>
  <si>
    <t>El-Khoury Malhame et al. (2023)</t>
  </si>
  <si>
    <t>Lebanon</t>
  </si>
  <si>
    <t xml:space="preserve">PTGI SF </t>
  </si>
  <si>
    <t xml:space="preserve">Das et al. (2023) </t>
  </si>
  <si>
    <t>Medical Doctors</t>
  </si>
  <si>
    <t>25-29</t>
  </si>
  <si>
    <t>United States</t>
  </si>
  <si>
    <t>PHD Students</t>
  </si>
  <si>
    <t>Wang et. al (2023)</t>
  </si>
  <si>
    <t>University Students</t>
  </si>
  <si>
    <t>Castiglioni et. al (2023)</t>
  </si>
  <si>
    <t xml:space="preserve">Italy </t>
  </si>
  <si>
    <t>Barnicot et al (2023)</t>
  </si>
  <si>
    <t>United Kingdom</t>
  </si>
  <si>
    <t>Health Care Workers</t>
  </si>
  <si>
    <t>Morales et al (2023)</t>
  </si>
  <si>
    <t xml:space="preserve">multi dimensional scale of social support </t>
  </si>
  <si>
    <t>Lan et al (2023)</t>
  </si>
  <si>
    <t>General students</t>
  </si>
  <si>
    <t xml:space="preserve">Kalaitzaki et al. (2023) </t>
  </si>
  <si>
    <t xml:space="preserve"> no</t>
  </si>
  <si>
    <t>Bai et al. (2023)</t>
  </si>
  <si>
    <t>Nurses/Healthcare workers</t>
  </si>
  <si>
    <t>Tu et al. (2023)</t>
  </si>
  <si>
    <t>survey included two measures of social support, one to measure faculty support and one to measure peer support</t>
  </si>
  <si>
    <t>PGI-SF</t>
  </si>
  <si>
    <t xml:space="preserve">religious affilation </t>
  </si>
  <si>
    <t>PTGI (measured PTG in relation to spiritual change or strengthening of religious faith)</t>
  </si>
  <si>
    <t>PTGI, spirituality as one of the five domains</t>
  </si>
  <si>
    <t>PTGI (spirituality was one of the five domains)</t>
  </si>
  <si>
    <t xml:space="preserve">PTGI spirituality subscale (one of the five domains) </t>
  </si>
  <si>
    <t xml:space="preserve">PTGI spirituality (one of the five domains, spirituality has 2-items) </t>
  </si>
  <si>
    <t xml:space="preserve">PTGI spiritual and exsistential change (one of the five domains) </t>
  </si>
  <si>
    <t xml:space="preserve">PTGI, one of the five domains was Spirituality </t>
  </si>
  <si>
    <t>Depression</t>
  </si>
  <si>
    <t>Anxiety</t>
  </si>
  <si>
    <t>cross-sectional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</si>
</sst>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zoomScale="88" zoomScaleNormal="70" workbookViewId="0">
      <selection activeCell="B19" sqref="B19"/>
    </sheetView>
  </sheetViews>
  <sheetFormatPr baseColWidth="10" defaultColWidth="11.5" defaultRowHeight="13" x14ac:dyDescent="0.15"/>
  <cols>
    <col min="1" max="4" width="29.6640625" customWidth="1"/>
    <col min="5" max="5" width="9.6640625" customWidth="1"/>
    <col min="6" max="6" width="9.83203125" customWidth="1"/>
    <col min="7" max="7" width="7.33203125" customWidth="1"/>
    <col min="8" max="8" width="11.1640625" customWidth="1"/>
    <col min="9" max="9" width="5.6640625" customWidth="1"/>
    <col min="10" max="10" width="9.33203125" customWidth="1"/>
    <col min="11" max="11" width="6.6640625" customWidth="1"/>
    <col min="12" max="12" width="12.33203125" customWidth="1"/>
    <col min="13" max="13" width="21.83203125" customWidth="1"/>
    <col min="14" max="14" width="15" customWidth="1"/>
    <col min="15" max="15" width="32.6640625" customWidth="1"/>
    <col min="16" max="16" width="104.1640625" customWidth="1"/>
    <col min="17" max="17" width="27.33203125" customWidth="1"/>
    <col min="18" max="18" width="51" customWidth="1"/>
    <col min="19" max="19" width="21.5" customWidth="1"/>
    <col min="20" max="20" width="72.5" customWidth="1"/>
  </cols>
  <sheetData>
    <row r="1" spans="1:20" x14ac:dyDescent="0.15">
      <c r="A1" t="s">
        <v>0</v>
      </c>
      <c r="B1" s="1" t="s">
        <v>116</v>
      </c>
      <c r="C1" t="s">
        <v>115</v>
      </c>
      <c r="D1" t="s">
        <v>114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12</v>
      </c>
      <c r="S1" t="s">
        <v>14</v>
      </c>
      <c r="T1" t="s">
        <v>15</v>
      </c>
    </row>
    <row r="2" spans="1:20" x14ac:dyDescent="0.15">
      <c r="A2" t="s">
        <v>16</v>
      </c>
      <c r="B2">
        <v>1</v>
      </c>
      <c r="C2" t="s">
        <v>41</v>
      </c>
      <c r="D2" t="s">
        <v>41</v>
      </c>
      <c r="E2" t="s">
        <v>17</v>
      </c>
      <c r="F2">
        <v>22.257999999999999</v>
      </c>
      <c r="G2">
        <v>5.0519999999999996</v>
      </c>
      <c r="H2">
        <f>226+155</f>
        <v>381</v>
      </c>
      <c r="I2" s="1" t="s">
        <v>18</v>
      </c>
      <c r="J2">
        <v>43.1</v>
      </c>
      <c r="K2">
        <v>59.3</v>
      </c>
      <c r="L2" t="s">
        <v>19</v>
      </c>
      <c r="M2" t="s">
        <v>20</v>
      </c>
      <c r="N2">
        <v>2022</v>
      </c>
      <c r="O2" t="s">
        <v>21</v>
      </c>
      <c r="P2" t="s">
        <v>22</v>
      </c>
      <c r="Q2" t="s">
        <v>23</v>
      </c>
      <c r="R2" t="s">
        <v>23</v>
      </c>
      <c r="S2" t="s">
        <v>23</v>
      </c>
      <c r="T2" t="s">
        <v>23</v>
      </c>
    </row>
    <row r="3" spans="1:20" x14ac:dyDescent="0.15">
      <c r="A3" t="s">
        <v>24</v>
      </c>
      <c r="B3">
        <v>1</v>
      </c>
      <c r="C3" t="s">
        <v>41</v>
      </c>
      <c r="D3" t="s">
        <v>41</v>
      </c>
      <c r="E3" t="s">
        <v>25</v>
      </c>
      <c r="F3">
        <v>65.194999999999993</v>
      </c>
      <c r="G3">
        <v>17.943999999999999</v>
      </c>
      <c r="H3">
        <f>94+141+84+46</f>
        <v>365</v>
      </c>
      <c r="I3" s="1" t="s">
        <v>21</v>
      </c>
      <c r="J3">
        <v>35</v>
      </c>
      <c r="K3">
        <v>31.8</v>
      </c>
      <c r="L3" t="s">
        <v>26</v>
      </c>
      <c r="M3" t="s">
        <v>27</v>
      </c>
      <c r="N3">
        <v>2021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</row>
    <row r="4" spans="1:20" x14ac:dyDescent="0.15">
      <c r="A4" t="s">
        <v>28</v>
      </c>
      <c r="B4">
        <v>1</v>
      </c>
      <c r="C4" t="s">
        <v>41</v>
      </c>
      <c r="D4" t="s">
        <v>63</v>
      </c>
      <c r="E4" t="s">
        <v>25</v>
      </c>
      <c r="F4">
        <v>55.78</v>
      </c>
      <c r="G4">
        <v>19.100000000000001</v>
      </c>
      <c r="H4">
        <f>517+399</f>
        <v>916</v>
      </c>
      <c r="I4" s="1" t="s">
        <v>18</v>
      </c>
      <c r="J4">
        <v>28.16</v>
      </c>
      <c r="K4">
        <v>0</v>
      </c>
      <c r="L4" t="s">
        <v>29</v>
      </c>
      <c r="M4" t="s">
        <v>30</v>
      </c>
      <c r="N4">
        <v>2022</v>
      </c>
      <c r="O4" t="s">
        <v>23</v>
      </c>
      <c r="P4" t="s">
        <v>23</v>
      </c>
      <c r="Q4" t="s">
        <v>23</v>
      </c>
      <c r="R4" t="s">
        <v>23</v>
      </c>
      <c r="S4" t="s">
        <v>23</v>
      </c>
      <c r="T4" t="s">
        <v>23</v>
      </c>
    </row>
    <row r="5" spans="1:20" x14ac:dyDescent="0.15">
      <c r="A5" t="s">
        <v>31</v>
      </c>
      <c r="B5">
        <v>1</v>
      </c>
      <c r="C5" t="s">
        <v>63</v>
      </c>
      <c r="D5" t="s">
        <v>63</v>
      </c>
      <c r="E5" t="s">
        <v>25</v>
      </c>
      <c r="F5">
        <f>38.09*10.7/100+73.78*20.1/100+57.91*42.2/100+79.47*27/100</f>
        <v>64.800330000000002</v>
      </c>
      <c r="G5">
        <v>10.44</v>
      </c>
      <c r="H5">
        <v>422</v>
      </c>
      <c r="I5" s="1" t="s">
        <v>21</v>
      </c>
      <c r="J5">
        <v>32.700000000000003</v>
      </c>
      <c r="K5">
        <v>55</v>
      </c>
      <c r="L5" t="s">
        <v>32</v>
      </c>
      <c r="M5" t="s">
        <v>33</v>
      </c>
      <c r="N5">
        <v>2021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</row>
    <row r="6" spans="1:20" x14ac:dyDescent="0.15">
      <c r="A6" t="s">
        <v>34</v>
      </c>
      <c r="B6">
        <v>1</v>
      </c>
      <c r="C6" t="s">
        <v>63</v>
      </c>
      <c r="D6" t="s">
        <v>63</v>
      </c>
      <c r="E6" t="s">
        <v>17</v>
      </c>
      <c r="F6">
        <v>28</v>
      </c>
      <c r="G6">
        <v>11.5</v>
      </c>
      <c r="H6">
        <v>12596</v>
      </c>
      <c r="I6" s="1" t="s">
        <v>21</v>
      </c>
      <c r="J6">
        <v>33.1</v>
      </c>
      <c r="K6">
        <v>4.4000000000000004</v>
      </c>
      <c r="L6" t="s">
        <v>35</v>
      </c>
      <c r="M6" t="s">
        <v>36</v>
      </c>
      <c r="N6">
        <v>2020</v>
      </c>
      <c r="O6" t="s">
        <v>37</v>
      </c>
      <c r="P6" t="s">
        <v>23</v>
      </c>
      <c r="Q6" t="s">
        <v>38</v>
      </c>
      <c r="R6" t="s">
        <v>23</v>
      </c>
      <c r="S6" t="s">
        <v>23</v>
      </c>
      <c r="T6" t="s">
        <v>23</v>
      </c>
    </row>
    <row r="7" spans="1:20" x14ac:dyDescent="0.15">
      <c r="A7" t="s">
        <v>39</v>
      </c>
      <c r="B7">
        <v>1</v>
      </c>
      <c r="C7" t="s">
        <v>63</v>
      </c>
      <c r="D7" t="s">
        <v>63</v>
      </c>
      <c r="E7" t="s">
        <v>25</v>
      </c>
      <c r="F7">
        <v>45.57</v>
      </c>
      <c r="G7">
        <v>11.7</v>
      </c>
      <c r="H7">
        <v>300</v>
      </c>
      <c r="I7" s="1" t="s">
        <v>18</v>
      </c>
      <c r="K7">
        <v>50</v>
      </c>
      <c r="L7" t="s">
        <v>40</v>
      </c>
      <c r="M7" t="s">
        <v>20</v>
      </c>
      <c r="N7">
        <v>2023</v>
      </c>
      <c r="O7" t="s">
        <v>41</v>
      </c>
      <c r="P7" t="s">
        <v>42</v>
      </c>
      <c r="Q7" t="s">
        <v>23</v>
      </c>
      <c r="R7" t="s">
        <v>23</v>
      </c>
      <c r="S7" t="s">
        <v>23</v>
      </c>
      <c r="T7" t="s">
        <v>23</v>
      </c>
    </row>
    <row r="8" spans="1:20" x14ac:dyDescent="0.15">
      <c r="A8" t="s">
        <v>43</v>
      </c>
      <c r="B8">
        <v>0</v>
      </c>
      <c r="C8" t="s">
        <v>41</v>
      </c>
      <c r="D8" t="s">
        <v>41</v>
      </c>
      <c r="E8" t="s">
        <v>25</v>
      </c>
      <c r="F8">
        <v>47.73</v>
      </c>
      <c r="G8">
        <v>24.63</v>
      </c>
      <c r="H8">
        <v>352</v>
      </c>
      <c r="I8" s="1" t="s">
        <v>18</v>
      </c>
      <c r="J8">
        <v>35.36</v>
      </c>
      <c r="K8">
        <v>24.2</v>
      </c>
      <c r="L8" t="s">
        <v>44</v>
      </c>
      <c r="M8" t="s">
        <v>27</v>
      </c>
      <c r="N8">
        <v>2022</v>
      </c>
      <c r="O8" t="s">
        <v>41</v>
      </c>
      <c r="P8" t="s">
        <v>45</v>
      </c>
      <c r="Q8" t="s">
        <v>41</v>
      </c>
      <c r="R8" t="s">
        <v>46</v>
      </c>
      <c r="S8" t="s">
        <v>41</v>
      </c>
      <c r="T8" s="1" t="s">
        <v>107</v>
      </c>
    </row>
    <row r="9" spans="1:20" x14ac:dyDescent="0.15">
      <c r="A9" t="s">
        <v>47</v>
      </c>
      <c r="B9">
        <v>0</v>
      </c>
      <c r="C9" t="s">
        <v>63</v>
      </c>
      <c r="D9" t="s">
        <v>63</v>
      </c>
      <c r="E9" t="s">
        <v>25</v>
      </c>
      <c r="F9">
        <v>53.13</v>
      </c>
      <c r="G9">
        <v>17.22</v>
      </c>
      <c r="H9">
        <f>235+92</f>
        <v>327</v>
      </c>
      <c r="I9" s="1" t="s">
        <v>21</v>
      </c>
      <c r="J9">
        <v>35</v>
      </c>
      <c r="K9">
        <v>28.1</v>
      </c>
      <c r="L9" t="s">
        <v>32</v>
      </c>
      <c r="M9" t="s">
        <v>27</v>
      </c>
      <c r="N9">
        <v>2021</v>
      </c>
      <c r="O9" t="s">
        <v>23</v>
      </c>
      <c r="P9" t="s">
        <v>23</v>
      </c>
      <c r="Q9" t="s">
        <v>23</v>
      </c>
      <c r="R9" t="s">
        <v>23</v>
      </c>
      <c r="S9" t="s">
        <v>23</v>
      </c>
      <c r="T9" t="s">
        <v>23</v>
      </c>
    </row>
    <row r="10" spans="1:20" x14ac:dyDescent="0.15">
      <c r="A10" t="s">
        <v>48</v>
      </c>
      <c r="B10">
        <v>1</v>
      </c>
      <c r="C10" t="s">
        <v>63</v>
      </c>
      <c r="D10" t="s">
        <v>63</v>
      </c>
      <c r="E10" t="s">
        <v>17</v>
      </c>
      <c r="F10">
        <v>12.64</v>
      </c>
      <c r="G10">
        <v>11.01</v>
      </c>
      <c r="H10">
        <v>1424</v>
      </c>
      <c r="I10" s="1" t="s">
        <v>21</v>
      </c>
      <c r="J10">
        <v>46.7</v>
      </c>
      <c r="K10">
        <v>21.9</v>
      </c>
      <c r="L10" t="s">
        <v>49</v>
      </c>
      <c r="M10" t="s">
        <v>20</v>
      </c>
      <c r="N10">
        <v>2022</v>
      </c>
      <c r="O10" t="s">
        <v>21</v>
      </c>
      <c r="P10" t="s">
        <v>50</v>
      </c>
      <c r="Q10" t="s">
        <v>23</v>
      </c>
      <c r="R10" t="s">
        <v>23</v>
      </c>
      <c r="S10" t="s">
        <v>23</v>
      </c>
      <c r="T10" t="s">
        <v>23</v>
      </c>
    </row>
    <row r="11" spans="1:20" x14ac:dyDescent="0.15">
      <c r="A11" t="s">
        <v>51</v>
      </c>
      <c r="B11">
        <v>0</v>
      </c>
      <c r="C11" t="s">
        <v>63</v>
      </c>
      <c r="D11" t="s">
        <v>63</v>
      </c>
      <c r="E11" t="s">
        <v>25</v>
      </c>
      <c r="F11">
        <v>78.400000000000006</v>
      </c>
      <c r="G11">
        <v>14</v>
      </c>
      <c r="H11">
        <v>251</v>
      </c>
      <c r="I11" s="1" t="s">
        <v>18</v>
      </c>
      <c r="J11">
        <v>35.409999999999997</v>
      </c>
      <c r="K11">
        <v>45.79</v>
      </c>
      <c r="L11" t="s">
        <v>32</v>
      </c>
      <c r="M11" t="s">
        <v>52</v>
      </c>
      <c r="N11">
        <v>2021</v>
      </c>
      <c r="O11" t="s">
        <v>23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</row>
    <row r="12" spans="1:20" x14ac:dyDescent="0.15">
      <c r="A12" t="s">
        <v>53</v>
      </c>
      <c r="B12">
        <v>1</v>
      </c>
      <c r="C12" t="s">
        <v>63</v>
      </c>
      <c r="D12" t="s">
        <v>63</v>
      </c>
      <c r="E12" t="s">
        <v>25</v>
      </c>
      <c r="F12">
        <v>96.26</v>
      </c>
      <c r="G12">
        <v>21.57</v>
      </c>
      <c r="H12">
        <v>266</v>
      </c>
      <c r="I12" s="1" t="s">
        <v>21</v>
      </c>
      <c r="J12">
        <v>32.340000000000003</v>
      </c>
      <c r="K12">
        <v>24</v>
      </c>
      <c r="L12" t="s">
        <v>32</v>
      </c>
      <c r="M12" t="s">
        <v>36</v>
      </c>
      <c r="N12">
        <v>2022</v>
      </c>
      <c r="O12" t="s">
        <v>41</v>
      </c>
      <c r="P12" t="s">
        <v>54</v>
      </c>
      <c r="Q12" t="s">
        <v>23</v>
      </c>
      <c r="R12" t="s">
        <v>23</v>
      </c>
      <c r="S12" t="s">
        <v>23</v>
      </c>
      <c r="T12" t="s">
        <v>23</v>
      </c>
    </row>
    <row r="13" spans="1:20" x14ac:dyDescent="0.15">
      <c r="A13" t="s">
        <v>55</v>
      </c>
      <c r="B13">
        <v>1</v>
      </c>
      <c r="C13" t="s">
        <v>63</v>
      </c>
      <c r="D13" t="s">
        <v>63</v>
      </c>
      <c r="E13" t="s">
        <v>25</v>
      </c>
      <c r="F13">
        <v>47</v>
      </c>
      <c r="G13">
        <v>28.2</v>
      </c>
      <c r="H13">
        <v>296</v>
      </c>
      <c r="I13" s="1" t="s">
        <v>18</v>
      </c>
      <c r="J13">
        <v>39.700000000000003</v>
      </c>
      <c r="K13">
        <v>41.2</v>
      </c>
      <c r="L13" t="s">
        <v>35</v>
      </c>
      <c r="M13" t="s">
        <v>27</v>
      </c>
      <c r="N13">
        <v>2021</v>
      </c>
      <c r="O13" t="s">
        <v>41</v>
      </c>
      <c r="P13" t="s">
        <v>56</v>
      </c>
      <c r="Q13" t="s">
        <v>23</v>
      </c>
      <c r="R13" t="s">
        <v>23</v>
      </c>
      <c r="S13" t="s">
        <v>23</v>
      </c>
      <c r="T13" t="s">
        <v>23</v>
      </c>
    </row>
    <row r="14" spans="1:20" x14ac:dyDescent="0.15">
      <c r="A14" t="s">
        <v>57</v>
      </c>
      <c r="B14">
        <v>1</v>
      </c>
      <c r="C14" t="s">
        <v>63</v>
      </c>
      <c r="D14" t="s">
        <v>41</v>
      </c>
      <c r="E14" t="s">
        <v>17</v>
      </c>
      <c r="F14">
        <v>21.6</v>
      </c>
      <c r="G14">
        <v>6.8</v>
      </c>
      <c r="H14">
        <v>12686</v>
      </c>
      <c r="I14" s="1" t="s">
        <v>18</v>
      </c>
      <c r="J14">
        <v>16</v>
      </c>
      <c r="K14">
        <v>43.6</v>
      </c>
      <c r="L14" t="s">
        <v>58</v>
      </c>
      <c r="M14" t="s">
        <v>27</v>
      </c>
      <c r="N14">
        <v>2022</v>
      </c>
      <c r="O14" t="s">
        <v>21</v>
      </c>
      <c r="P14" t="s">
        <v>59</v>
      </c>
      <c r="Q14" t="s">
        <v>23</v>
      </c>
      <c r="R14" t="s">
        <v>23</v>
      </c>
      <c r="S14" t="s">
        <v>23</v>
      </c>
      <c r="T14" t="s">
        <v>60</v>
      </c>
    </row>
    <row r="15" spans="1:20" x14ac:dyDescent="0.15">
      <c r="A15" t="s">
        <v>61</v>
      </c>
      <c r="B15">
        <v>1</v>
      </c>
      <c r="C15" t="s">
        <v>41</v>
      </c>
      <c r="D15" t="s">
        <v>63</v>
      </c>
      <c r="E15" t="s">
        <v>17</v>
      </c>
      <c r="F15">
        <v>36.51</v>
      </c>
      <c r="G15">
        <v>7.6</v>
      </c>
      <c r="H15">
        <v>1951</v>
      </c>
      <c r="I15" s="1" t="s">
        <v>21</v>
      </c>
      <c r="J15">
        <v>45.16</v>
      </c>
      <c r="K15">
        <v>47.1</v>
      </c>
      <c r="L15" t="s">
        <v>62</v>
      </c>
      <c r="M15" t="s">
        <v>27</v>
      </c>
      <c r="N15">
        <v>2021</v>
      </c>
      <c r="O15" t="s">
        <v>63</v>
      </c>
      <c r="P15" t="s">
        <v>23</v>
      </c>
      <c r="Q15" t="s">
        <v>23</v>
      </c>
      <c r="R15" t="s">
        <v>23</v>
      </c>
      <c r="S15" t="s">
        <v>41</v>
      </c>
      <c r="T15" s="1" t="s">
        <v>106</v>
      </c>
    </row>
    <row r="16" spans="1:20" x14ac:dyDescent="0.15">
      <c r="A16" t="s">
        <v>64</v>
      </c>
      <c r="B16">
        <v>1</v>
      </c>
      <c r="C16" t="s">
        <v>41</v>
      </c>
      <c r="D16" t="s">
        <v>41</v>
      </c>
      <c r="E16" t="s">
        <v>25</v>
      </c>
      <c r="F16">
        <v>47.95</v>
      </c>
      <c r="G16">
        <v>24.48</v>
      </c>
      <c r="H16">
        <v>176</v>
      </c>
      <c r="I16" s="1" t="s">
        <v>18</v>
      </c>
      <c r="J16">
        <v>76.3</v>
      </c>
      <c r="K16">
        <v>74</v>
      </c>
      <c r="L16" t="s">
        <v>35</v>
      </c>
      <c r="M16" t="s">
        <v>27</v>
      </c>
      <c r="N16">
        <v>2022</v>
      </c>
      <c r="O16" t="s">
        <v>23</v>
      </c>
      <c r="P16" t="s">
        <v>23</v>
      </c>
      <c r="Q16" t="s">
        <v>41</v>
      </c>
      <c r="R16" t="s">
        <v>65</v>
      </c>
      <c r="S16" t="s">
        <v>41</v>
      </c>
      <c r="T16" t="s">
        <v>66</v>
      </c>
    </row>
    <row r="17" spans="1:20" x14ac:dyDescent="0.15">
      <c r="A17" t="s">
        <v>67</v>
      </c>
      <c r="B17">
        <v>1</v>
      </c>
      <c r="C17" t="s">
        <v>63</v>
      </c>
      <c r="D17" t="s">
        <v>63</v>
      </c>
      <c r="E17" t="s">
        <v>17</v>
      </c>
      <c r="F17">
        <v>21.9</v>
      </c>
      <c r="G17">
        <v>9.6999999999999993</v>
      </c>
      <c r="H17">
        <v>1510</v>
      </c>
      <c r="I17" s="1" t="s">
        <v>18</v>
      </c>
      <c r="J17">
        <v>36.799999999999997</v>
      </c>
      <c r="L17" t="s">
        <v>32</v>
      </c>
      <c r="M17" t="s">
        <v>36</v>
      </c>
      <c r="N17">
        <v>2022</v>
      </c>
      <c r="O17" t="s">
        <v>23</v>
      </c>
      <c r="P17" t="s">
        <v>23</v>
      </c>
      <c r="Q17" t="s">
        <v>23</v>
      </c>
      <c r="R17" t="s">
        <v>23</v>
      </c>
      <c r="S17" t="s">
        <v>41</v>
      </c>
      <c r="T17" s="1" t="s">
        <v>106</v>
      </c>
    </row>
    <row r="18" spans="1:20" x14ac:dyDescent="0.15">
      <c r="A18" t="s">
        <v>68</v>
      </c>
      <c r="B18">
        <v>1</v>
      </c>
      <c r="C18" t="s">
        <v>63</v>
      </c>
      <c r="D18" t="s">
        <v>63</v>
      </c>
      <c r="E18" t="s">
        <v>25</v>
      </c>
      <c r="F18">
        <v>63.49</v>
      </c>
      <c r="G18">
        <v>20.64</v>
      </c>
      <c r="H18">
        <v>292</v>
      </c>
      <c r="I18" s="1" t="s">
        <v>18</v>
      </c>
      <c r="J18">
        <v>21.2</v>
      </c>
      <c r="K18">
        <v>63</v>
      </c>
      <c r="L18" t="s">
        <v>69</v>
      </c>
      <c r="M18" t="s">
        <v>70</v>
      </c>
      <c r="N18">
        <v>2021</v>
      </c>
      <c r="O18" t="s">
        <v>23</v>
      </c>
      <c r="P18" t="s">
        <v>23</v>
      </c>
      <c r="Q18" t="s">
        <v>23</v>
      </c>
      <c r="R18" t="s">
        <v>23</v>
      </c>
      <c r="S18" t="s">
        <v>23</v>
      </c>
      <c r="T18" t="s">
        <v>23</v>
      </c>
    </row>
    <row r="19" spans="1:20" x14ac:dyDescent="0.15">
      <c r="A19" t="s">
        <v>71</v>
      </c>
      <c r="B19">
        <v>1</v>
      </c>
      <c r="C19" t="s">
        <v>63</v>
      </c>
      <c r="D19" t="s">
        <v>63</v>
      </c>
      <c r="E19" t="s">
        <v>25</v>
      </c>
      <c r="F19">
        <v>67.17</v>
      </c>
      <c r="G19">
        <v>14.79</v>
      </c>
      <c r="H19">
        <v>1790</v>
      </c>
      <c r="I19" s="1" t="s">
        <v>21</v>
      </c>
      <c r="K19">
        <v>0.6</v>
      </c>
      <c r="L19" t="s">
        <v>35</v>
      </c>
      <c r="M19" t="s">
        <v>36</v>
      </c>
      <c r="N19">
        <v>2021</v>
      </c>
      <c r="O19" t="s">
        <v>41</v>
      </c>
      <c r="P19" t="s">
        <v>72</v>
      </c>
      <c r="Q19" t="s">
        <v>41</v>
      </c>
      <c r="R19" t="s">
        <v>73</v>
      </c>
      <c r="S19" t="s">
        <v>41</v>
      </c>
      <c r="T19" s="1" t="s">
        <v>113</v>
      </c>
    </row>
    <row r="20" spans="1:20" x14ac:dyDescent="0.15">
      <c r="A20" t="s">
        <v>74</v>
      </c>
      <c r="B20">
        <v>0</v>
      </c>
      <c r="C20" t="s">
        <v>41</v>
      </c>
      <c r="D20" t="s">
        <v>41</v>
      </c>
      <c r="E20" t="s">
        <v>25</v>
      </c>
      <c r="F20">
        <v>58.34</v>
      </c>
      <c r="G20">
        <v>26.76</v>
      </c>
      <c r="H20">
        <v>442</v>
      </c>
      <c r="I20" s="1" t="s">
        <v>18</v>
      </c>
      <c r="J20">
        <v>45.3</v>
      </c>
      <c r="K20">
        <v>47.3</v>
      </c>
      <c r="L20" t="s">
        <v>35</v>
      </c>
      <c r="M20" t="s">
        <v>27</v>
      </c>
      <c r="N20">
        <v>2020</v>
      </c>
      <c r="O20" t="s">
        <v>41</v>
      </c>
      <c r="P20" t="s">
        <v>75</v>
      </c>
      <c r="Q20" t="s">
        <v>41</v>
      </c>
      <c r="R20" t="s">
        <v>76</v>
      </c>
      <c r="S20" t="s">
        <v>41</v>
      </c>
      <c r="T20" s="1" t="s">
        <v>108</v>
      </c>
    </row>
    <row r="21" spans="1:20" x14ac:dyDescent="0.15">
      <c r="A21" t="s">
        <v>77</v>
      </c>
      <c r="B21">
        <v>1</v>
      </c>
      <c r="C21" t="s">
        <v>63</v>
      </c>
      <c r="D21" t="s">
        <v>63</v>
      </c>
      <c r="E21" t="s">
        <v>25</v>
      </c>
      <c r="F21">
        <v>71.75</v>
      </c>
      <c r="G21">
        <v>18.53</v>
      </c>
      <c r="H21">
        <v>1512</v>
      </c>
      <c r="I21" s="1" t="s">
        <v>78</v>
      </c>
      <c r="J21">
        <v>32.46</v>
      </c>
      <c r="L21" t="s">
        <v>32</v>
      </c>
      <c r="M21" t="s">
        <v>36</v>
      </c>
      <c r="N21">
        <v>2023</v>
      </c>
      <c r="O21" t="s">
        <v>63</v>
      </c>
      <c r="P21" t="s">
        <v>63</v>
      </c>
      <c r="Q21" t="s">
        <v>63</v>
      </c>
      <c r="R21" t="s">
        <v>63</v>
      </c>
      <c r="S21" t="s">
        <v>41</v>
      </c>
      <c r="T21" t="s">
        <v>79</v>
      </c>
    </row>
    <row r="22" spans="1:20" x14ac:dyDescent="0.15">
      <c r="A22" t="s">
        <v>80</v>
      </c>
      <c r="B22">
        <v>1</v>
      </c>
      <c r="C22" t="s">
        <v>63</v>
      </c>
      <c r="D22" t="s">
        <v>63</v>
      </c>
      <c r="E22" t="s">
        <v>17</v>
      </c>
      <c r="F22">
        <v>30.33</v>
      </c>
      <c r="G22">
        <v>11.65</v>
      </c>
      <c r="H22">
        <v>252</v>
      </c>
      <c r="I22" s="1" t="s">
        <v>21</v>
      </c>
      <c r="J22">
        <v>25</v>
      </c>
      <c r="K22">
        <v>28.3</v>
      </c>
      <c r="L22" t="s">
        <v>81</v>
      </c>
      <c r="M22" t="s">
        <v>27</v>
      </c>
      <c r="N22">
        <v>2023</v>
      </c>
      <c r="O22" t="s">
        <v>23</v>
      </c>
      <c r="P22" t="s">
        <v>23</v>
      </c>
      <c r="Q22" t="s">
        <v>23</v>
      </c>
      <c r="R22" t="s">
        <v>23</v>
      </c>
      <c r="S22" t="s">
        <v>41</v>
      </c>
      <c r="T22" t="s">
        <v>82</v>
      </c>
    </row>
    <row r="23" spans="1:20" x14ac:dyDescent="0.15">
      <c r="A23" t="s">
        <v>83</v>
      </c>
      <c r="B23">
        <v>1</v>
      </c>
      <c r="C23" t="s">
        <v>63</v>
      </c>
      <c r="D23" t="s">
        <v>63</v>
      </c>
      <c r="E23" t="s">
        <v>25</v>
      </c>
      <c r="F23">
        <v>64.81</v>
      </c>
      <c r="G23">
        <v>20.27</v>
      </c>
      <c r="H23">
        <v>166</v>
      </c>
      <c r="I23" s="1" t="s">
        <v>21</v>
      </c>
      <c r="J23">
        <v>55</v>
      </c>
      <c r="K23">
        <v>61.62</v>
      </c>
      <c r="L23" t="s">
        <v>40</v>
      </c>
      <c r="M23" t="s">
        <v>84</v>
      </c>
      <c r="N23">
        <v>2023</v>
      </c>
      <c r="O23" t="s">
        <v>23</v>
      </c>
      <c r="P23" t="s">
        <v>23</v>
      </c>
      <c r="Q23" t="s">
        <v>23</v>
      </c>
      <c r="R23" t="s">
        <v>23</v>
      </c>
      <c r="S23" t="s">
        <v>41</v>
      </c>
      <c r="T23" s="1" t="s">
        <v>109</v>
      </c>
    </row>
    <row r="24" spans="1:20" x14ac:dyDescent="0.15">
      <c r="A24" s="1" t="s">
        <v>103</v>
      </c>
      <c r="B24" s="1">
        <v>1</v>
      </c>
      <c r="C24" s="1" t="s">
        <v>41</v>
      </c>
      <c r="D24" s="1" t="s">
        <v>41</v>
      </c>
      <c r="E24" s="1" t="s">
        <v>17</v>
      </c>
      <c r="F24">
        <v>46.81</v>
      </c>
      <c r="G24">
        <v>11.93</v>
      </c>
      <c r="H24">
        <v>290</v>
      </c>
      <c r="I24" s="1" t="s">
        <v>18</v>
      </c>
      <c r="J24" s="1" t="s">
        <v>85</v>
      </c>
      <c r="K24">
        <v>42.4</v>
      </c>
      <c r="L24" s="1" t="s">
        <v>86</v>
      </c>
      <c r="M24" s="1" t="s">
        <v>87</v>
      </c>
      <c r="N24">
        <v>2023</v>
      </c>
      <c r="O24" s="1" t="s">
        <v>21</v>
      </c>
      <c r="P24" s="1" t="s">
        <v>104</v>
      </c>
      <c r="Q24" s="1" t="s">
        <v>23</v>
      </c>
      <c r="R24" s="1" t="s">
        <v>23</v>
      </c>
      <c r="S24" s="1" t="s">
        <v>41</v>
      </c>
      <c r="T24" s="1" t="s">
        <v>105</v>
      </c>
    </row>
    <row r="25" spans="1:20" x14ac:dyDescent="0.15">
      <c r="A25" t="s">
        <v>88</v>
      </c>
      <c r="B25">
        <v>0</v>
      </c>
      <c r="C25" t="s">
        <v>63</v>
      </c>
      <c r="D25" t="s">
        <v>63</v>
      </c>
      <c r="E25" t="s">
        <v>25</v>
      </c>
      <c r="F25">
        <v>63.36</v>
      </c>
      <c r="G25">
        <v>20.91</v>
      </c>
      <c r="H25">
        <v>100</v>
      </c>
      <c r="I25" s="1" t="s">
        <v>21</v>
      </c>
      <c r="J25">
        <v>22.42</v>
      </c>
      <c r="K25" s="2" t="s">
        <v>23</v>
      </c>
      <c r="L25" s="1" t="s">
        <v>32</v>
      </c>
      <c r="M25" s="1" t="s">
        <v>89</v>
      </c>
      <c r="N25">
        <v>2023</v>
      </c>
      <c r="O25" t="s">
        <v>63</v>
      </c>
      <c r="P25" t="s">
        <v>63</v>
      </c>
      <c r="Q25" t="s">
        <v>63</v>
      </c>
      <c r="R25" t="s">
        <v>63</v>
      </c>
      <c r="S25" t="s">
        <v>21</v>
      </c>
      <c r="T25" t="s">
        <v>17</v>
      </c>
    </row>
    <row r="26" spans="1:20" x14ac:dyDescent="0.15">
      <c r="A26" s="1" t="s">
        <v>90</v>
      </c>
      <c r="B26" s="1">
        <v>1</v>
      </c>
      <c r="C26" s="1" t="s">
        <v>41</v>
      </c>
      <c r="D26" s="1" t="s">
        <v>41</v>
      </c>
      <c r="E26" t="s">
        <v>25</v>
      </c>
      <c r="F26">
        <v>31.82</v>
      </c>
      <c r="G26">
        <v>23.1</v>
      </c>
      <c r="H26">
        <v>733</v>
      </c>
      <c r="I26" s="1" t="s">
        <v>18</v>
      </c>
      <c r="J26">
        <v>52.81</v>
      </c>
      <c r="K26" s="1" t="s">
        <v>23</v>
      </c>
      <c r="L26" s="1" t="s">
        <v>91</v>
      </c>
      <c r="M26" s="1" t="s">
        <v>27</v>
      </c>
      <c r="N26">
        <v>2023</v>
      </c>
      <c r="O26" t="s">
        <v>63</v>
      </c>
      <c r="P26" t="s">
        <v>63</v>
      </c>
      <c r="Q26" t="s">
        <v>63</v>
      </c>
      <c r="R26" t="s">
        <v>63</v>
      </c>
      <c r="S26" t="s">
        <v>41</v>
      </c>
      <c r="T26" s="1" t="s">
        <v>110</v>
      </c>
    </row>
    <row r="27" spans="1:20" x14ac:dyDescent="0.15">
      <c r="A27" t="s">
        <v>92</v>
      </c>
      <c r="B27">
        <v>1</v>
      </c>
      <c r="C27" t="s">
        <v>41</v>
      </c>
      <c r="D27" t="s">
        <v>41</v>
      </c>
      <c r="E27" t="s">
        <v>17</v>
      </c>
      <c r="F27">
        <v>20.350000000000001</v>
      </c>
      <c r="G27">
        <v>10.92</v>
      </c>
      <c r="H27">
        <v>854</v>
      </c>
      <c r="I27" s="1" t="s">
        <v>18</v>
      </c>
      <c r="J27">
        <v>46.68</v>
      </c>
      <c r="K27">
        <v>18.3</v>
      </c>
      <c r="L27" s="1" t="s">
        <v>93</v>
      </c>
      <c r="M27" s="1" t="s">
        <v>94</v>
      </c>
      <c r="N27">
        <v>2023</v>
      </c>
      <c r="O27" t="s">
        <v>63</v>
      </c>
      <c r="P27" t="s">
        <v>63</v>
      </c>
      <c r="Q27" t="s">
        <v>63</v>
      </c>
      <c r="R27" t="s">
        <v>63</v>
      </c>
      <c r="S27" t="s">
        <v>23</v>
      </c>
      <c r="T27" t="s">
        <v>23</v>
      </c>
    </row>
    <row r="28" spans="1:20" x14ac:dyDescent="0.15">
      <c r="A28" t="s">
        <v>95</v>
      </c>
      <c r="B28" s="1">
        <v>1</v>
      </c>
      <c r="C28" t="s">
        <v>41</v>
      </c>
      <c r="D28" t="s">
        <v>41</v>
      </c>
      <c r="E28" t="s">
        <v>25</v>
      </c>
      <c r="F28">
        <v>51.44</v>
      </c>
      <c r="G28">
        <v>12.5</v>
      </c>
      <c r="H28">
        <v>785</v>
      </c>
      <c r="I28" s="1" t="s">
        <v>18</v>
      </c>
      <c r="J28" s="1" t="s">
        <v>23</v>
      </c>
      <c r="K28">
        <v>34.79</v>
      </c>
      <c r="L28" s="1" t="s">
        <v>86</v>
      </c>
      <c r="M28" s="1" t="s">
        <v>89</v>
      </c>
      <c r="N28">
        <v>2023</v>
      </c>
      <c r="O28" t="s">
        <v>41</v>
      </c>
      <c r="P28" t="s">
        <v>96</v>
      </c>
      <c r="Q28" t="s">
        <v>23</v>
      </c>
      <c r="R28" t="s">
        <v>23</v>
      </c>
      <c r="S28" t="s">
        <v>41</v>
      </c>
      <c r="T28" t="s">
        <v>17</v>
      </c>
    </row>
    <row r="29" spans="1:20" x14ac:dyDescent="0.15">
      <c r="A29" t="s">
        <v>97</v>
      </c>
      <c r="B29">
        <v>1</v>
      </c>
      <c r="C29" t="s">
        <v>63</v>
      </c>
      <c r="D29" t="s">
        <v>63</v>
      </c>
      <c r="E29" t="s">
        <v>25</v>
      </c>
      <c r="F29">
        <v>62.83</v>
      </c>
      <c r="G29">
        <v>23.19</v>
      </c>
      <c r="H29">
        <v>115</v>
      </c>
      <c r="I29" s="1" t="s">
        <v>21</v>
      </c>
      <c r="J29">
        <v>22.37</v>
      </c>
      <c r="K29">
        <v>49</v>
      </c>
      <c r="L29" s="1" t="s">
        <v>32</v>
      </c>
      <c r="M29" s="1" t="s">
        <v>98</v>
      </c>
      <c r="N29">
        <v>2023</v>
      </c>
      <c r="O29" t="s">
        <v>63</v>
      </c>
      <c r="P29" t="s">
        <v>63</v>
      </c>
      <c r="Q29" t="s">
        <v>63</v>
      </c>
      <c r="R29" t="s">
        <v>63</v>
      </c>
      <c r="S29" t="s">
        <v>21</v>
      </c>
      <c r="T29" s="1" t="s">
        <v>111</v>
      </c>
    </row>
    <row r="30" spans="1:20" x14ac:dyDescent="0.15">
      <c r="A30" t="s">
        <v>99</v>
      </c>
      <c r="B30">
        <v>1</v>
      </c>
      <c r="C30" t="s">
        <v>63</v>
      </c>
      <c r="D30" t="s">
        <v>63</v>
      </c>
      <c r="E30" t="s">
        <v>25</v>
      </c>
      <c r="F30">
        <f>(53.97*253+45.56*176)/(253+176)</f>
        <v>50.519743589743591</v>
      </c>
      <c r="G30">
        <v>20</v>
      </c>
      <c r="H30">
        <f>253+176</f>
        <v>429</v>
      </c>
      <c r="I30" s="1" t="s">
        <v>18</v>
      </c>
      <c r="J30">
        <v>41.6</v>
      </c>
      <c r="K30">
        <v>22.5</v>
      </c>
      <c r="L30" s="1" t="s">
        <v>44</v>
      </c>
      <c r="M30" s="1" t="s">
        <v>94</v>
      </c>
      <c r="N30">
        <v>2023</v>
      </c>
      <c r="O30" t="s">
        <v>63</v>
      </c>
      <c r="P30" t="s">
        <v>100</v>
      </c>
      <c r="Q30" t="s">
        <v>41</v>
      </c>
      <c r="R30" t="s">
        <v>46</v>
      </c>
      <c r="S30" t="s">
        <v>41</v>
      </c>
      <c r="T30" t="s">
        <v>25</v>
      </c>
    </row>
    <row r="31" spans="1:20" x14ac:dyDescent="0.15">
      <c r="A31" t="s">
        <v>101</v>
      </c>
      <c r="B31">
        <v>1</v>
      </c>
      <c r="C31" t="s">
        <v>63</v>
      </c>
      <c r="D31" t="s">
        <v>63</v>
      </c>
      <c r="E31" t="s">
        <v>25</v>
      </c>
      <c r="F31">
        <v>75.47</v>
      </c>
      <c r="G31">
        <v>21.8</v>
      </c>
      <c r="H31">
        <v>407</v>
      </c>
      <c r="I31" s="1" t="s">
        <v>18</v>
      </c>
      <c r="J31">
        <v>34.1</v>
      </c>
      <c r="K31">
        <v>20.3</v>
      </c>
      <c r="L31" s="1" t="s">
        <v>32</v>
      </c>
      <c r="M31" s="1" t="s">
        <v>102</v>
      </c>
      <c r="N31">
        <v>2023</v>
      </c>
      <c r="O31" t="s">
        <v>63</v>
      </c>
      <c r="P31" t="s">
        <v>63</v>
      </c>
      <c r="Q31" t="s">
        <v>63</v>
      </c>
      <c r="R31" t="s">
        <v>63</v>
      </c>
      <c r="S31" t="s">
        <v>21</v>
      </c>
      <c r="T31" s="1" t="s">
        <v>112</v>
      </c>
    </row>
    <row r="38" spans="9:16" x14ac:dyDescent="0.15">
      <c r="I38" s="1"/>
      <c r="J38" s="2"/>
      <c r="L38" s="1"/>
      <c r="P38" s="3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7</cp:revision>
  <dcterms:created xsi:type="dcterms:W3CDTF">2023-08-27T05:21:00Z</dcterms:created>
  <dcterms:modified xsi:type="dcterms:W3CDTF">2024-02-08T21:25:29Z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