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margueritestella/Downloads/"/>
    </mc:Choice>
  </mc:AlternateContent>
  <xr:revisionPtr revIDLastSave="0" documentId="8_{6ED9BA47-98E7-4E42-9A7F-C138A9DBA208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C30" i="1"/>
  <c r="E9" i="1"/>
  <c r="C5" i="1"/>
  <c r="E4" i="1"/>
  <c r="E3" i="1"/>
  <c r="E2" i="1"/>
</calcChain>
</file>

<file path=xl/sharedStrings.xml><?xml version="1.0" encoding="utf-8"?>
<sst xmlns="http://schemas.openxmlformats.org/spreadsheetml/2006/main" count="165" uniqueCount="76">
  <si>
    <t xml:space="preserve">Source </t>
  </si>
  <si>
    <t>scale type</t>
  </si>
  <si>
    <t>effect size</t>
  </si>
  <si>
    <t>sd</t>
  </si>
  <si>
    <t>sample size</t>
  </si>
  <si>
    <t>PTSD</t>
  </si>
  <si>
    <t>Mean Age</t>
  </si>
  <si>
    <t>Male%</t>
  </si>
  <si>
    <t>Countries</t>
  </si>
  <si>
    <t>Groups</t>
  </si>
  <si>
    <t>Publication Year</t>
  </si>
  <si>
    <t xml:space="preserve">Adjorlolo et al. (2022) </t>
  </si>
  <si>
    <t>PTGI-SF</t>
  </si>
  <si>
    <t>Ghana</t>
  </si>
  <si>
    <t>Patients</t>
  </si>
  <si>
    <t xml:space="preserve">Arnout and Al‐Sufyani (2021) </t>
  </si>
  <si>
    <t>PTGI</t>
  </si>
  <si>
    <t xml:space="preserve">Saudi Arabia </t>
  </si>
  <si>
    <t>General</t>
  </si>
  <si>
    <t xml:space="preserve">Chasson et al. (2022) </t>
  </si>
  <si>
    <t xml:space="preserve">Israel </t>
  </si>
  <si>
    <t>Pregant women</t>
  </si>
  <si>
    <t xml:space="preserve">Chen &amp; Tang (2021) </t>
  </si>
  <si>
    <t>China</t>
  </si>
  <si>
    <t>Patient relatives</t>
  </si>
  <si>
    <t xml:space="preserve">Chen et al.(2020) </t>
  </si>
  <si>
    <t>US</t>
  </si>
  <si>
    <t>Nurses</t>
  </si>
  <si>
    <t xml:space="preserve">Gul (2023) </t>
  </si>
  <si>
    <t>Pakistan</t>
  </si>
  <si>
    <t xml:space="preserve">Kalaitzaki et al. (2022) </t>
  </si>
  <si>
    <t>Greece</t>
  </si>
  <si>
    <t xml:space="preserve">Lau et al. (2021) </t>
  </si>
  <si>
    <t xml:space="preserve">Lewis et al. (2022) </t>
  </si>
  <si>
    <t>UK</t>
  </si>
  <si>
    <t xml:space="preserve">Lyu et al. (2021) </t>
  </si>
  <si>
    <t>Front Line worker</t>
  </si>
  <si>
    <t xml:space="preserve">Mo (2022) </t>
  </si>
  <si>
    <t>Northfield &amp; Johnston (2021)</t>
  </si>
  <si>
    <t xml:space="preserve">Ulset &amp; Soest (2022) </t>
  </si>
  <si>
    <t>Norway</t>
  </si>
  <si>
    <t xml:space="preserve">Vazquez et al. (2021) </t>
  </si>
  <si>
    <t>Spain</t>
  </si>
  <si>
    <t xml:space="preserve">Willey et al.(2022) </t>
  </si>
  <si>
    <t>Yeung et al. (2022)</t>
  </si>
  <si>
    <t xml:space="preserve">Yıldız (2021) </t>
  </si>
  <si>
    <t>Turkey</t>
  </si>
  <si>
    <t>Nursing Students</t>
  </si>
  <si>
    <t xml:space="preserve">Zhang et al. (2021) </t>
  </si>
  <si>
    <t xml:space="preserve">Zhou et al.(2020) </t>
  </si>
  <si>
    <t>Yao et al. (2023)</t>
  </si>
  <si>
    <t>El-Khoury Malhame et al. (2023)</t>
  </si>
  <si>
    <t>Lebanon</t>
  </si>
  <si>
    <t xml:space="preserve">Das et al. (2023) </t>
  </si>
  <si>
    <t>Medical Doctors</t>
  </si>
  <si>
    <t xml:space="preserve">Tu et al. (2023) </t>
  </si>
  <si>
    <t>PHD Students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</si>
  <si>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</si>
  <si>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</si>
  <si>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</si>
  <si>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</si>
  <si>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</si>
  <si>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</si>
  <si>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</si>
  <si>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25-29</t>
  </si>
  <si>
    <t>United States</t>
  </si>
  <si>
    <t>n/a</t>
  </si>
  <si>
    <t>University Students</t>
  </si>
  <si>
    <t>General students</t>
  </si>
  <si>
    <t>Nurses/Healthcare workers</t>
  </si>
  <si>
    <t>Health Care Workers</t>
  </si>
  <si>
    <t xml:space="preserve">Italy </t>
  </si>
  <si>
    <t>United Kingdom</t>
  </si>
  <si>
    <t>No</t>
  </si>
  <si>
    <t>Yes</t>
  </si>
  <si>
    <t xml:space="preserve">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</si>
</sst>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40" zoomScaleNormal="140" workbookViewId="0">
      <selection activeCell="E35" sqref="E35"/>
    </sheetView>
  </sheetViews>
  <sheetFormatPr baseColWidth="10" defaultColWidth="11.5" defaultRowHeight="13" x14ac:dyDescent="0.15"/>
  <cols>
    <col min="1" max="1" width="29.6640625" customWidth="1"/>
    <col min="2" max="2" width="9.6640625" customWidth="1"/>
    <col min="3" max="3" width="9.83203125" customWidth="1"/>
    <col min="4" max="4" width="7.33203125" customWidth="1"/>
    <col min="5" max="5" width="11.1640625" customWidth="1"/>
    <col min="6" max="6" width="5.6640625" customWidth="1"/>
    <col min="7" max="7" width="9.33203125" customWidth="1"/>
    <col min="8" max="8" width="6.6640625" customWidth="1"/>
    <col min="9" max="9" width="12.33203125" customWidth="1"/>
    <col min="10" max="10" width="21.83203125" customWidth="1"/>
    <col min="11" max="11" width="1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t="s">
        <v>11</v>
      </c>
      <c r="B2" t="s">
        <v>12</v>
      </c>
      <c r="C2">
        <v>22.257999999999999</v>
      </c>
      <c r="D2">
        <v>5.0519999999999996</v>
      </c>
      <c r="E2">
        <f>226+155</f>
        <v>381</v>
      </c>
      <c r="F2" s="1" t="s">
        <v>73</v>
      </c>
      <c r="G2">
        <v>43.1</v>
      </c>
      <c r="H2">
        <v>59.3</v>
      </c>
      <c r="I2" t="s">
        <v>13</v>
      </c>
      <c r="J2" t="s">
        <v>14</v>
      </c>
      <c r="K2">
        <v>2022</v>
      </c>
    </row>
    <row r="3" spans="1:11" x14ac:dyDescent="0.15">
      <c r="A3" t="s">
        <v>15</v>
      </c>
      <c r="B3" t="s">
        <v>16</v>
      </c>
      <c r="C3">
        <v>65.194999999999993</v>
      </c>
      <c r="D3">
        <v>17.943999999999999</v>
      </c>
      <c r="E3">
        <f>94+141+84+46</f>
        <v>365</v>
      </c>
      <c r="F3" s="1" t="s">
        <v>74</v>
      </c>
      <c r="G3">
        <v>35</v>
      </c>
      <c r="H3">
        <v>31.8</v>
      </c>
      <c r="I3" t="s">
        <v>17</v>
      </c>
      <c r="J3" t="s">
        <v>18</v>
      </c>
      <c r="K3">
        <v>2021</v>
      </c>
    </row>
    <row r="4" spans="1:11" x14ac:dyDescent="0.15">
      <c r="A4" t="s">
        <v>19</v>
      </c>
      <c r="B4" t="s">
        <v>16</v>
      </c>
      <c r="C4">
        <v>55.78</v>
      </c>
      <c r="D4">
        <v>19.100000000000001</v>
      </c>
      <c r="E4">
        <f>517+399</f>
        <v>916</v>
      </c>
      <c r="F4" s="1" t="s">
        <v>73</v>
      </c>
      <c r="G4">
        <v>28.16</v>
      </c>
      <c r="H4">
        <v>0</v>
      </c>
      <c r="I4" t="s">
        <v>20</v>
      </c>
      <c r="J4" t="s">
        <v>21</v>
      </c>
      <c r="K4">
        <v>2022</v>
      </c>
    </row>
    <row r="5" spans="1:11" x14ac:dyDescent="0.15">
      <c r="A5" t="s">
        <v>22</v>
      </c>
      <c r="B5" t="s">
        <v>16</v>
      </c>
      <c r="C5">
        <f>38.09*10.7/100+73.78*20.1/100+57.91*42.2/100+79.47*27/100</f>
        <v>64.800330000000002</v>
      </c>
      <c r="D5">
        <v>10.44</v>
      </c>
      <c r="E5">
        <v>422</v>
      </c>
      <c r="F5" s="1" t="s">
        <v>74</v>
      </c>
      <c r="G5">
        <v>32.700000000000003</v>
      </c>
      <c r="H5">
        <v>55</v>
      </c>
      <c r="I5" t="s">
        <v>23</v>
      </c>
      <c r="J5" t="s">
        <v>24</v>
      </c>
      <c r="K5">
        <v>2021</v>
      </c>
    </row>
    <row r="6" spans="1:11" x14ac:dyDescent="0.15">
      <c r="A6" t="s">
        <v>25</v>
      </c>
      <c r="B6" t="s">
        <v>12</v>
      </c>
      <c r="C6">
        <v>28</v>
      </c>
      <c r="D6">
        <v>11.5</v>
      </c>
      <c r="E6">
        <v>12596</v>
      </c>
      <c r="F6" s="1" t="s">
        <v>74</v>
      </c>
      <c r="G6">
        <v>33.1</v>
      </c>
      <c r="H6">
        <v>4.4000000000000004</v>
      </c>
      <c r="I6" t="s">
        <v>26</v>
      </c>
      <c r="J6" t="s">
        <v>27</v>
      </c>
      <c r="K6">
        <v>2020</v>
      </c>
    </row>
    <row r="7" spans="1:11" x14ac:dyDescent="0.15">
      <c r="A7" t="s">
        <v>28</v>
      </c>
      <c r="B7" t="s">
        <v>16</v>
      </c>
      <c r="C7">
        <v>45.57</v>
      </c>
      <c r="D7">
        <v>11.7</v>
      </c>
      <c r="E7">
        <v>300</v>
      </c>
      <c r="F7" s="1" t="s">
        <v>73</v>
      </c>
      <c r="H7">
        <v>50</v>
      </c>
      <c r="I7" t="s">
        <v>29</v>
      </c>
      <c r="J7" t="s">
        <v>14</v>
      </c>
      <c r="K7">
        <v>2023</v>
      </c>
    </row>
    <row r="8" spans="1:11" x14ac:dyDescent="0.15">
      <c r="A8" t="s">
        <v>30</v>
      </c>
      <c r="B8" t="s">
        <v>16</v>
      </c>
      <c r="C8">
        <v>47.73</v>
      </c>
      <c r="D8">
        <v>24.63</v>
      </c>
      <c r="E8">
        <v>352</v>
      </c>
      <c r="F8" s="1" t="s">
        <v>73</v>
      </c>
      <c r="G8">
        <v>35.36</v>
      </c>
      <c r="H8">
        <v>24.2</v>
      </c>
      <c r="I8" t="s">
        <v>31</v>
      </c>
      <c r="J8" t="s">
        <v>18</v>
      </c>
      <c r="K8">
        <v>2022</v>
      </c>
    </row>
    <row r="9" spans="1:11" x14ac:dyDescent="0.15">
      <c r="A9" t="s">
        <v>32</v>
      </c>
      <c r="B9" t="s">
        <v>16</v>
      </c>
      <c r="C9">
        <v>53.13</v>
      </c>
      <c r="D9">
        <v>17.22</v>
      </c>
      <c r="E9">
        <f>235+92</f>
        <v>327</v>
      </c>
      <c r="F9" s="1" t="s">
        <v>74</v>
      </c>
      <c r="G9">
        <v>35</v>
      </c>
      <c r="H9">
        <v>28.1</v>
      </c>
      <c r="I9" t="s">
        <v>23</v>
      </c>
      <c r="J9" t="s">
        <v>18</v>
      </c>
      <c r="K9">
        <v>2021</v>
      </c>
    </row>
    <row r="10" spans="1:11" x14ac:dyDescent="0.15">
      <c r="A10" t="s">
        <v>33</v>
      </c>
      <c r="B10" t="s">
        <v>12</v>
      </c>
      <c r="C10">
        <v>12.64</v>
      </c>
      <c r="D10">
        <v>11.01</v>
      </c>
      <c r="E10">
        <v>1424</v>
      </c>
      <c r="F10" s="1" t="s">
        <v>74</v>
      </c>
      <c r="G10">
        <v>46.7</v>
      </c>
      <c r="H10">
        <v>21.9</v>
      </c>
      <c r="I10" t="s">
        <v>34</v>
      </c>
      <c r="J10" t="s">
        <v>14</v>
      </c>
      <c r="K10">
        <v>2022</v>
      </c>
    </row>
    <row r="11" spans="1:11" x14ac:dyDescent="0.15">
      <c r="A11" t="s">
        <v>35</v>
      </c>
      <c r="B11" t="s">
        <v>16</v>
      </c>
      <c r="C11">
        <v>78.400000000000006</v>
      </c>
      <c r="D11">
        <v>14</v>
      </c>
      <c r="E11">
        <v>251</v>
      </c>
      <c r="F11" s="1" t="s">
        <v>73</v>
      </c>
      <c r="G11">
        <v>35.409999999999997</v>
      </c>
      <c r="H11">
        <v>45.79</v>
      </c>
      <c r="I11" t="s">
        <v>23</v>
      </c>
      <c r="J11" t="s">
        <v>36</v>
      </c>
      <c r="K11">
        <v>2021</v>
      </c>
    </row>
    <row r="12" spans="1:11" x14ac:dyDescent="0.15">
      <c r="A12" t="s">
        <v>37</v>
      </c>
      <c r="B12" t="s">
        <v>16</v>
      </c>
      <c r="C12">
        <v>96.26</v>
      </c>
      <c r="D12">
        <v>21.57</v>
      </c>
      <c r="E12">
        <v>266</v>
      </c>
      <c r="F12" s="1" t="s">
        <v>74</v>
      </c>
      <c r="G12">
        <v>32.340000000000003</v>
      </c>
      <c r="H12">
        <v>24</v>
      </c>
      <c r="I12" t="s">
        <v>23</v>
      </c>
      <c r="J12" t="s">
        <v>27</v>
      </c>
      <c r="K12">
        <v>2022</v>
      </c>
    </row>
    <row r="13" spans="1:11" x14ac:dyDescent="0.15">
      <c r="A13" t="s">
        <v>38</v>
      </c>
      <c r="B13" t="s">
        <v>16</v>
      </c>
      <c r="C13">
        <v>47</v>
      </c>
      <c r="D13">
        <v>28.2</v>
      </c>
      <c r="E13">
        <v>296</v>
      </c>
      <c r="F13" s="1" t="s">
        <v>73</v>
      </c>
      <c r="G13">
        <v>39.700000000000003</v>
      </c>
      <c r="H13">
        <v>41.2</v>
      </c>
      <c r="I13" t="s">
        <v>26</v>
      </c>
      <c r="J13" t="s">
        <v>18</v>
      </c>
      <c r="K13">
        <v>2021</v>
      </c>
    </row>
    <row r="14" spans="1:11" x14ac:dyDescent="0.15">
      <c r="A14" t="s">
        <v>39</v>
      </c>
      <c r="B14" t="s">
        <v>12</v>
      </c>
      <c r="C14">
        <v>21.6</v>
      </c>
      <c r="D14">
        <v>6.8</v>
      </c>
      <c r="E14">
        <v>12686</v>
      </c>
      <c r="F14" s="1" t="s">
        <v>73</v>
      </c>
      <c r="G14">
        <v>16</v>
      </c>
      <c r="H14">
        <v>43.6</v>
      </c>
      <c r="I14" t="s">
        <v>40</v>
      </c>
      <c r="J14" t="s">
        <v>18</v>
      </c>
      <c r="K14">
        <v>2022</v>
      </c>
    </row>
    <row r="15" spans="1:11" x14ac:dyDescent="0.15">
      <c r="A15" t="s">
        <v>41</v>
      </c>
      <c r="B15" t="s">
        <v>12</v>
      </c>
      <c r="C15">
        <v>36.51</v>
      </c>
      <c r="D15">
        <v>7.6</v>
      </c>
      <c r="E15">
        <v>1951</v>
      </c>
      <c r="F15" s="1" t="s">
        <v>74</v>
      </c>
      <c r="G15">
        <v>45.16</v>
      </c>
      <c r="H15">
        <v>47.1</v>
      </c>
      <c r="I15" t="s">
        <v>42</v>
      </c>
      <c r="J15" t="s">
        <v>18</v>
      </c>
      <c r="K15">
        <v>2021</v>
      </c>
    </row>
    <row r="16" spans="1:11" x14ac:dyDescent="0.15">
      <c r="A16" t="s">
        <v>43</v>
      </c>
      <c r="B16" t="s">
        <v>16</v>
      </c>
      <c r="C16">
        <v>47.95</v>
      </c>
      <c r="D16">
        <v>24.48</v>
      </c>
      <c r="E16">
        <v>176</v>
      </c>
      <c r="F16" s="1" t="s">
        <v>73</v>
      </c>
      <c r="G16">
        <v>76.3</v>
      </c>
      <c r="H16">
        <v>74</v>
      </c>
      <c r="I16" t="s">
        <v>26</v>
      </c>
      <c r="J16" t="s">
        <v>18</v>
      </c>
      <c r="K16">
        <v>2022</v>
      </c>
    </row>
    <row r="17" spans="1:11" x14ac:dyDescent="0.15">
      <c r="A17" t="s">
        <v>44</v>
      </c>
      <c r="B17" t="s">
        <v>12</v>
      </c>
      <c r="C17">
        <v>21.9</v>
      </c>
      <c r="D17">
        <v>9.6999999999999993</v>
      </c>
      <c r="E17">
        <v>1510</v>
      </c>
      <c r="F17" s="1" t="s">
        <v>73</v>
      </c>
      <c r="G17">
        <v>36.799999999999997</v>
      </c>
      <c r="I17" t="s">
        <v>23</v>
      </c>
      <c r="J17" t="s">
        <v>27</v>
      </c>
      <c r="K17">
        <v>2022</v>
      </c>
    </row>
    <row r="18" spans="1:11" x14ac:dyDescent="0.15">
      <c r="A18" t="s">
        <v>45</v>
      </c>
      <c r="B18" t="s">
        <v>16</v>
      </c>
      <c r="C18">
        <v>63.49</v>
      </c>
      <c r="D18">
        <v>20.64</v>
      </c>
      <c r="E18">
        <v>292</v>
      </c>
      <c r="F18" s="1" t="s">
        <v>73</v>
      </c>
      <c r="G18">
        <v>21.2</v>
      </c>
      <c r="H18">
        <v>63</v>
      </c>
      <c r="I18" t="s">
        <v>46</v>
      </c>
      <c r="J18" t="s">
        <v>47</v>
      </c>
      <c r="K18">
        <v>2021</v>
      </c>
    </row>
    <row r="19" spans="1:11" x14ac:dyDescent="0.15">
      <c r="A19" t="s">
        <v>48</v>
      </c>
      <c r="B19" t="s">
        <v>16</v>
      </c>
      <c r="C19">
        <v>67.17</v>
      </c>
      <c r="D19">
        <v>14.79</v>
      </c>
      <c r="E19">
        <v>1790</v>
      </c>
      <c r="F19" s="1" t="s">
        <v>74</v>
      </c>
      <c r="H19">
        <v>0.6</v>
      </c>
      <c r="I19" t="s">
        <v>26</v>
      </c>
      <c r="J19" t="s">
        <v>27</v>
      </c>
      <c r="K19">
        <v>2021</v>
      </c>
    </row>
    <row r="20" spans="1:11" x14ac:dyDescent="0.15">
      <c r="A20" t="s">
        <v>49</v>
      </c>
      <c r="B20" t="s">
        <v>16</v>
      </c>
      <c r="C20">
        <v>58.34</v>
      </c>
      <c r="D20">
        <v>26.76</v>
      </c>
      <c r="E20">
        <v>442</v>
      </c>
      <c r="F20" s="1" t="s">
        <v>73</v>
      </c>
      <c r="G20">
        <v>45.3</v>
      </c>
      <c r="H20">
        <v>47.3</v>
      </c>
      <c r="I20" t="s">
        <v>26</v>
      </c>
      <c r="J20" t="s">
        <v>18</v>
      </c>
      <c r="K20">
        <v>2020</v>
      </c>
    </row>
    <row r="21" spans="1:11" x14ac:dyDescent="0.15">
      <c r="A21" t="s">
        <v>50</v>
      </c>
      <c r="B21" t="s">
        <v>16</v>
      </c>
      <c r="C21">
        <v>71.75</v>
      </c>
      <c r="D21">
        <v>18.53</v>
      </c>
      <c r="E21">
        <v>1512</v>
      </c>
      <c r="F21" s="1" t="s">
        <v>75</v>
      </c>
      <c r="G21">
        <v>32.46</v>
      </c>
      <c r="I21" t="s">
        <v>23</v>
      </c>
      <c r="J21" t="s">
        <v>27</v>
      </c>
      <c r="K21">
        <v>2023</v>
      </c>
    </row>
    <row r="22" spans="1:11" x14ac:dyDescent="0.15">
      <c r="A22" t="s">
        <v>51</v>
      </c>
      <c r="B22" t="s">
        <v>12</v>
      </c>
      <c r="C22">
        <v>30.33</v>
      </c>
      <c r="D22">
        <v>11.65</v>
      </c>
      <c r="E22">
        <v>252</v>
      </c>
      <c r="F22" s="1" t="s">
        <v>74</v>
      </c>
      <c r="G22">
        <v>25</v>
      </c>
      <c r="H22">
        <v>28.3</v>
      </c>
      <c r="I22" t="s">
        <v>52</v>
      </c>
      <c r="J22" t="s">
        <v>18</v>
      </c>
      <c r="K22">
        <v>2023</v>
      </c>
    </row>
    <row r="23" spans="1:11" x14ac:dyDescent="0.15">
      <c r="A23" t="s">
        <v>53</v>
      </c>
      <c r="B23" t="s">
        <v>16</v>
      </c>
      <c r="C23">
        <v>64.81</v>
      </c>
      <c r="D23">
        <v>20.27</v>
      </c>
      <c r="E23">
        <v>166</v>
      </c>
      <c r="F23" s="1" t="s">
        <v>74</v>
      </c>
      <c r="G23">
        <v>55</v>
      </c>
      <c r="H23">
        <v>61.62</v>
      </c>
      <c r="I23" t="s">
        <v>29</v>
      </c>
      <c r="J23" t="s">
        <v>54</v>
      </c>
      <c r="K23">
        <v>2023</v>
      </c>
    </row>
    <row r="24" spans="1:11" x14ac:dyDescent="0.15">
      <c r="A24" t="s">
        <v>55</v>
      </c>
      <c r="B24" t="s">
        <v>12</v>
      </c>
      <c r="C24">
        <v>46.81</v>
      </c>
      <c r="D24">
        <v>11.93</v>
      </c>
      <c r="E24">
        <v>290</v>
      </c>
      <c r="F24" s="1" t="s">
        <v>73</v>
      </c>
      <c r="G24" s="2" t="s">
        <v>64</v>
      </c>
      <c r="H24">
        <v>42.4</v>
      </c>
      <c r="I24" s="1" t="s">
        <v>65</v>
      </c>
      <c r="J24" t="s">
        <v>56</v>
      </c>
      <c r="K24">
        <v>2023</v>
      </c>
    </row>
    <row r="25" spans="1:11" x14ac:dyDescent="0.15">
      <c r="A25" t="s">
        <v>57</v>
      </c>
      <c r="B25" t="s">
        <v>16</v>
      </c>
      <c r="C25">
        <v>63.36</v>
      </c>
      <c r="D25">
        <v>20.91</v>
      </c>
      <c r="E25">
        <v>100</v>
      </c>
      <c r="F25" s="1" t="s">
        <v>74</v>
      </c>
      <c r="G25">
        <v>22.42</v>
      </c>
      <c r="H25" s="2" t="s">
        <v>66</v>
      </c>
      <c r="I25" s="1" t="s">
        <v>23</v>
      </c>
      <c r="J25" s="1" t="s">
        <v>67</v>
      </c>
      <c r="K25">
        <v>2023</v>
      </c>
    </row>
    <row r="26" spans="1:11" x14ac:dyDescent="0.15">
      <c r="A26" s="1" t="s">
        <v>58</v>
      </c>
      <c r="B26" t="s">
        <v>16</v>
      </c>
      <c r="C26">
        <v>31.82</v>
      </c>
      <c r="D26">
        <v>23.1</v>
      </c>
      <c r="E26">
        <v>733</v>
      </c>
      <c r="F26" s="1" t="s">
        <v>73</v>
      </c>
      <c r="G26">
        <v>52.81</v>
      </c>
      <c r="H26" s="1" t="s">
        <v>66</v>
      </c>
      <c r="I26" s="1" t="s">
        <v>71</v>
      </c>
      <c r="J26" s="1" t="s">
        <v>18</v>
      </c>
      <c r="K26">
        <v>2023</v>
      </c>
    </row>
    <row r="27" spans="1:11" x14ac:dyDescent="0.15">
      <c r="A27" t="s">
        <v>59</v>
      </c>
      <c r="B27" t="s">
        <v>12</v>
      </c>
      <c r="C27">
        <v>20.350000000000001</v>
      </c>
      <c r="D27">
        <v>10.92</v>
      </c>
      <c r="E27">
        <v>854</v>
      </c>
      <c r="F27" s="1" t="s">
        <v>73</v>
      </c>
      <c r="G27">
        <v>46.68</v>
      </c>
      <c r="H27">
        <v>18.3</v>
      </c>
      <c r="I27" s="1" t="s">
        <v>72</v>
      </c>
      <c r="J27" s="1" t="s">
        <v>70</v>
      </c>
      <c r="K27">
        <v>2023</v>
      </c>
    </row>
    <row r="28" spans="1:11" x14ac:dyDescent="0.15">
      <c r="A28" t="s">
        <v>60</v>
      </c>
      <c r="B28" t="s">
        <v>16</v>
      </c>
      <c r="C28">
        <v>51.44</v>
      </c>
      <c r="D28">
        <v>12.5</v>
      </c>
      <c r="E28">
        <v>785</v>
      </c>
      <c r="F28" s="1" t="s">
        <v>73</v>
      </c>
      <c r="G28" s="1" t="s">
        <v>66</v>
      </c>
      <c r="H28">
        <v>34.79</v>
      </c>
      <c r="I28" s="1" t="s">
        <v>65</v>
      </c>
      <c r="J28" s="1" t="s">
        <v>67</v>
      </c>
      <c r="K28">
        <v>2023</v>
      </c>
    </row>
    <row r="29" spans="1:11" x14ac:dyDescent="0.15">
      <c r="A29" t="s">
        <v>61</v>
      </c>
      <c r="B29" t="s">
        <v>16</v>
      </c>
      <c r="C29">
        <v>62.83</v>
      </c>
      <c r="D29">
        <v>23.19</v>
      </c>
      <c r="E29">
        <v>115</v>
      </c>
      <c r="F29" s="1" t="s">
        <v>74</v>
      </c>
      <c r="G29">
        <v>22.37</v>
      </c>
      <c r="H29">
        <v>49</v>
      </c>
      <c r="I29" s="1" t="s">
        <v>23</v>
      </c>
      <c r="J29" s="1" t="s">
        <v>68</v>
      </c>
      <c r="K29">
        <v>2023</v>
      </c>
    </row>
    <row r="30" spans="1:11" x14ac:dyDescent="0.15">
      <c r="A30" t="s">
        <v>62</v>
      </c>
      <c r="B30" t="s">
        <v>16</v>
      </c>
      <c r="C30">
        <f>(53.97*253+45.56*176)/(253+176)</f>
        <v>50.519743589743591</v>
      </c>
      <c r="D30">
        <v>20</v>
      </c>
      <c r="E30">
        <f>253+176</f>
        <v>429</v>
      </c>
      <c r="F30" s="1" t="s">
        <v>73</v>
      </c>
      <c r="G30">
        <v>41.6</v>
      </c>
      <c r="H30">
        <v>22.5</v>
      </c>
      <c r="I30" s="1" t="s">
        <v>31</v>
      </c>
      <c r="J30" s="1" t="s">
        <v>70</v>
      </c>
      <c r="K30">
        <v>2023</v>
      </c>
    </row>
    <row r="31" spans="1:11" x14ac:dyDescent="0.15">
      <c r="A31" t="s">
        <v>63</v>
      </c>
      <c r="B31" t="s">
        <v>16</v>
      </c>
      <c r="C31">
        <v>75.47</v>
      </c>
      <c r="D31">
        <v>21.8</v>
      </c>
      <c r="E31">
        <v>407</v>
      </c>
      <c r="F31" s="1" t="s">
        <v>73</v>
      </c>
      <c r="G31">
        <v>34.1</v>
      </c>
      <c r="H31">
        <v>20.3</v>
      </c>
      <c r="I31" s="1" t="s">
        <v>23</v>
      </c>
      <c r="J31" s="1" t="s">
        <v>69</v>
      </c>
      <c r="K31">
        <v>2023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Marguerite Rwil</cp:lastModifiedBy>
  <cp:revision>7</cp:revision>
  <dcterms:created xsi:type="dcterms:W3CDTF">2023-08-27T05:21:00Z</dcterms:created>
  <dcterms:modified xsi:type="dcterms:W3CDTF">2023-12-18T22:49:18Z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