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4CFC5156-CD93-4A99-8783-50DBDEC586F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orting_algo_data" sheetId="5" r:id="rId1"/>
    <sheet name="data_type_data" sheetId="6" r:id="rId2"/>
    <sheet name="Arkusz2" sheetId="7" r:id="rId3"/>
    <sheet name="Arkusz1" sheetId="1" r:id="rId4"/>
  </sheets>
  <definedNames>
    <definedName name="DaneZewnętrzne_1" localSheetId="2" hidden="1">Arkusz2!$A$1:$E$301</definedName>
    <definedName name="DaneZewnętrzne_1" localSheetId="1" hidden="1">data_type_data!$A$1:$M$36</definedName>
    <definedName name="DaneZewnętrzne_1" localSheetId="0" hidden="1">sorting_algo_data!$A$1:$N$71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6" l="1"/>
  <c r="R2" i="6"/>
  <c r="S2" i="6"/>
  <c r="T2" i="6"/>
  <c r="U2" i="6"/>
  <c r="V2" i="6"/>
  <c r="W2" i="6"/>
  <c r="X2" i="6"/>
  <c r="Y2" i="6"/>
  <c r="Z2" i="6"/>
  <c r="AA2" i="6"/>
  <c r="Q3" i="6"/>
  <c r="R3" i="6"/>
  <c r="S3" i="6"/>
  <c r="T3" i="6"/>
  <c r="U3" i="6"/>
  <c r="V3" i="6"/>
  <c r="W3" i="6"/>
  <c r="X3" i="6"/>
  <c r="Y3" i="6"/>
  <c r="Z3" i="6"/>
  <c r="AA3" i="6"/>
  <c r="Q4" i="6"/>
  <c r="R4" i="6"/>
  <c r="S4" i="6"/>
  <c r="T4" i="6"/>
  <c r="U4" i="6"/>
  <c r="V4" i="6"/>
  <c r="W4" i="6"/>
  <c r="X4" i="6"/>
  <c r="Y4" i="6"/>
  <c r="Z4" i="6"/>
  <c r="AA4" i="6"/>
  <c r="Q5" i="6"/>
  <c r="R5" i="6"/>
  <c r="S5" i="6"/>
  <c r="T5" i="6"/>
  <c r="U5" i="6"/>
  <c r="V5" i="6"/>
  <c r="W5" i="6"/>
  <c r="X5" i="6"/>
  <c r="Y5" i="6"/>
  <c r="Z5" i="6"/>
  <c r="AA5" i="6"/>
  <c r="Q6" i="6"/>
  <c r="R6" i="6"/>
  <c r="S6" i="6"/>
  <c r="T6" i="6"/>
  <c r="U6" i="6"/>
  <c r="V6" i="6"/>
  <c r="W6" i="6"/>
  <c r="X6" i="6"/>
  <c r="Y6" i="6"/>
  <c r="Z6" i="6"/>
  <c r="AA6" i="6"/>
  <c r="Q7" i="6"/>
  <c r="R7" i="6"/>
  <c r="S7" i="6"/>
  <c r="T7" i="6"/>
  <c r="U7" i="6"/>
  <c r="V7" i="6"/>
  <c r="W7" i="6"/>
  <c r="X7" i="6"/>
  <c r="Y7" i="6"/>
  <c r="Z7" i="6"/>
  <c r="AA7" i="6"/>
  <c r="Q8" i="6"/>
  <c r="R8" i="6"/>
  <c r="S8" i="6"/>
  <c r="T8" i="6"/>
  <c r="U8" i="6"/>
  <c r="V8" i="6"/>
  <c r="W8" i="6"/>
  <c r="X8" i="6"/>
  <c r="Y8" i="6"/>
  <c r="Z8" i="6"/>
  <c r="AA8" i="6"/>
  <c r="Q9" i="6"/>
  <c r="R9" i="6"/>
  <c r="S9" i="6"/>
  <c r="T9" i="6"/>
  <c r="U9" i="6"/>
  <c r="V9" i="6"/>
  <c r="W9" i="6"/>
  <c r="X9" i="6"/>
  <c r="Y9" i="6"/>
  <c r="Z9" i="6"/>
  <c r="AA9" i="6"/>
  <c r="Q10" i="6"/>
  <c r="R10" i="6"/>
  <c r="S10" i="6"/>
  <c r="T10" i="6"/>
  <c r="U10" i="6"/>
  <c r="V10" i="6"/>
  <c r="W10" i="6"/>
  <c r="X10" i="6"/>
  <c r="Y10" i="6"/>
  <c r="Z10" i="6"/>
  <c r="AA10" i="6"/>
  <c r="Q11" i="6"/>
  <c r="R11" i="6"/>
  <c r="S11" i="6"/>
  <c r="T11" i="6"/>
  <c r="U11" i="6"/>
  <c r="V11" i="6"/>
  <c r="W11" i="6"/>
  <c r="X11" i="6"/>
  <c r="Y11" i="6"/>
  <c r="Z11" i="6"/>
  <c r="AA11" i="6"/>
  <c r="Q12" i="6"/>
  <c r="R12" i="6"/>
  <c r="S12" i="6"/>
  <c r="T12" i="6"/>
  <c r="U12" i="6"/>
  <c r="V12" i="6"/>
  <c r="W12" i="6"/>
  <c r="X12" i="6"/>
  <c r="Y12" i="6"/>
  <c r="Z12" i="6"/>
  <c r="AA12" i="6"/>
  <c r="Q13" i="6"/>
  <c r="R13" i="6"/>
  <c r="S13" i="6"/>
  <c r="T13" i="6"/>
  <c r="U13" i="6"/>
  <c r="V13" i="6"/>
  <c r="W13" i="6"/>
  <c r="X13" i="6"/>
  <c r="Y13" i="6"/>
  <c r="Z13" i="6"/>
  <c r="AA13" i="6"/>
  <c r="Q14" i="6"/>
  <c r="R14" i="6"/>
  <c r="S14" i="6"/>
  <c r="T14" i="6"/>
  <c r="U14" i="6"/>
  <c r="V14" i="6"/>
  <c r="W14" i="6"/>
  <c r="X14" i="6"/>
  <c r="Y14" i="6"/>
  <c r="Z14" i="6"/>
  <c r="AA14" i="6"/>
  <c r="Q15" i="6"/>
  <c r="R15" i="6"/>
  <c r="S15" i="6"/>
  <c r="T15" i="6"/>
  <c r="U15" i="6"/>
  <c r="V15" i="6"/>
  <c r="W15" i="6"/>
  <c r="X15" i="6"/>
  <c r="Y15" i="6"/>
  <c r="Z15" i="6"/>
  <c r="AA15" i="6"/>
  <c r="Q16" i="6"/>
  <c r="R16" i="6"/>
  <c r="S16" i="6"/>
  <c r="T16" i="6"/>
  <c r="U16" i="6"/>
  <c r="V16" i="6"/>
  <c r="W16" i="6"/>
  <c r="X16" i="6"/>
  <c r="Y16" i="6"/>
  <c r="Z16" i="6"/>
  <c r="AA16" i="6"/>
  <c r="Q17" i="6"/>
  <c r="R17" i="6"/>
  <c r="S17" i="6"/>
  <c r="T17" i="6"/>
  <c r="U17" i="6"/>
  <c r="V17" i="6"/>
  <c r="W17" i="6"/>
  <c r="X17" i="6"/>
  <c r="Y17" i="6"/>
  <c r="Z17" i="6"/>
  <c r="AA17" i="6"/>
  <c r="Q18" i="6"/>
  <c r="R18" i="6"/>
  <c r="S18" i="6"/>
  <c r="T18" i="6"/>
  <c r="U18" i="6"/>
  <c r="V18" i="6"/>
  <c r="W18" i="6"/>
  <c r="X18" i="6"/>
  <c r="Y18" i="6"/>
  <c r="Z18" i="6"/>
  <c r="AA18" i="6"/>
  <c r="Q19" i="6"/>
  <c r="R19" i="6"/>
  <c r="S19" i="6"/>
  <c r="T19" i="6"/>
  <c r="U19" i="6"/>
  <c r="V19" i="6"/>
  <c r="W19" i="6"/>
  <c r="X19" i="6"/>
  <c r="Y19" i="6"/>
  <c r="Z19" i="6"/>
  <c r="AA19" i="6"/>
  <c r="Q20" i="6"/>
  <c r="R20" i="6"/>
  <c r="S20" i="6"/>
  <c r="T20" i="6"/>
  <c r="U20" i="6"/>
  <c r="V20" i="6"/>
  <c r="W20" i="6"/>
  <c r="X20" i="6"/>
  <c r="Y20" i="6"/>
  <c r="Z20" i="6"/>
  <c r="AA20" i="6"/>
  <c r="Q21" i="6"/>
  <c r="R21" i="6"/>
  <c r="S21" i="6"/>
  <c r="T21" i="6"/>
  <c r="U21" i="6"/>
  <c r="V21" i="6"/>
  <c r="W21" i="6"/>
  <c r="X21" i="6"/>
  <c r="Y21" i="6"/>
  <c r="Z21" i="6"/>
  <c r="AA21" i="6"/>
  <c r="Q22" i="6"/>
  <c r="R22" i="6"/>
  <c r="S22" i="6"/>
  <c r="T22" i="6"/>
  <c r="U22" i="6"/>
  <c r="V22" i="6"/>
  <c r="W22" i="6"/>
  <c r="X22" i="6"/>
  <c r="Y22" i="6"/>
  <c r="Z22" i="6"/>
  <c r="AA22" i="6"/>
  <c r="Q23" i="6"/>
  <c r="R23" i="6"/>
  <c r="S23" i="6"/>
  <c r="T23" i="6"/>
  <c r="U23" i="6"/>
  <c r="V23" i="6"/>
  <c r="W23" i="6"/>
  <c r="X23" i="6"/>
  <c r="Y23" i="6"/>
  <c r="Z23" i="6"/>
  <c r="AA23" i="6"/>
  <c r="Q24" i="6"/>
  <c r="R24" i="6"/>
  <c r="S24" i="6"/>
  <c r="T24" i="6"/>
  <c r="U24" i="6"/>
  <c r="V24" i="6"/>
  <c r="W24" i="6"/>
  <c r="X24" i="6"/>
  <c r="Y24" i="6"/>
  <c r="Z24" i="6"/>
  <c r="AA24" i="6"/>
  <c r="Q25" i="6"/>
  <c r="R25" i="6"/>
  <c r="S25" i="6"/>
  <c r="T25" i="6"/>
  <c r="U25" i="6"/>
  <c r="V25" i="6"/>
  <c r="W25" i="6"/>
  <c r="X25" i="6"/>
  <c r="Y25" i="6"/>
  <c r="Z25" i="6"/>
  <c r="AA25" i="6"/>
  <c r="Q26" i="6"/>
  <c r="R26" i="6"/>
  <c r="S26" i="6"/>
  <c r="T26" i="6"/>
  <c r="U26" i="6"/>
  <c r="V26" i="6"/>
  <c r="W26" i="6"/>
  <c r="X26" i="6"/>
  <c r="Y26" i="6"/>
  <c r="Z26" i="6"/>
  <c r="AA26" i="6"/>
  <c r="Q27" i="6"/>
  <c r="R27" i="6"/>
  <c r="S27" i="6"/>
  <c r="T27" i="6"/>
  <c r="U27" i="6"/>
  <c r="V27" i="6"/>
  <c r="W27" i="6"/>
  <c r="X27" i="6"/>
  <c r="Y27" i="6"/>
  <c r="Z27" i="6"/>
  <c r="AA27" i="6"/>
  <c r="Q28" i="6"/>
  <c r="R28" i="6"/>
  <c r="S28" i="6"/>
  <c r="T28" i="6"/>
  <c r="U28" i="6"/>
  <c r="V28" i="6"/>
  <c r="W28" i="6"/>
  <c r="X28" i="6"/>
  <c r="Y28" i="6"/>
  <c r="Z28" i="6"/>
  <c r="AA28" i="6"/>
  <c r="Q29" i="6"/>
  <c r="R29" i="6"/>
  <c r="S29" i="6"/>
  <c r="T29" i="6"/>
  <c r="U29" i="6"/>
  <c r="V29" i="6"/>
  <c r="W29" i="6"/>
  <c r="X29" i="6"/>
  <c r="Y29" i="6"/>
  <c r="Z29" i="6"/>
  <c r="AA29" i="6"/>
  <c r="Q30" i="6"/>
  <c r="R30" i="6"/>
  <c r="S30" i="6"/>
  <c r="T30" i="6"/>
  <c r="U30" i="6"/>
  <c r="V30" i="6"/>
  <c r="W30" i="6"/>
  <c r="X30" i="6"/>
  <c r="Y30" i="6"/>
  <c r="Z30" i="6"/>
  <c r="AA30" i="6"/>
  <c r="Q31" i="6"/>
  <c r="R31" i="6"/>
  <c r="S31" i="6"/>
  <c r="T31" i="6"/>
  <c r="U31" i="6"/>
  <c r="V31" i="6"/>
  <c r="W31" i="6"/>
  <c r="X31" i="6"/>
  <c r="Y31" i="6"/>
  <c r="Z31" i="6"/>
  <c r="AA31" i="6"/>
  <c r="Q32" i="6"/>
  <c r="R32" i="6"/>
  <c r="S32" i="6"/>
  <c r="T32" i="6"/>
  <c r="U32" i="6"/>
  <c r="V32" i="6"/>
  <c r="W32" i="6"/>
  <c r="X32" i="6"/>
  <c r="Y32" i="6"/>
  <c r="Z32" i="6"/>
  <c r="AA32" i="6"/>
  <c r="Q33" i="6"/>
  <c r="R33" i="6"/>
  <c r="S33" i="6"/>
  <c r="T33" i="6"/>
  <c r="U33" i="6"/>
  <c r="V33" i="6"/>
  <c r="W33" i="6"/>
  <c r="X33" i="6"/>
  <c r="Y33" i="6"/>
  <c r="Z33" i="6"/>
  <c r="AA33" i="6"/>
  <c r="Q34" i="6"/>
  <c r="R34" i="6"/>
  <c r="S34" i="6"/>
  <c r="T34" i="6"/>
  <c r="U34" i="6"/>
  <c r="V34" i="6"/>
  <c r="W34" i="6"/>
  <c r="X34" i="6"/>
  <c r="Y34" i="6"/>
  <c r="Z34" i="6"/>
  <c r="AA34" i="6"/>
  <c r="Q35" i="6"/>
  <c r="R35" i="6"/>
  <c r="S35" i="6"/>
  <c r="T35" i="6"/>
  <c r="U35" i="6"/>
  <c r="V35" i="6"/>
  <c r="W35" i="6"/>
  <c r="X35" i="6"/>
  <c r="Y35" i="6"/>
  <c r="Z35" i="6"/>
  <c r="AA35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2" i="5"/>
  <c r="R2" i="5"/>
  <c r="S2" i="5"/>
  <c r="T2" i="5"/>
  <c r="U2" i="5"/>
  <c r="V2" i="5"/>
  <c r="W2" i="5"/>
  <c r="X2" i="5"/>
  <c r="Y2" i="5"/>
  <c r="Z2" i="5"/>
  <c r="AA2" i="5"/>
  <c r="AB2" i="5"/>
  <c r="R3" i="5"/>
  <c r="S3" i="5"/>
  <c r="T3" i="5"/>
  <c r="U3" i="5"/>
  <c r="V3" i="5"/>
  <c r="W3" i="5"/>
  <c r="X3" i="5"/>
  <c r="Y3" i="5"/>
  <c r="Z3" i="5"/>
  <c r="AA3" i="5"/>
  <c r="AB3" i="5"/>
  <c r="R4" i="5"/>
  <c r="S4" i="5"/>
  <c r="T4" i="5"/>
  <c r="U4" i="5"/>
  <c r="V4" i="5"/>
  <c r="W4" i="5"/>
  <c r="X4" i="5"/>
  <c r="Y4" i="5"/>
  <c r="Z4" i="5"/>
  <c r="AA4" i="5"/>
  <c r="AB4" i="5"/>
  <c r="R5" i="5"/>
  <c r="S5" i="5"/>
  <c r="T5" i="5"/>
  <c r="U5" i="5"/>
  <c r="V5" i="5"/>
  <c r="W5" i="5"/>
  <c r="X5" i="5"/>
  <c r="Y5" i="5"/>
  <c r="Z5" i="5"/>
  <c r="AA5" i="5"/>
  <c r="AB5" i="5"/>
  <c r="R6" i="5"/>
  <c r="S6" i="5"/>
  <c r="T6" i="5"/>
  <c r="U6" i="5"/>
  <c r="V6" i="5"/>
  <c r="W6" i="5"/>
  <c r="X6" i="5"/>
  <c r="Y6" i="5"/>
  <c r="Z6" i="5"/>
  <c r="AA6" i="5"/>
  <c r="AB6" i="5"/>
  <c r="R7" i="5"/>
  <c r="S7" i="5"/>
  <c r="T7" i="5"/>
  <c r="U7" i="5"/>
  <c r="V7" i="5"/>
  <c r="W7" i="5"/>
  <c r="X7" i="5"/>
  <c r="Y7" i="5"/>
  <c r="Z7" i="5"/>
  <c r="AA7" i="5"/>
  <c r="AB7" i="5"/>
  <c r="R8" i="5"/>
  <c r="S8" i="5"/>
  <c r="T8" i="5"/>
  <c r="U8" i="5"/>
  <c r="V8" i="5"/>
  <c r="W8" i="5"/>
  <c r="X8" i="5"/>
  <c r="Y8" i="5"/>
  <c r="Z8" i="5"/>
  <c r="AA8" i="5"/>
  <c r="AB8" i="5"/>
  <c r="R9" i="5"/>
  <c r="S9" i="5"/>
  <c r="T9" i="5"/>
  <c r="U9" i="5"/>
  <c r="V9" i="5"/>
  <c r="W9" i="5"/>
  <c r="X9" i="5"/>
  <c r="Y9" i="5"/>
  <c r="Z9" i="5"/>
  <c r="AA9" i="5"/>
  <c r="AB9" i="5"/>
  <c r="R10" i="5"/>
  <c r="S10" i="5"/>
  <c r="T10" i="5"/>
  <c r="U10" i="5"/>
  <c r="V10" i="5"/>
  <c r="W10" i="5"/>
  <c r="X10" i="5"/>
  <c r="Y10" i="5"/>
  <c r="Z10" i="5"/>
  <c r="AA10" i="5"/>
  <c r="AB10" i="5"/>
  <c r="R11" i="5"/>
  <c r="S11" i="5"/>
  <c r="T11" i="5"/>
  <c r="U11" i="5"/>
  <c r="V11" i="5"/>
  <c r="W11" i="5"/>
  <c r="X11" i="5"/>
  <c r="Y11" i="5"/>
  <c r="Z11" i="5"/>
  <c r="AA11" i="5"/>
  <c r="AB11" i="5"/>
  <c r="R12" i="5"/>
  <c r="S12" i="5"/>
  <c r="T12" i="5"/>
  <c r="U12" i="5"/>
  <c r="V12" i="5"/>
  <c r="W12" i="5"/>
  <c r="X12" i="5"/>
  <c r="Y12" i="5"/>
  <c r="Z12" i="5"/>
  <c r="AA12" i="5"/>
  <c r="AB12" i="5"/>
  <c r="R13" i="5"/>
  <c r="S13" i="5"/>
  <c r="T13" i="5"/>
  <c r="U13" i="5"/>
  <c r="V13" i="5"/>
  <c r="W13" i="5"/>
  <c r="X13" i="5"/>
  <c r="Y13" i="5"/>
  <c r="Z13" i="5"/>
  <c r="AA13" i="5"/>
  <c r="AB13" i="5"/>
  <c r="R14" i="5"/>
  <c r="S14" i="5"/>
  <c r="T14" i="5"/>
  <c r="U14" i="5"/>
  <c r="V14" i="5"/>
  <c r="W14" i="5"/>
  <c r="X14" i="5"/>
  <c r="Y14" i="5"/>
  <c r="Z14" i="5"/>
  <c r="AA14" i="5"/>
  <c r="AB14" i="5"/>
  <c r="R15" i="5"/>
  <c r="S15" i="5"/>
  <c r="T15" i="5"/>
  <c r="U15" i="5"/>
  <c r="V15" i="5"/>
  <c r="W15" i="5"/>
  <c r="X15" i="5"/>
  <c r="Y15" i="5"/>
  <c r="Z15" i="5"/>
  <c r="AA15" i="5"/>
  <c r="AB15" i="5"/>
  <c r="R16" i="5"/>
  <c r="S16" i="5"/>
  <c r="T16" i="5"/>
  <c r="U16" i="5"/>
  <c r="V16" i="5"/>
  <c r="W16" i="5"/>
  <c r="X16" i="5"/>
  <c r="Y16" i="5"/>
  <c r="Z16" i="5"/>
  <c r="AA16" i="5"/>
  <c r="AB16" i="5"/>
  <c r="R17" i="5"/>
  <c r="S17" i="5"/>
  <c r="T17" i="5"/>
  <c r="U17" i="5"/>
  <c r="V17" i="5"/>
  <c r="W17" i="5"/>
  <c r="X17" i="5"/>
  <c r="Y17" i="5"/>
  <c r="Z17" i="5"/>
  <c r="AA17" i="5"/>
  <c r="AB17" i="5"/>
  <c r="R18" i="5"/>
  <c r="S18" i="5"/>
  <c r="T18" i="5"/>
  <c r="U18" i="5"/>
  <c r="V18" i="5"/>
  <c r="W18" i="5"/>
  <c r="X18" i="5"/>
  <c r="Y18" i="5"/>
  <c r="Z18" i="5"/>
  <c r="AA18" i="5"/>
  <c r="AB18" i="5"/>
  <c r="R19" i="5"/>
  <c r="S19" i="5"/>
  <c r="T19" i="5"/>
  <c r="U19" i="5"/>
  <c r="V19" i="5"/>
  <c r="W19" i="5"/>
  <c r="X19" i="5"/>
  <c r="Y19" i="5"/>
  <c r="Z19" i="5"/>
  <c r="AA19" i="5"/>
  <c r="AB19" i="5"/>
  <c r="R20" i="5"/>
  <c r="S20" i="5"/>
  <c r="T20" i="5"/>
  <c r="U20" i="5"/>
  <c r="V20" i="5"/>
  <c r="W20" i="5"/>
  <c r="X20" i="5"/>
  <c r="Y20" i="5"/>
  <c r="Z20" i="5"/>
  <c r="AA20" i="5"/>
  <c r="AB20" i="5"/>
  <c r="R21" i="5"/>
  <c r="S21" i="5"/>
  <c r="T21" i="5"/>
  <c r="U21" i="5"/>
  <c r="V21" i="5"/>
  <c r="W21" i="5"/>
  <c r="X21" i="5"/>
  <c r="Y21" i="5"/>
  <c r="Z21" i="5"/>
  <c r="AA21" i="5"/>
  <c r="AB21" i="5"/>
  <c r="R22" i="5"/>
  <c r="S22" i="5"/>
  <c r="T22" i="5"/>
  <c r="U22" i="5"/>
  <c r="V22" i="5"/>
  <c r="W22" i="5"/>
  <c r="X22" i="5"/>
  <c r="Y22" i="5"/>
  <c r="Z22" i="5"/>
  <c r="AA22" i="5"/>
  <c r="AB22" i="5"/>
  <c r="R23" i="5"/>
  <c r="S23" i="5"/>
  <c r="T23" i="5"/>
  <c r="U23" i="5"/>
  <c r="V23" i="5"/>
  <c r="W23" i="5"/>
  <c r="X23" i="5"/>
  <c r="Y23" i="5"/>
  <c r="Z23" i="5"/>
  <c r="AA23" i="5"/>
  <c r="AB23" i="5"/>
  <c r="R24" i="5"/>
  <c r="S24" i="5"/>
  <c r="T24" i="5"/>
  <c r="U24" i="5"/>
  <c r="V24" i="5"/>
  <c r="W24" i="5"/>
  <c r="X24" i="5"/>
  <c r="Y24" i="5"/>
  <c r="Z24" i="5"/>
  <c r="AA24" i="5"/>
  <c r="AB24" i="5"/>
  <c r="R25" i="5"/>
  <c r="S25" i="5"/>
  <c r="T25" i="5"/>
  <c r="U25" i="5"/>
  <c r="V25" i="5"/>
  <c r="W25" i="5"/>
  <c r="X25" i="5"/>
  <c r="Y25" i="5"/>
  <c r="Z25" i="5"/>
  <c r="AA25" i="5"/>
  <c r="AB25" i="5"/>
  <c r="R26" i="5"/>
  <c r="S26" i="5"/>
  <c r="T26" i="5"/>
  <c r="U26" i="5"/>
  <c r="V26" i="5"/>
  <c r="W26" i="5"/>
  <c r="X26" i="5"/>
  <c r="Y26" i="5"/>
  <c r="Z26" i="5"/>
  <c r="AA26" i="5"/>
  <c r="AB26" i="5"/>
  <c r="R27" i="5"/>
  <c r="S27" i="5"/>
  <c r="T27" i="5"/>
  <c r="U27" i="5"/>
  <c r="V27" i="5"/>
  <c r="W27" i="5"/>
  <c r="X27" i="5"/>
  <c r="Y27" i="5"/>
  <c r="Z27" i="5"/>
  <c r="AA27" i="5"/>
  <c r="AB27" i="5"/>
  <c r="R28" i="5"/>
  <c r="S28" i="5"/>
  <c r="T28" i="5"/>
  <c r="U28" i="5"/>
  <c r="V28" i="5"/>
  <c r="W28" i="5"/>
  <c r="X28" i="5"/>
  <c r="Y28" i="5"/>
  <c r="Z28" i="5"/>
  <c r="AA28" i="5"/>
  <c r="AB28" i="5"/>
  <c r="R29" i="5"/>
  <c r="S29" i="5"/>
  <c r="T29" i="5"/>
  <c r="U29" i="5"/>
  <c r="V29" i="5"/>
  <c r="W29" i="5"/>
  <c r="X29" i="5"/>
  <c r="Y29" i="5"/>
  <c r="Z29" i="5"/>
  <c r="AA29" i="5"/>
  <c r="AB29" i="5"/>
  <c r="R30" i="5"/>
  <c r="S30" i="5"/>
  <c r="T30" i="5"/>
  <c r="U30" i="5"/>
  <c r="V30" i="5"/>
  <c r="W30" i="5"/>
  <c r="X30" i="5"/>
  <c r="Y30" i="5"/>
  <c r="Z30" i="5"/>
  <c r="AA30" i="5"/>
  <c r="AB30" i="5"/>
  <c r="R31" i="5"/>
  <c r="S31" i="5"/>
  <c r="T31" i="5"/>
  <c r="U31" i="5"/>
  <c r="V31" i="5"/>
  <c r="W31" i="5"/>
  <c r="X31" i="5"/>
  <c r="Y31" i="5"/>
  <c r="Z31" i="5"/>
  <c r="AA31" i="5"/>
  <c r="AB31" i="5"/>
  <c r="R32" i="5"/>
  <c r="S32" i="5"/>
  <c r="T32" i="5"/>
  <c r="U32" i="5"/>
  <c r="V32" i="5"/>
  <c r="W32" i="5"/>
  <c r="X32" i="5"/>
  <c r="Y32" i="5"/>
  <c r="Z32" i="5"/>
  <c r="AA32" i="5"/>
  <c r="AB32" i="5"/>
  <c r="R33" i="5"/>
  <c r="S33" i="5"/>
  <c r="T33" i="5"/>
  <c r="U33" i="5"/>
  <c r="V33" i="5"/>
  <c r="W33" i="5"/>
  <c r="X33" i="5"/>
  <c r="Y33" i="5"/>
  <c r="Z33" i="5"/>
  <c r="AA33" i="5"/>
  <c r="AB33" i="5"/>
  <c r="R34" i="5"/>
  <c r="S34" i="5"/>
  <c r="T34" i="5"/>
  <c r="U34" i="5"/>
  <c r="V34" i="5"/>
  <c r="W34" i="5"/>
  <c r="X34" i="5"/>
  <c r="Y34" i="5"/>
  <c r="Z34" i="5"/>
  <c r="AA34" i="5"/>
  <c r="AB34" i="5"/>
  <c r="R35" i="5"/>
  <c r="S35" i="5"/>
  <c r="T35" i="5"/>
  <c r="U35" i="5"/>
  <c r="V35" i="5"/>
  <c r="W35" i="5"/>
  <c r="X35" i="5"/>
  <c r="Y35" i="5"/>
  <c r="Z35" i="5"/>
  <c r="AA35" i="5"/>
  <c r="AB35" i="5"/>
  <c r="R36" i="5"/>
  <c r="S36" i="5"/>
  <c r="T36" i="5"/>
  <c r="U36" i="5"/>
  <c r="V36" i="5"/>
  <c r="W36" i="5"/>
  <c r="X36" i="5"/>
  <c r="Y36" i="5"/>
  <c r="Z36" i="5"/>
  <c r="AA36" i="5"/>
  <c r="AB36" i="5"/>
  <c r="R37" i="5"/>
  <c r="S37" i="5"/>
  <c r="T37" i="5"/>
  <c r="U37" i="5"/>
  <c r="V37" i="5"/>
  <c r="W37" i="5"/>
  <c r="X37" i="5"/>
  <c r="Y37" i="5"/>
  <c r="Z37" i="5"/>
  <c r="AA37" i="5"/>
  <c r="AB37" i="5"/>
  <c r="R38" i="5"/>
  <c r="S38" i="5"/>
  <c r="T38" i="5"/>
  <c r="U38" i="5"/>
  <c r="V38" i="5"/>
  <c r="W38" i="5"/>
  <c r="X38" i="5"/>
  <c r="Y38" i="5"/>
  <c r="Z38" i="5"/>
  <c r="AA38" i="5"/>
  <c r="AB38" i="5"/>
  <c r="R39" i="5"/>
  <c r="S39" i="5"/>
  <c r="T39" i="5"/>
  <c r="U39" i="5"/>
  <c r="V39" i="5"/>
  <c r="W39" i="5"/>
  <c r="X39" i="5"/>
  <c r="Y39" i="5"/>
  <c r="Z39" i="5"/>
  <c r="AA39" i="5"/>
  <c r="AB39" i="5"/>
  <c r="R40" i="5"/>
  <c r="S40" i="5"/>
  <c r="T40" i="5"/>
  <c r="U40" i="5"/>
  <c r="V40" i="5"/>
  <c r="W40" i="5"/>
  <c r="X40" i="5"/>
  <c r="Y40" i="5"/>
  <c r="Z40" i="5"/>
  <c r="AA40" i="5"/>
  <c r="AB40" i="5"/>
  <c r="R41" i="5"/>
  <c r="S41" i="5"/>
  <c r="T41" i="5"/>
  <c r="U41" i="5"/>
  <c r="V41" i="5"/>
  <c r="W41" i="5"/>
  <c r="X41" i="5"/>
  <c r="Y41" i="5"/>
  <c r="Z41" i="5"/>
  <c r="AA41" i="5"/>
  <c r="AB41" i="5"/>
  <c r="R42" i="5"/>
  <c r="S42" i="5"/>
  <c r="T42" i="5"/>
  <c r="U42" i="5"/>
  <c r="V42" i="5"/>
  <c r="W42" i="5"/>
  <c r="X42" i="5"/>
  <c r="Y42" i="5"/>
  <c r="Z42" i="5"/>
  <c r="AA42" i="5"/>
  <c r="AB42" i="5"/>
  <c r="R43" i="5"/>
  <c r="S43" i="5"/>
  <c r="T43" i="5"/>
  <c r="U43" i="5"/>
  <c r="V43" i="5"/>
  <c r="W43" i="5"/>
  <c r="X43" i="5"/>
  <c r="Y43" i="5"/>
  <c r="Z43" i="5"/>
  <c r="AA43" i="5"/>
  <c r="AB43" i="5"/>
  <c r="R44" i="5"/>
  <c r="S44" i="5"/>
  <c r="T44" i="5"/>
  <c r="U44" i="5"/>
  <c r="V44" i="5"/>
  <c r="W44" i="5"/>
  <c r="X44" i="5"/>
  <c r="Y44" i="5"/>
  <c r="Z44" i="5"/>
  <c r="AA44" i="5"/>
  <c r="AB44" i="5"/>
  <c r="R45" i="5"/>
  <c r="S45" i="5"/>
  <c r="T45" i="5"/>
  <c r="U45" i="5"/>
  <c r="V45" i="5"/>
  <c r="W45" i="5"/>
  <c r="X45" i="5"/>
  <c r="Y45" i="5"/>
  <c r="Z45" i="5"/>
  <c r="AA45" i="5"/>
  <c r="AB45" i="5"/>
  <c r="R46" i="5"/>
  <c r="S46" i="5"/>
  <c r="T46" i="5"/>
  <c r="U46" i="5"/>
  <c r="V46" i="5"/>
  <c r="W46" i="5"/>
  <c r="X46" i="5"/>
  <c r="Y46" i="5"/>
  <c r="Z46" i="5"/>
  <c r="AA46" i="5"/>
  <c r="AB46" i="5"/>
  <c r="R47" i="5"/>
  <c r="S47" i="5"/>
  <c r="T47" i="5"/>
  <c r="U47" i="5"/>
  <c r="V47" i="5"/>
  <c r="W47" i="5"/>
  <c r="X47" i="5"/>
  <c r="Y47" i="5"/>
  <c r="Z47" i="5"/>
  <c r="AA47" i="5"/>
  <c r="AB47" i="5"/>
  <c r="R48" i="5"/>
  <c r="S48" i="5"/>
  <c r="T48" i="5"/>
  <c r="U48" i="5"/>
  <c r="V48" i="5"/>
  <c r="W48" i="5"/>
  <c r="X48" i="5"/>
  <c r="Y48" i="5"/>
  <c r="Z48" i="5"/>
  <c r="AA48" i="5"/>
  <c r="AB48" i="5"/>
  <c r="R49" i="5"/>
  <c r="S49" i="5"/>
  <c r="T49" i="5"/>
  <c r="U49" i="5"/>
  <c r="V49" i="5"/>
  <c r="W49" i="5"/>
  <c r="X49" i="5"/>
  <c r="Y49" i="5"/>
  <c r="Z49" i="5"/>
  <c r="AA49" i="5"/>
  <c r="AB49" i="5"/>
  <c r="R50" i="5"/>
  <c r="S50" i="5"/>
  <c r="T50" i="5"/>
  <c r="U50" i="5"/>
  <c r="V50" i="5"/>
  <c r="W50" i="5"/>
  <c r="X50" i="5"/>
  <c r="Y50" i="5"/>
  <c r="Z50" i="5"/>
  <c r="AA50" i="5"/>
  <c r="AB50" i="5"/>
  <c r="R51" i="5"/>
  <c r="S51" i="5"/>
  <c r="T51" i="5"/>
  <c r="U51" i="5"/>
  <c r="V51" i="5"/>
  <c r="W51" i="5"/>
  <c r="X51" i="5"/>
  <c r="Y51" i="5"/>
  <c r="Z51" i="5"/>
  <c r="AA51" i="5"/>
  <c r="AB51" i="5"/>
  <c r="R52" i="5"/>
  <c r="S52" i="5"/>
  <c r="T52" i="5"/>
  <c r="U52" i="5"/>
  <c r="V52" i="5"/>
  <c r="W52" i="5"/>
  <c r="X52" i="5"/>
  <c r="Y52" i="5"/>
  <c r="Z52" i="5"/>
  <c r="AA52" i="5"/>
  <c r="AB52" i="5"/>
  <c r="R53" i="5"/>
  <c r="S53" i="5"/>
  <c r="T53" i="5"/>
  <c r="U53" i="5"/>
  <c r="V53" i="5"/>
  <c r="W53" i="5"/>
  <c r="X53" i="5"/>
  <c r="Y53" i="5"/>
  <c r="Z53" i="5"/>
  <c r="AA53" i="5"/>
  <c r="AB53" i="5"/>
  <c r="R54" i="5"/>
  <c r="S54" i="5"/>
  <c r="T54" i="5"/>
  <c r="U54" i="5"/>
  <c r="V54" i="5"/>
  <c r="W54" i="5"/>
  <c r="X54" i="5"/>
  <c r="Y54" i="5"/>
  <c r="Z54" i="5"/>
  <c r="AA54" i="5"/>
  <c r="AB54" i="5"/>
  <c r="R55" i="5"/>
  <c r="S55" i="5"/>
  <c r="T55" i="5"/>
  <c r="U55" i="5"/>
  <c r="V55" i="5"/>
  <c r="W55" i="5"/>
  <c r="X55" i="5"/>
  <c r="Y55" i="5"/>
  <c r="Z55" i="5"/>
  <c r="AA55" i="5"/>
  <c r="AB55" i="5"/>
  <c r="R56" i="5"/>
  <c r="S56" i="5"/>
  <c r="T56" i="5"/>
  <c r="U56" i="5"/>
  <c r="V56" i="5"/>
  <c r="W56" i="5"/>
  <c r="X56" i="5"/>
  <c r="Y56" i="5"/>
  <c r="Z56" i="5"/>
  <c r="AA56" i="5"/>
  <c r="AB56" i="5"/>
  <c r="R57" i="5"/>
  <c r="S57" i="5"/>
  <c r="T57" i="5"/>
  <c r="U57" i="5"/>
  <c r="V57" i="5"/>
  <c r="W57" i="5"/>
  <c r="X57" i="5"/>
  <c r="Y57" i="5"/>
  <c r="Z57" i="5"/>
  <c r="AA57" i="5"/>
  <c r="AB57" i="5"/>
  <c r="R58" i="5"/>
  <c r="S58" i="5"/>
  <c r="T58" i="5"/>
  <c r="U58" i="5"/>
  <c r="V58" i="5"/>
  <c r="W58" i="5"/>
  <c r="X58" i="5"/>
  <c r="Y58" i="5"/>
  <c r="Z58" i="5"/>
  <c r="AA58" i="5"/>
  <c r="AB58" i="5"/>
  <c r="R59" i="5"/>
  <c r="S59" i="5"/>
  <c r="T59" i="5"/>
  <c r="U59" i="5"/>
  <c r="V59" i="5"/>
  <c r="W59" i="5"/>
  <c r="X59" i="5"/>
  <c r="Y59" i="5"/>
  <c r="Z59" i="5"/>
  <c r="AA59" i="5"/>
  <c r="AB59" i="5"/>
  <c r="R60" i="5"/>
  <c r="S60" i="5"/>
  <c r="T60" i="5"/>
  <c r="U60" i="5"/>
  <c r="V60" i="5"/>
  <c r="W60" i="5"/>
  <c r="X60" i="5"/>
  <c r="Y60" i="5"/>
  <c r="Z60" i="5"/>
  <c r="AA60" i="5"/>
  <c r="AB60" i="5"/>
  <c r="R61" i="5"/>
  <c r="S61" i="5"/>
  <c r="T61" i="5"/>
  <c r="U61" i="5"/>
  <c r="V61" i="5"/>
  <c r="W61" i="5"/>
  <c r="X61" i="5"/>
  <c r="Y61" i="5"/>
  <c r="Z61" i="5"/>
  <c r="AA61" i="5"/>
  <c r="AB61" i="5"/>
  <c r="R62" i="5"/>
  <c r="S62" i="5"/>
  <c r="T62" i="5"/>
  <c r="U62" i="5"/>
  <c r="V62" i="5"/>
  <c r="W62" i="5"/>
  <c r="X62" i="5"/>
  <c r="Y62" i="5"/>
  <c r="Z62" i="5"/>
  <c r="AA62" i="5"/>
  <c r="AB62" i="5"/>
  <c r="R63" i="5"/>
  <c r="S63" i="5"/>
  <c r="T63" i="5"/>
  <c r="U63" i="5"/>
  <c r="V63" i="5"/>
  <c r="W63" i="5"/>
  <c r="X63" i="5"/>
  <c r="Y63" i="5"/>
  <c r="Z63" i="5"/>
  <c r="AA63" i="5"/>
  <c r="AB63" i="5"/>
  <c r="R64" i="5"/>
  <c r="S64" i="5"/>
  <c r="T64" i="5"/>
  <c r="U64" i="5"/>
  <c r="V64" i="5"/>
  <c r="W64" i="5"/>
  <c r="X64" i="5"/>
  <c r="Y64" i="5"/>
  <c r="Z64" i="5"/>
  <c r="AA64" i="5"/>
  <c r="AB64" i="5"/>
  <c r="R65" i="5"/>
  <c r="S65" i="5"/>
  <c r="T65" i="5"/>
  <c r="U65" i="5"/>
  <c r="V65" i="5"/>
  <c r="W65" i="5"/>
  <c r="X65" i="5"/>
  <c r="Y65" i="5"/>
  <c r="Z65" i="5"/>
  <c r="AA65" i="5"/>
  <c r="AB65" i="5"/>
  <c r="R66" i="5"/>
  <c r="S66" i="5"/>
  <c r="T66" i="5"/>
  <c r="U66" i="5"/>
  <c r="V66" i="5"/>
  <c r="W66" i="5"/>
  <c r="X66" i="5"/>
  <c r="Y66" i="5"/>
  <c r="Z66" i="5"/>
  <c r="AA66" i="5"/>
  <c r="AB66" i="5"/>
  <c r="R67" i="5"/>
  <c r="S67" i="5"/>
  <c r="T67" i="5"/>
  <c r="U67" i="5"/>
  <c r="V67" i="5"/>
  <c r="W67" i="5"/>
  <c r="X67" i="5"/>
  <c r="Y67" i="5"/>
  <c r="Z67" i="5"/>
  <c r="AA67" i="5"/>
  <c r="AB67" i="5"/>
  <c r="R68" i="5"/>
  <c r="S68" i="5"/>
  <c r="T68" i="5"/>
  <c r="U68" i="5"/>
  <c r="V68" i="5"/>
  <c r="W68" i="5"/>
  <c r="X68" i="5"/>
  <c r="Y68" i="5"/>
  <c r="Z68" i="5"/>
  <c r="AA68" i="5"/>
  <c r="AB68" i="5"/>
  <c r="R69" i="5"/>
  <c r="S69" i="5"/>
  <c r="T69" i="5"/>
  <c r="U69" i="5"/>
  <c r="V69" i="5"/>
  <c r="W69" i="5"/>
  <c r="X69" i="5"/>
  <c r="Y69" i="5"/>
  <c r="Z69" i="5"/>
  <c r="AA69" i="5"/>
  <c r="AB69" i="5"/>
  <c r="R70" i="5"/>
  <c r="S70" i="5"/>
  <c r="T70" i="5"/>
  <c r="U70" i="5"/>
  <c r="V70" i="5"/>
  <c r="W70" i="5"/>
  <c r="X70" i="5"/>
  <c r="Y70" i="5"/>
  <c r="Z70" i="5"/>
  <c r="AA70" i="5"/>
  <c r="AB70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088D35-FAE7-4D85-80AA-E7FC36A6C65E}" keepAlive="1" name="Zapytanie — data_for_excel" description="Połączenie z zapytaniem „data_for_excel” w skoroszycie." type="5" refreshedVersion="6" background="1" saveData="1">
    <dbPr connection="Provider=Microsoft.Mashup.OleDb.1;Data Source=$Workbook$;Location=data_for_excel;Extended Properties=&quot;&quot;" command="SELECT * FROM [data_for_excel]"/>
  </connection>
  <connection id="2" xr16:uid="{4DA0F598-46F1-40F6-8314-42839F6CF35B}" keepAlive="1" name="Zapytanie — excel_sheets" description="Połączenie z zapytaniem „excel_sheets” w skoroszycie." type="5" refreshedVersion="6" background="1" saveData="1">
    <dbPr connection="Provider=Microsoft.Mashup.OleDb.1;Data Source=$Workbook$;Location=excel_sheets;Extended Properties=&quot;&quot;" command="SELECT * FROM [excel_sheets]"/>
  </connection>
  <connection id="3" xr16:uid="{E19803BE-93D2-4D23-927B-40AC534EEA16}" keepAlive="1" name="Zapytanie — excel_sheets2" description="Połączenie z zapytaniem „excel_sheets2” w skoroszycie." type="5" refreshedVersion="6" background="1" saveData="1">
    <dbPr connection="Provider=Microsoft.Mashup.OleDb.1;Data Source=$Workbook$;Location=excel_sheets2;Extended Properties=&quot;&quot;" command="SELECT * FROM [excel_sheets2]"/>
  </connection>
  <connection id="4" xr16:uid="{383C345C-82B1-45D6-95A7-2D1E3B076D3F}" keepAlive="1" name="Zapytanie — excel_std" description="Połączenie z zapytaniem „excel_std” w skoroszycie." type="5" refreshedVersion="6" background="1" saveData="1">
    <dbPr connection="Provider=Microsoft.Mashup.OleDb.1;Data Source=$Workbook$;Location=excel_std;Extended Properties=&quot;&quot;" command="SELECT * FROM [excel_std]"/>
  </connection>
</connections>
</file>

<file path=xl/sharedStrings.xml><?xml version="1.0" encoding="utf-8"?>
<sst xmlns="http://schemas.openxmlformats.org/spreadsheetml/2006/main" count="2477" uniqueCount="1196">
  <si>
    <t>insertion_sort_wrapper</t>
  </si>
  <si>
    <t>random_generator</t>
  </si>
  <si>
    <t>250</t>
  </si>
  <si>
    <t>500</t>
  </si>
  <si>
    <t>750</t>
  </si>
  <si>
    <t>1000</t>
  </si>
  <si>
    <t>1250</t>
  </si>
  <si>
    <t>1500</t>
  </si>
  <si>
    <t>1750</t>
  </si>
  <si>
    <t>2000</t>
  </si>
  <si>
    <t>2250</t>
  </si>
  <si>
    <t>2500</t>
  </si>
  <si>
    <t>2750</t>
  </si>
  <si>
    <t>3000</t>
  </si>
  <si>
    <t>increasing_generator</t>
  </si>
  <si>
    <t>decreasing_generator</t>
  </si>
  <si>
    <t>249.0</t>
  </si>
  <si>
    <t>499.0</t>
  </si>
  <si>
    <t>749.0</t>
  </si>
  <si>
    <t>999.0</t>
  </si>
  <si>
    <t>1249.0</t>
  </si>
  <si>
    <t>1499.0</t>
  </si>
  <si>
    <t>1749.0</t>
  </si>
  <si>
    <t>1999.0</t>
  </si>
  <si>
    <t>2249.0</t>
  </si>
  <si>
    <t>2499.0</t>
  </si>
  <si>
    <t>2749.0</t>
  </si>
  <si>
    <t>2999.0</t>
  </si>
  <si>
    <t>a_shaped_generator</t>
  </si>
  <si>
    <t>v_shaped_generator</t>
  </si>
  <si>
    <t>shell_sort_wrapper</t>
  </si>
  <si>
    <t>348.0</t>
  </si>
  <si>
    <t>690.0</t>
  </si>
  <si>
    <t>1031.0</t>
  </si>
  <si>
    <t>1370.0</t>
  </si>
  <si>
    <t>1716.0</t>
  </si>
  <si>
    <t>2056.0</t>
  </si>
  <si>
    <t>2396.0</t>
  </si>
  <si>
    <t>2736.0</t>
  </si>
  <si>
    <t>3080.0</t>
  </si>
  <si>
    <t>3419.0</t>
  </si>
  <si>
    <t>3760.0</t>
  </si>
  <si>
    <t>4100.0</t>
  </si>
  <si>
    <t>quick_sort_wrapper</t>
  </si>
  <si>
    <t>merge_sort_wrapper</t>
  </si>
  <si>
    <t>heap_sort_wrapper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</si>
  <si>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</si>
  <si>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</si>
  <si>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</si>
  <si>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</si>
  <si>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</si>
  <si>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</si>
  <si>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</si>
  <si>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</si>
  <si>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</si>
  <si>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</si>
  <si>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</si>
  <si>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</si>
  <si>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</si>
  <si>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numbers_of_elements</t>
  </si>
  <si>
    <t/>
  </si>
  <si>
    <t>94622.0</t>
  </si>
  <si>
    <t>376747.0</t>
  </si>
  <si>
    <t>846372.0</t>
  </si>
  <si>
    <t>1503497.0</t>
  </si>
  <si>
    <t>2348122.0</t>
  </si>
  <si>
    <t>3380247.0</t>
  </si>
  <si>
    <t>4599872.0</t>
  </si>
  <si>
    <t>6006997.0</t>
  </si>
  <si>
    <t>7601622.0</t>
  </si>
  <si>
    <t>9383747.0</t>
  </si>
  <si>
    <t>11353372.0</t>
  </si>
  <si>
    <t>13510497.0</t>
  </si>
  <si>
    <t>4764.0</t>
  </si>
  <si>
    <t>10530.0</t>
  </si>
  <si>
    <t>17012.0</t>
  </si>
  <si>
    <t>23062.0</t>
  </si>
  <si>
    <t>30202.0</t>
  </si>
  <si>
    <t>37026.0</t>
  </si>
  <si>
    <t>43790.0</t>
  </si>
  <si>
    <t>50126.0</t>
  </si>
  <si>
    <t>57800.0</t>
  </si>
  <si>
    <t>65406.0</t>
  </si>
  <si>
    <t>72908.0</t>
  </si>
  <si>
    <t>80054.0</t>
  </si>
  <si>
    <t>4718.0</t>
  </si>
  <si>
    <t>Column1.14</t>
  </si>
  <si>
    <t>46966.5</t>
  </si>
  <si>
    <t>187466.2</t>
  </si>
  <si>
    <t>424121.0</t>
  </si>
  <si>
    <t>746192.3999999999</t>
  </si>
  <si>
    <t>1171738.6</t>
  </si>
  <si>
    <t>1683030.2000000002</t>
  </si>
  <si>
    <t>2328182.4000000004</t>
  </si>
  <si>
    <t>3004079.2</t>
  </si>
  <si>
    <t>3805232.9000000004</t>
  </si>
  <si>
    <t>4670202.0</t>
  </si>
  <si>
    <t>5669189.800000001</t>
  </si>
  <si>
    <t>6728334.5</t>
  </si>
  <si>
    <t>93597.6</t>
  </si>
  <si>
    <t>374719.30000000005</t>
  </si>
  <si>
    <t>843347.0</t>
  </si>
  <si>
    <t>1499462.1</t>
  </si>
  <si>
    <t>2343094.0</t>
  </si>
  <si>
    <t>3374221.6999999997</t>
  </si>
  <si>
    <t>4592841.9</t>
  </si>
  <si>
    <t>5998970.199999999</t>
  </si>
  <si>
    <t>7592590.100000001</t>
  </si>
  <si>
    <t>9373714.2</t>
  </si>
  <si>
    <t>11342348.5</t>
  </si>
  <si>
    <t>13498470.200000001</t>
  </si>
  <si>
    <t>43778.7</t>
  </si>
  <si>
    <t>124321.59999999999</t>
  </si>
  <si>
    <t>230560.40000000002</t>
  </si>
  <si>
    <t>395467.19999999995</t>
  </si>
  <si>
    <t>600870.1000000001</t>
  </si>
  <si>
    <t>867806.2999999999</t>
  </si>
  <si>
    <t>1163946.9</t>
  </si>
  <si>
    <t>1516869.4</t>
  </si>
  <si>
    <t>1909598.0</t>
  </si>
  <si>
    <t>2363285.7</t>
  </si>
  <si>
    <t>2846976.7</t>
  </si>
  <si>
    <t>3387754.0999999996</t>
  </si>
  <si>
    <t>55480.200000000004</t>
  </si>
  <si>
    <t>264414.4</t>
  </si>
  <si>
    <t>610148.8999999999</t>
  </si>
  <si>
    <t>1105710.2999999998</t>
  </si>
  <si>
    <t>1744356.4000000001</t>
  </si>
  <si>
    <t>2506722.2</t>
  </si>
  <si>
    <t>3433842.5999999996</t>
  </si>
  <si>
    <t>4480263.699999999</t>
  </si>
  <si>
    <t>5677546.699999999</t>
  </si>
  <si>
    <t>7016187.600000001</t>
  </si>
  <si>
    <t>8485494.7</t>
  </si>
  <si>
    <t>10115654.600000001</t>
  </si>
  <si>
    <t>0.0065475399373099204</t>
  </si>
  <si>
    <t>0.027006099955178796</t>
  </si>
  <si>
    <t>0.06654269995633513</t>
  </si>
  <si>
    <t>0.11592056003864855</t>
  </si>
  <si>
    <t>0.17906786003150046</t>
  </si>
  <si>
    <t>0.252967459987849</t>
  </si>
  <si>
    <t>0.3499312600353733</t>
  </si>
  <si>
    <t>0.4512625199975446</t>
  </si>
  <si>
    <t>0.5688159199664369</t>
  </si>
  <si>
    <t>0.6980908999685198</t>
  </si>
  <si>
    <t>0.8470837400294841</t>
  </si>
  <si>
    <t>1.011987300007604</t>
  </si>
  <si>
    <t>0.013154099974781275</t>
  </si>
  <si>
    <t>0.05444400007836521</t>
  </si>
  <si>
    <t>0.12651624998543412</t>
  </si>
  <si>
    <t>0.22344112996943294</t>
  </si>
  <si>
    <t>0.349752809968777</t>
  </si>
  <si>
    <t>0.5381603799993172</t>
  </si>
  <si>
    <t>0.6841839900240302</t>
  </si>
  <si>
    <t>0.891495110001415</t>
  </si>
  <si>
    <t>1.1233584800036625</t>
  </si>
  <si>
    <t>1.3809923500055448</t>
  </si>
  <si>
    <t>1.6738356000510977</t>
  </si>
  <si>
    <t>1.993183819996193</t>
  </si>
  <si>
    <t>6.343002896755934e-05</t>
  </si>
  <si>
    <t>0.00016221003606915475</t>
  </si>
  <si>
    <t>0.00022423998452723027</t>
  </si>
  <si>
    <t>0.0002912599826231599</t>
  </si>
  <si>
    <t>0.000374489976093173</t>
  </si>
  <si>
    <t>0.000458499975502491</t>
  </si>
  <si>
    <t>0.0005273200338706374</t>
  </si>
  <si>
    <t>0.000606440007686615</t>
  </si>
  <si>
    <t>0.0006825100164860487</t>
  </si>
  <si>
    <t>0.0007456099847331643</t>
  </si>
  <si>
    <t>0.0008423800114542246</t>
  </si>
  <si>
    <t>0.0009021699894219637</t>
  </si>
  <si>
    <t>0.006045639980584383</t>
  </si>
  <si>
    <t>0.017918669967912138</t>
  </si>
  <si>
    <t>0.03341270000673831</t>
  </si>
  <si>
    <t>0.05754767002072185</t>
  </si>
  <si>
    <t>0.08737756002228707</t>
  </si>
  <si>
    <t>0.12993141994811594</t>
  </si>
  <si>
    <t>0.17303539998829365</t>
  </si>
  <si>
    <t>0.21937411003746093</t>
  </si>
  <si>
    <t>0.28374300003051756</t>
  </si>
  <si>
    <t>0.35059484993107615</t>
  </si>
  <si>
    <t>0.4172785400180146</t>
  </si>
  <si>
    <t>0.5100279299775139</t>
  </si>
  <si>
    <t>0.007870689989067614</t>
  </si>
  <si>
    <t>0.03911276997532696</t>
  </si>
  <si>
    <t>0.09626958994194865</t>
  </si>
  <si>
    <t>0.17011307997163386</t>
  </si>
  <si>
    <t>0.25891917999833824</t>
  </si>
  <si>
    <t>0.37551800997462126</t>
  </si>
  <si>
    <t>0.5146059800172225</t>
  </si>
  <si>
    <t>0.6659838899970054</t>
  </si>
  <si>
    <t>0.8507459100103005</t>
  </si>
  <si>
    <t>1.06371832001023</t>
  </si>
  <si>
    <t>1.3119283400475978</t>
  </si>
  <si>
    <t>1.5127432599430903</t>
  </si>
  <si>
    <t>38219.399999999994</t>
  </si>
  <si>
    <t>155502.0</t>
  </si>
  <si>
    <t>352254.80000000005</t>
  </si>
  <si>
    <t>624791.3</t>
  </si>
  <si>
    <t>969001.7999999999</t>
  </si>
  <si>
    <t>1387155.4</t>
  </si>
  <si>
    <t>1885884.7999999998</t>
  </si>
  <si>
    <t>2485074.0</t>
  </si>
  <si>
    <t>3124247.3</t>
  </si>
  <si>
    <t>3833067.1999999997</t>
  </si>
  <si>
    <t>4678788.1</t>
  </si>
  <si>
    <t>5588413.699999999</t>
  </si>
  <si>
    <t>71232.9</t>
  </si>
  <si>
    <t>282927.30000000005</t>
  </si>
  <si>
    <t>633944.3</t>
  </si>
  <si>
    <t>1123150.4</t>
  </si>
  <si>
    <t>1750395.2999999998</t>
  </si>
  <si>
    <t>2520730.3</t>
  </si>
  <si>
    <t>3436762.4000000004</t>
  </si>
  <si>
    <t>4485970.199999999</t>
  </si>
  <si>
    <t>5669729.9</t>
  </si>
  <si>
    <t>6993737.899999999</t>
  </si>
  <si>
    <t>8463984.7</t>
  </si>
  <si>
    <t>10072052.899999999</t>
  </si>
  <si>
    <t>37345.8</t>
  </si>
  <si>
    <t>82715.4</t>
  </si>
  <si>
    <t>170558.90000000002</t>
  </si>
  <si>
    <t>294020.6</t>
  </si>
  <si>
    <t>460868.69999999995</t>
  </si>
  <si>
    <t>646594.3</t>
  </si>
  <si>
    <t>877547.0</t>
  </si>
  <si>
    <t>1131595.2000000002</t>
  </si>
  <si>
    <t>1432023.2000000002</t>
  </si>
  <si>
    <t>1755389.5999999999</t>
  </si>
  <si>
    <t>2126217.4000000004</t>
  </si>
  <si>
    <t>2525603.5999999996</t>
  </si>
  <si>
    <t>41737.2</t>
  </si>
  <si>
    <t>217946.69999999998</t>
  </si>
  <si>
    <t>511924.69999999995</t>
  </si>
  <si>
    <t>918269.2999999999</t>
  </si>
  <si>
    <t>1430069.4</t>
  </si>
  <si>
    <t>2069598.4000000001</t>
  </si>
  <si>
    <t>2830808.5999999996</t>
  </si>
  <si>
    <t>3694746.0</t>
  </si>
  <si>
    <t>4673660.6</t>
  </si>
  <si>
    <t>5759502.800000001</t>
  </si>
  <si>
    <t>6975460.300000001</t>
  </si>
  <si>
    <t>8308599.5</t>
  </si>
  <si>
    <t>0.006375220022164285</t>
  </si>
  <si>
    <t>0.02731431999709457</t>
  </si>
  <si>
    <t>0.053417679970152676</t>
  </si>
  <si>
    <t>0.09355763997882605</t>
  </si>
  <si>
    <t>0.14677235998678953</t>
  </si>
  <si>
    <t>0.21579850004054607</t>
  </si>
  <si>
    <t>0.2899515500292182</t>
  </si>
  <si>
    <t>0.3767604499589652</t>
  </si>
  <si>
    <t>0.4771725100232288</t>
  </si>
  <si>
    <t>0.5891532100038603</t>
  </si>
  <si>
    <t>0.7060850599547848</t>
  </si>
  <si>
    <t>0.8508793400134891</t>
  </si>
  <si>
    <t>0.010004750033840538</t>
  </si>
  <si>
    <t>0.041015010024420914</t>
  </si>
  <si>
    <t>0.0937397499801591</t>
  </si>
  <si>
    <t>0.1654351299861446</t>
  </si>
  <si>
    <t>0.25739649005699905</t>
  </si>
  <si>
    <t>0.37150346001144496</t>
  </si>
  <si>
    <t>0.5324212000006809</t>
  </si>
  <si>
    <t>0.6928860699990764</t>
  </si>
  <si>
    <t>0.864855399960652</t>
  </si>
  <si>
    <t>1.0672412700252607</t>
  </si>
  <si>
    <t>1.298271009954624</t>
  </si>
  <si>
    <t>1.5332170499954372</t>
  </si>
  <si>
    <t>9.537001606076955e-05</t>
  </si>
  <si>
    <t>0.00021015999373048545</t>
  </si>
  <si>
    <t>0.0003109099809080362</t>
  </si>
  <si>
    <t>0.0004189100116491318</t>
  </si>
  <si>
    <t>0.0005306799896061421</t>
  </si>
  <si>
    <t>0.0006424400024116039</t>
  </si>
  <si>
    <t>0.0007555100135505199</t>
  </si>
  <si>
    <t>0.0008471700130030513</t>
  </si>
  <si>
    <t>0.0009562100050970912</t>
  </si>
  <si>
    <t>0.001067879982292652</t>
  </si>
  <si>
    <t>0.0012154199415817858</t>
  </si>
  <si>
    <t>0.0012960599502548575</t>
  </si>
  <si>
    <t>0.005434870021417737</t>
  </si>
  <si>
    <t>0.012468049977906048</t>
  </si>
  <si>
    <t>0.025818679970689117</t>
  </si>
  <si>
    <t>0.044622569973580536</t>
  </si>
  <si>
    <t>0.07101845999713988</t>
  </si>
  <si>
    <t>0.09897586996667088</t>
  </si>
  <si>
    <t>0.13470795995090157</t>
  </si>
  <si>
    <t>0.17341680997051298</t>
  </si>
  <si>
    <t>0.2187641000142321</t>
  </si>
  <si>
    <t>0.2688365199835971</t>
  </si>
  <si>
    <t>0.32663489000406115</t>
  </si>
  <si>
    <t>0.40538933996576815</t>
  </si>
  <si>
    <t>0.005925209983251989</t>
  </si>
  <si>
    <t>0.032064769929274914</t>
  </si>
  <si>
    <t>0.07587203001603485</t>
  </si>
  <si>
    <t>0.1401603599777445</t>
  </si>
  <si>
    <t>0.21826399997808038</t>
  </si>
  <si>
    <t>0.3172856400022283</t>
  </si>
  <si>
    <t>0.4475020500132814</t>
  </si>
  <si>
    <t>0.5952115699881688</t>
  </si>
  <si>
    <t>0.7092969100223854</t>
  </si>
  <si>
    <t>0.8693465300137178</t>
  </si>
  <si>
    <t>1.0541312899906188</t>
  </si>
  <si>
    <t>1.2759338299743832</t>
  </si>
  <si>
    <t>6010.0</t>
  </si>
  <si>
    <t>14142.9</t>
  </si>
  <si>
    <t>22092.4</t>
  </si>
  <si>
    <t>31465.7</t>
  </si>
  <si>
    <t>39806.7</t>
  </si>
  <si>
    <t>50096.7</t>
  </si>
  <si>
    <t>58580.2</t>
  </si>
  <si>
    <t>68585.5</t>
  </si>
  <si>
    <t>79762.0</t>
  </si>
  <si>
    <t>86388.4</t>
  </si>
  <si>
    <t>99356.6</t>
  </si>
  <si>
    <t>109900.2</t>
  </si>
  <si>
    <t>76224.6</t>
  </si>
  <si>
    <t>308034.6</t>
  </si>
  <si>
    <t>693287.5</t>
  </si>
  <si>
    <t>1241104.3</t>
  </si>
  <si>
    <t>1944633.5</t>
  </si>
  <si>
    <t>2802074.6</t>
  </si>
  <si>
    <t>3817544.6</t>
  </si>
  <si>
    <t>4984801.0</t>
  </si>
  <si>
    <t>6308832.0</t>
  </si>
  <si>
    <t>7788800.6</t>
  </si>
  <si>
    <t>9422050.0</t>
  </si>
  <si>
    <t>11216271.6</t>
  </si>
  <si>
    <t>59029.3</t>
  </si>
  <si>
    <t>296151.5</t>
  </si>
  <si>
    <t>743384.6</t>
  </si>
  <si>
    <t>1270780.9</t>
  </si>
  <si>
    <t>2084777.2999999998</t>
  </si>
  <si>
    <t>3021286.5</t>
  </si>
  <si>
    <t>4147712.0</t>
  </si>
  <si>
    <t>5452819.0</t>
  </si>
  <si>
    <t>6997222.199999999</t>
  </si>
  <si>
    <t>8605762.4</t>
  </si>
  <si>
    <t>10540310.7</t>
  </si>
  <si>
    <t>12586454.3</t>
  </si>
  <si>
    <t>21265.8</t>
  </si>
  <si>
    <t>112469.6</t>
  </si>
  <si>
    <t>271989.3</t>
  </si>
  <si>
    <t>478616.1</t>
  </si>
  <si>
    <t>929976.0</t>
  </si>
  <si>
    <t>1319590.2000000002</t>
  </si>
  <si>
    <t>1889903.2</t>
  </si>
  <si>
    <t>2506705.7</t>
  </si>
  <si>
    <t>3310376.5</t>
  </si>
  <si>
    <t>3982211.2</t>
  </si>
  <si>
    <t>4767644.9</t>
  </si>
  <si>
    <t>5869475.6</t>
  </si>
  <si>
    <t>0.000952970003709197</t>
  </si>
  <si>
    <t>0.0022388599812984467</t>
  </si>
  <si>
    <t>0.003353450051508844</t>
  </si>
  <si>
    <t>0.004746870021335781</t>
  </si>
  <si>
    <t>0.006071250000968575</t>
  </si>
  <si>
    <t>0.007522989949211478</t>
  </si>
  <si>
    <t>0.008939610002562404</t>
  </si>
  <si>
    <t>0.010371880023740232</t>
  </si>
  <si>
    <t>0.012030650023370981</t>
  </si>
  <si>
    <t>0.012981690024025739</t>
  </si>
  <si>
    <t>0.01530443006195128</t>
  </si>
  <si>
    <t>0.016613519936800002</t>
  </si>
  <si>
    <t>0.009683899977244437</t>
  </si>
  <si>
    <t>0.038997679972089826</t>
  </si>
  <si>
    <t>0.08809925999958068</t>
  </si>
  <si>
    <t>0.15689642999786885</t>
  </si>
  <si>
    <t>0.24351758002303542</t>
  </si>
  <si>
    <t>0.3509594000410289</t>
  </si>
  <si>
    <t>0.486141959996894</t>
  </si>
  <si>
    <t>0.6275688400492072</t>
  </si>
  <si>
    <t>0.7925568899372593</t>
  </si>
  <si>
    <t>0.996623170026578</t>
  </si>
  <si>
    <t>1.1892616299912333</t>
  </si>
  <si>
    <t>1.433006429974921</t>
  </si>
  <si>
    <t>0.014043690031394362</t>
  </si>
  <si>
    <t>0.06952653999906033</t>
  </si>
  <si>
    <t>0.1257999299792573</t>
  </si>
  <si>
    <t>0.2480899999383837</t>
  </si>
  <si>
    <t>0.3459109000163153</t>
  </si>
  <si>
    <t>0.4952270399779081</t>
  </si>
  <si>
    <t>0.6799595100106671</t>
  </si>
  <si>
    <t>0.8779214699752629</t>
  </si>
  <si>
    <t>1.110315730026923</t>
  </si>
  <si>
    <t>1.380306169972755</t>
  </si>
  <si>
    <t>1.6684427599422633</t>
  </si>
  <si>
    <t>1.9660336500033737</t>
  </si>
  <si>
    <t>0.008663610043004154</t>
  </si>
  <si>
    <t>0.042231980012729764</t>
  </si>
  <si>
    <t>0.10551212998107076</t>
  </si>
  <si>
    <t>0.1890584000153467</t>
  </si>
  <si>
    <t>0.2998709499370307</t>
  </si>
  <si>
    <t>0.4447867600247264</t>
  </si>
  <si>
    <t>0.5986467000097037</t>
  </si>
  <si>
    <t>0.8012653700076043</t>
  </si>
  <si>
    <t>1.0240203299792483</t>
  </si>
  <si>
    <t>1.237411839957349</t>
  </si>
  <si>
    <t>1.4979501000372692</t>
  </si>
  <si>
    <t>1.8693607300054282</t>
  </si>
  <si>
    <t>0.002959949988871813</t>
  </si>
  <si>
    <t>0.016133530042134227</t>
  </si>
  <si>
    <t>0.03653383993078023</t>
  </si>
  <si>
    <t>0.06785315000452101</t>
  </si>
  <si>
    <t>0.12701657994184642</t>
  </si>
  <si>
    <t>0.189855180028826</t>
  </si>
  <si>
    <t>0.26183450003154574</t>
  </si>
  <si>
    <t>0.3562480599619448</t>
  </si>
  <si>
    <t>0.4876893899636343</t>
  </si>
  <si>
    <t>0.5615193599602207</t>
  </si>
  <si>
    <t>0.6686289799865335</t>
  </si>
  <si>
    <t>0.8259691700106486</t>
  </si>
  <si>
    <t>6100.4</t>
  </si>
  <si>
    <t>13691.4</t>
  </si>
  <si>
    <t>21954.6</t>
  </si>
  <si>
    <t>30374.2</t>
  </si>
  <si>
    <t>39331.6</t>
  </si>
  <si>
    <t>48414.2</t>
  </si>
  <si>
    <t>57543.0</t>
  </si>
  <si>
    <t>66762.0</t>
  </si>
  <si>
    <t>76402.0</t>
  </si>
  <si>
    <t>86136.0</t>
  </si>
  <si>
    <t>95919.8</t>
  </si>
  <si>
    <t>105755.4</t>
  </si>
  <si>
    <t>10430.6</t>
  </si>
  <si>
    <t>16401.2</t>
  </si>
  <si>
    <t>22847.2</t>
  </si>
  <si>
    <t>29116.8</t>
  </si>
  <si>
    <t>35788.2</t>
  </si>
  <si>
    <t>42523.8</t>
  </si>
  <si>
    <t>49690.6</t>
  </si>
  <si>
    <t>56324.4</t>
  </si>
  <si>
    <t>63220.4</t>
  </si>
  <si>
    <t>70218.0</t>
  </si>
  <si>
    <t>77568.0</t>
  </si>
  <si>
    <t>4909.6</t>
  </si>
  <si>
    <t>10617.6</t>
  </si>
  <si>
    <t>16883.2</t>
  </si>
  <si>
    <t>23137.2</t>
  </si>
  <si>
    <t>29867.4</t>
  </si>
  <si>
    <t>36673.4</t>
  </si>
  <si>
    <t>43396.2</t>
  </si>
  <si>
    <t>50083.0</t>
  </si>
  <si>
    <t>57245.6</t>
  </si>
  <si>
    <t>64493.0</t>
  </si>
  <si>
    <t>71797.0</t>
  </si>
  <si>
    <t>79069.6</t>
  </si>
  <si>
    <t>4922.0</t>
  </si>
  <si>
    <t>10612.4</t>
  </si>
  <si>
    <t>16873.0</t>
  </si>
  <si>
    <t>23067.6</t>
  </si>
  <si>
    <t>29801.0</t>
  </si>
  <si>
    <t>36516.4</t>
  </si>
  <si>
    <t>43362.4</t>
  </si>
  <si>
    <t>50048.2</t>
  </si>
  <si>
    <t>57260.2</t>
  </si>
  <si>
    <t>64473.2</t>
  </si>
  <si>
    <t>71765.0</t>
  </si>
  <si>
    <t>79069.2</t>
  </si>
  <si>
    <t>0.0010108199901878833</t>
  </si>
  <si>
    <t>0.0021449899300932883</t>
  </si>
  <si>
    <t>0.0034586499445140363</t>
  </si>
  <si>
    <t>0.004811479966156185</t>
  </si>
  <si>
    <t>0.006441079988144338</t>
  </si>
  <si>
    <t>0.007648790022358298</t>
  </si>
  <si>
    <t>0.009155689971521497</t>
  </si>
  <si>
    <t>0.010621250001713633</t>
  </si>
  <si>
    <t>0.012219240027479827</t>
  </si>
  <si>
    <t>0.0136588100111112</t>
  </si>
  <si>
    <t>0.015203880006447434</t>
  </si>
  <si>
    <t>0.016813340014778078</t>
  </si>
  <si>
    <t>0.000949839991517365</t>
  </si>
  <si>
    <t>0.0020911500556394457</t>
  </si>
  <si>
    <t>0.0032386000035330652</t>
  </si>
  <si>
    <t>0.0044152999995276335</t>
  </si>
  <si>
    <t>0.005850059981457889</t>
  </si>
  <si>
    <t>0.007080880017019809</t>
  </si>
  <si>
    <t>0.0084761300124228</t>
  </si>
  <si>
    <t>0.009786559990607202</t>
  </si>
  <si>
    <t>0.011106710019521415</t>
  </si>
  <si>
    <t>0.012785580032505095</t>
  </si>
  <si>
    <t>0.014081410015933216</t>
  </si>
  <si>
    <t>0.01637087999843061</t>
  </si>
  <si>
    <t>0.0009330800035968423</t>
  </si>
  <si>
    <t>0.0022812799783423544</t>
  </si>
  <si>
    <t>0.003352239984087646</t>
  </si>
  <si>
    <t>0.004485430056229233</t>
  </si>
  <si>
    <t>0.005813359981402755</t>
  </si>
  <si>
    <t>0.007095069973729551</t>
  </si>
  <si>
    <t>0.008471900038421154</t>
  </si>
  <si>
    <t>0.009738739999011158</t>
  </si>
  <si>
    <t>0.011096929968334734</t>
  </si>
  <si>
    <t>0.01254878002218902</t>
  </si>
  <si>
    <t>0.013849880057387054</t>
  </si>
  <si>
    <t>0.015142109990119935</t>
  </si>
  <si>
    <t>0.0009218100225552916</t>
  </si>
  <si>
    <t>0.0020396499894559383</t>
  </si>
  <si>
    <t>0.00324821004178375</t>
  </si>
  <si>
    <t>0.00461163001600653</t>
  </si>
  <si>
    <t>0.005822180048562586</t>
  </si>
  <si>
    <t>0.007219959958456456</t>
  </si>
  <si>
    <t>0.008514019986614585</t>
  </si>
  <si>
    <t>0.009758920012973248</t>
  </si>
  <si>
    <t>0.011196620017290115</t>
  </si>
  <si>
    <t>0.012427190016023815</t>
  </si>
  <si>
    <t>0.014101330004632474</t>
  </si>
  <si>
    <t>0.01569934997241944</t>
  </si>
  <si>
    <t>0.0009941600495949388</t>
  </si>
  <si>
    <t>0.0020613600267097355</t>
  </si>
  <si>
    <t>0.0033080300083383916</t>
  </si>
  <si>
    <t>0.004518059967085719</t>
  </si>
  <si>
    <t>0.0058272899826988574</t>
  </si>
  <si>
    <t>0.0074331100098788735</t>
  </si>
  <si>
    <t>0.008503600023686886</t>
  </si>
  <si>
    <t>0.009752039983868598</t>
  </si>
  <si>
    <t>0.011202639993280172</t>
  </si>
  <si>
    <t>0.012800310016609728</t>
  </si>
  <si>
    <t>0.014063549949787557</t>
  </si>
  <si>
    <t>0.01529294999781996</t>
  </si>
  <si>
    <t>11049.7</t>
  </si>
  <si>
    <t>25119.5</t>
  </si>
  <si>
    <t>40380.0</t>
  </si>
  <si>
    <t>56154.3</t>
  </si>
  <si>
    <t>72803.5</t>
  </si>
  <si>
    <t>89798.8</t>
  </si>
  <si>
    <t>106964.70000000001</t>
  </si>
  <si>
    <t>124312.5</t>
  </si>
  <si>
    <t>142278.4</t>
  </si>
  <si>
    <t>160570.4</t>
  </si>
  <si>
    <t>178980.5</t>
  </si>
  <si>
    <t>197675.30000000002</t>
  </si>
  <si>
    <t>10115.7</t>
  </si>
  <si>
    <t>23227.899999999998</t>
  </si>
  <si>
    <t>37603.4</t>
  </si>
  <si>
    <t>52235.5</t>
  </si>
  <si>
    <t>68023.3</t>
  </si>
  <si>
    <t>84449.09999999999</t>
  </si>
  <si>
    <t>100325.2</t>
  </si>
  <si>
    <t>116796.5</t>
  </si>
  <si>
    <t>133660.0</t>
  </si>
  <si>
    <t>151101.5</t>
  </si>
  <si>
    <t>168295.3</t>
  </si>
  <si>
    <t>185531.9</t>
  </si>
  <si>
    <t>11779.5</t>
  </si>
  <si>
    <t>26630.5</t>
  </si>
  <si>
    <t>42978.899999999994</t>
  </si>
  <si>
    <t>59370.1</t>
  </si>
  <si>
    <t>77151.9</t>
  </si>
  <si>
    <t>95114.5</t>
  </si>
  <si>
    <t>113025.20000000001</t>
  </si>
  <si>
    <t>130719.1</t>
  </si>
  <si>
    <t>150148.1</t>
  </si>
  <si>
    <t>169770.2</t>
  </si>
  <si>
    <t>189271.30000000002</t>
  </si>
  <si>
    <t>208886.7</t>
  </si>
  <si>
    <t>10987.5</t>
  </si>
  <si>
    <t>25032.899999999998</t>
  </si>
  <si>
    <t>40571.5</t>
  </si>
  <si>
    <t>57319.5</t>
  </si>
  <si>
    <t>73924.1</t>
  </si>
  <si>
    <t>91961.90000000001</t>
  </si>
  <si>
    <t>109750.8</t>
  </si>
  <si>
    <t>127095.8</t>
  </si>
  <si>
    <t>145454.6</t>
  </si>
  <si>
    <t>164523.5</t>
  </si>
  <si>
    <t>183165.2</t>
  </si>
  <si>
    <t>202375.2</t>
  </si>
  <si>
    <t>10954.599999999999</t>
  </si>
  <si>
    <t>24760.300000000003</t>
  </si>
  <si>
    <t>39604.5</t>
  </si>
  <si>
    <t>55289.899999999994</t>
  </si>
  <si>
    <t>71404.5</t>
  </si>
  <si>
    <t>88002.0</t>
  </si>
  <si>
    <t>105039.79999999999</t>
  </si>
  <si>
    <t>122041.3</t>
  </si>
  <si>
    <t>139735.3</t>
  </si>
  <si>
    <t>157476.8</t>
  </si>
  <si>
    <t>175441.19999999998</t>
  </si>
  <si>
    <t>193808.1</t>
  </si>
  <si>
    <t>0.0024611600674688816</t>
  </si>
  <si>
    <t>0.005621910095214844</t>
  </si>
  <si>
    <t>0.00925650002900511</t>
  </si>
  <si>
    <t>0.013292679982259869</t>
  </si>
  <si>
    <t>0.01644078001845628</t>
  </si>
  <si>
    <t>0.020548079931177198</t>
  </si>
  <si>
    <t>0.02445915995631367</t>
  </si>
  <si>
    <t>0.028385599981993435</t>
  </si>
  <si>
    <t>0.03272481004241854</t>
  </si>
  <si>
    <t>0.03702019997872412</t>
  </si>
  <si>
    <t>0.04033353996928781</t>
  </si>
  <si>
    <t>0.04521734998561442</t>
  </si>
  <si>
    <t>0.0025323300622403623</t>
  </si>
  <si>
    <t>0.005237620021216571</t>
  </si>
  <si>
    <t>0.00844830002170056</t>
  </si>
  <si>
    <t>0.01155365004669875</t>
  </si>
  <si>
    <t>0.015134080057032406</t>
  </si>
  <si>
    <t>0.021570890001021324</t>
  </si>
  <si>
    <t>0.02213938997592777</t>
  </si>
  <si>
    <t>0.026052320003509523</t>
  </si>
  <si>
    <t>0.030366240022704005</t>
  </si>
  <si>
    <t>0.03384609997738153</t>
  </si>
  <si>
    <t>0.0375037599587813</t>
  </si>
  <si>
    <t>0.041182410018518564</t>
  </si>
  <si>
    <t>0.0025363300228491426</t>
  </si>
  <si>
    <t>0.006110450020059943</t>
  </si>
  <si>
    <t>0.009719809959642589</t>
  </si>
  <si>
    <t>0.013290440035052597</t>
  </si>
  <si>
    <t>0.01822565998882055</t>
  </si>
  <si>
    <t>0.022729130019433795</t>
  </si>
  <si>
    <t>0.026184869930148125</t>
  </si>
  <si>
    <t>0.030204970040358603</t>
  </si>
  <si>
    <t>0.03362369001843035</t>
  </si>
  <si>
    <t>0.04003141997382045</t>
  </si>
  <si>
    <t>0.04296523993834853</t>
  </si>
  <si>
    <t>0.04791629002429545</t>
  </si>
  <si>
    <t>0.0024393000174313785</t>
  </si>
  <si>
    <t>0.005535510019399226</t>
  </si>
  <si>
    <t>0.009267320041544735</t>
  </si>
  <si>
    <t>0.013866510055959225</t>
  </si>
  <si>
    <t>0.016944450000301002</t>
  </si>
  <si>
    <t>0.021243409928865732</t>
  </si>
  <si>
    <t>0.025114219961687924</t>
  </si>
  <si>
    <t>0.029872810002416372</t>
  </si>
  <si>
    <t>0.0330011899350211</t>
  </si>
  <si>
    <t>0.03800967996940017</t>
  </si>
  <si>
    <t>0.042883150023408236</t>
  </si>
  <si>
    <t>0.047043639980256555</t>
  </si>
  <si>
    <t>0.002339359978213906</t>
  </si>
  <si>
    <t>0.005502590001560748</t>
  </si>
  <si>
    <t>0.009083769982680678</t>
  </si>
  <si>
    <t>0.012782710022293031</t>
  </si>
  <si>
    <t>0.016358240018598737</t>
  </si>
  <si>
    <t>0.020638190023601056</t>
  </si>
  <si>
    <t>0.024053820013068616</t>
  </si>
  <si>
    <t>0.028550029965117574</t>
  </si>
  <si>
    <t>0.032311350014060734</t>
  </si>
  <si>
    <t>0.03658534004352987</t>
  </si>
  <si>
    <t>0.040817530010826886</t>
  </si>
  <si>
    <t>0.045014069974422456</t>
  </si>
  <si>
    <t>sort_name</t>
  </si>
  <si>
    <t>data_type</t>
  </si>
  <si>
    <t>n</t>
  </si>
  <si>
    <t>comparison_std</t>
  </si>
  <si>
    <t>time_std</t>
  </si>
  <si>
    <t>1500.8996561322072</t>
  </si>
  <si>
    <t>0.00042163464727022054</t>
  </si>
  <si>
    <t>5309.902212951865</t>
  </si>
  <si>
    <t>0.0012887701120752734</t>
  </si>
  <si>
    <t>9984.461750362132</t>
  </si>
  <si>
    <t>0.00981043954432137</t>
  </si>
  <si>
    <t>7312.594663394869</t>
  </si>
  <si>
    <t>0.007982167891010245</t>
  </si>
  <si>
    <t>17866.45001858698</t>
  </si>
  <si>
    <t>0.011404838326277995</t>
  </si>
  <si>
    <t>18444.018704055674</t>
  </si>
  <si>
    <t>0.006428534680803476</t>
  </si>
  <si>
    <t>30739.58907843615</t>
  </si>
  <si>
    <t>0.01834302093467193</t>
  </si>
  <si>
    <t>22515.766371342746</t>
  </si>
  <si>
    <t>0.01750845047689716</t>
  </si>
  <si>
    <t>36866.54067549297</t>
  </si>
  <si>
    <t>0.016722824763826492</t>
  </si>
  <si>
    <t>52479.07462768163</t>
  </si>
  <si>
    <t>0.016615839110528732</t>
  </si>
  <si>
    <t>50841.57397860753</t>
  </si>
  <si>
    <t>0.02678396139219082</t>
  </si>
  <si>
    <t>76775.72578332006</t>
  </si>
  <si>
    <t>0.021423046293615116</t>
  </si>
  <si>
    <t>7.167829363048327</t>
  </si>
  <si>
    <t>0.0006478724926421508</t>
  </si>
  <si>
    <t>5.921711464320654</t>
  </si>
  <si>
    <t>0.0007191195136865212</t>
  </si>
  <si>
    <t>4.898979485566356</t>
  </si>
  <si>
    <t>0.007374675506144603</t>
  </si>
  <si>
    <t>4.427188724235731</t>
  </si>
  <si>
    <t>0.0029901182499078183</t>
  </si>
  <si>
    <t>4.320493798938574</t>
  </si>
  <si>
    <t>0.010863182997205983</t>
  </si>
  <si>
    <t>4.848825745591515</t>
  </si>
  <si>
    <t>0.030766609725464994</t>
  </si>
  <si>
    <t>7.183313998427188</t>
  </si>
  <si>
    <t>0.01594661469846436</t>
  </si>
  <si>
    <t>6.876691711054734</t>
  </si>
  <si>
    <t>0.012136380636891897</t>
  </si>
  <si>
    <t>4.9035134795822115</t>
  </si>
  <si>
    <t>0.03504339555165266</t>
  </si>
  <si>
    <t>8.230026326405849</t>
  </si>
  <si>
    <t>0.01889829231605469</t>
  </si>
  <si>
    <t>6.616477747093069</t>
  </si>
  <si>
    <t>0.028030109406786675</t>
  </si>
  <si>
    <t>4.442221666388715</t>
  </si>
  <si>
    <t>0.03391665843782832</t>
  </si>
  <si>
    <t>0.0</t>
  </si>
  <si>
    <t>1.547758030546615e-06</t>
  </si>
  <si>
    <t>4.918289111181831e-05</t>
  </si>
  <si>
    <t>3.056536678865107e-05</t>
  </si>
  <si>
    <t>2.6504460861698248e-06</t>
  </si>
  <si>
    <t>1.5982640715670918e-06</t>
  </si>
  <si>
    <t>7.643902523118709e-06</t>
  </si>
  <si>
    <t>3.46023966507368e-06</t>
  </si>
  <si>
    <t>2.0145198550978336e-06</t>
  </si>
  <si>
    <t>4.049508190443775e-06</t>
  </si>
  <si>
    <t>8.718755579683673e-06</t>
  </si>
  <si>
    <t>3.9874074412489006e-05</t>
  </si>
  <si>
    <t>1.5573859511920365e-05</t>
  </si>
  <si>
    <t>10868.860410467245</t>
  </si>
  <si>
    <t>0.002213310846485913</t>
  </si>
  <si>
    <t>11876.854046608658</t>
  </si>
  <si>
    <t>0.0026000695037486747</t>
  </si>
  <si>
    <t>11328.275726399554</t>
  </si>
  <si>
    <t>0.0026906745607663254</t>
  </si>
  <si>
    <t>14004.239872267255</t>
  </si>
  <si>
    <t>0.0029841216517071923</t>
  </si>
  <si>
    <t>11074.799302921927</t>
  </si>
  <si>
    <t>0.0023328982920350775</t>
  </si>
  <si>
    <t>11507.729825353623</t>
  </si>
  <si>
    <t>0.007532463897419519</t>
  </si>
  <si>
    <t>11849.351826623728</t>
  </si>
  <si>
    <t>0.009750488552970562</t>
  </si>
  <si>
    <t>8384.10336026194</t>
  </si>
  <si>
    <t>0.0030585409521565587</t>
  </si>
  <si>
    <t>10813.041755213932</t>
  </si>
  <si>
    <t>0.009203497472536515</t>
  </si>
  <si>
    <t>11186.19822022756</t>
  </si>
  <si>
    <t>0.008849186621122817</t>
  </si>
  <si>
    <t>6101.497262512247</t>
  </si>
  <si>
    <t>0.007281369959090742</t>
  </si>
  <si>
    <t>8499.432611128294</t>
  </si>
  <si>
    <t>0.020463803793950602</t>
  </si>
  <si>
    <t>9088.672031099422</t>
  </si>
  <si>
    <t>0.001885906127576638</t>
  </si>
  <si>
    <t>10829.15569910949</t>
  </si>
  <si>
    <t>0.002549859430275117</t>
  </si>
  <si>
    <t>15250.013801086652</t>
  </si>
  <si>
    <t>0.00824690719192275</t>
  </si>
  <si>
    <t>9710.4819173235</t>
  </si>
  <si>
    <t>0.006186709523922941</t>
  </si>
  <si>
    <t>9336.399534438673</t>
  </si>
  <si>
    <t>0.004801663897533221</t>
  </si>
  <si>
    <t>11206.39183482157</t>
  </si>
  <si>
    <t>0.01134327925906701</t>
  </si>
  <si>
    <t>8675.824587130994</t>
  </si>
  <si>
    <t>0.011943717369721352</t>
  </si>
  <si>
    <t>9614.543356579945</t>
  </si>
  <si>
    <t>0.01011383146158296</t>
  </si>
  <si>
    <t>15030.339404758039</t>
  </si>
  <si>
    <t>0.023275202809105198</t>
  </si>
  <si>
    <t>11892.831372067983</t>
  </si>
  <si>
    <t>0.027562725414189027</t>
  </si>
  <si>
    <t>13296.353500114232</t>
  </si>
  <si>
    <t>0.0470654089771931</t>
  </si>
  <si>
    <t>12344.76100484196</t>
  </si>
  <si>
    <t>0.03132758208759909</t>
  </si>
  <si>
    <t>850.7731385823917</t>
  </si>
  <si>
    <t>0.001503981619511711</t>
  </si>
  <si>
    <t>3284.3870390412612</t>
  </si>
  <si>
    <t>0.004273460680498191</t>
  </si>
  <si>
    <t>7955.233815964598</t>
  </si>
  <si>
    <t>0.0030200778941974044</t>
  </si>
  <si>
    <t>7294.657128489469</t>
  </si>
  <si>
    <t>0.0020410265264576444</t>
  </si>
  <si>
    <t>11973.974674731491</t>
  </si>
  <si>
    <t>0.002535871727678501</t>
  </si>
  <si>
    <t>10740.388563217295</t>
  </si>
  <si>
    <t>0.009206577344483794</t>
  </si>
  <si>
    <t>18253.207333385428</t>
  </si>
  <si>
    <t>0.006196771845998453</t>
  </si>
  <si>
    <t>28489.70086033041</t>
  </si>
  <si>
    <t>0.006787781552625474</t>
  </si>
  <si>
    <t>30892.412739124866</t>
  </si>
  <si>
    <t>0.01420494083413607</t>
  </si>
  <si>
    <t>29781.14940248837</t>
  </si>
  <si>
    <t>0.011262616130369827</t>
  </si>
  <si>
    <t>59998.472062396904</t>
  </si>
  <si>
    <t>0.017832940140265072</t>
  </si>
  <si>
    <t>35290.50652890472</t>
  </si>
  <si>
    <t>0.018500154278395166</t>
  </si>
  <si>
    <t>4.993328882953068</t>
  </si>
  <si>
    <t>0.0004366826219065531</t>
  </si>
  <si>
    <t>4.8488257455915145</t>
  </si>
  <si>
    <t>0.0005048418577989736</t>
  </si>
  <si>
    <t>4.9396356140913875</t>
  </si>
  <si>
    <t>0.00221410412127612</t>
  </si>
  <si>
    <t>3.7475918193480524</t>
  </si>
  <si>
    <t>0.0035555447219128575</t>
  </si>
  <si>
    <t>5.846176338238334</t>
  </si>
  <si>
    <t>0.0028401109347808372</t>
  </si>
  <si>
    <t>6.892830413633511</t>
  </si>
  <si>
    <t>0.0036642923285456113</t>
  </si>
  <si>
    <t>4.402019738458447</t>
  </si>
  <si>
    <t>0.020709643478632824</t>
  </si>
  <si>
    <t>3.910100879630715</t>
  </si>
  <si>
    <t>0.03572762855058227</t>
  </si>
  <si>
    <t>3.6575644598253874</t>
  </si>
  <si>
    <t>0.017669378243553566</t>
  </si>
  <si>
    <t>2.988868236194653</t>
  </si>
  <si>
    <t>0.044472507675309275</t>
  </si>
  <si>
    <t>3.0477678535099897</t>
  </si>
  <si>
    <t>0.040678402742358725</t>
  </si>
  <si>
    <t>3.8930136855083823</t>
  </si>
  <si>
    <t>0.014234123956984306</t>
  </si>
  <si>
    <t>3.7974058432677712e-06</t>
  </si>
  <si>
    <t>8.270082696138815e-06</t>
  </si>
  <si>
    <t>4.882077110363625e-06</t>
  </si>
  <si>
    <t>4.871976462688875e-06</t>
  </si>
  <si>
    <t>9.419923178437954e-06</t>
  </si>
  <si>
    <t>3.4611308960273114e-05</t>
  </si>
  <si>
    <t>4.269058816928426e-05</t>
  </si>
  <si>
    <t>1.2326509611769835e-05</t>
  </si>
  <si>
    <t>1.0754554484580767e-05</t>
  </si>
  <si>
    <t>1.8429555485197505e-05</t>
  </si>
  <si>
    <t>5.404342786563737e-05</t>
  </si>
  <si>
    <t>3.190743391229872e-05</t>
  </si>
  <si>
    <t>9119.183550199119</t>
  </si>
  <si>
    <t>0.0018659680879951112</t>
  </si>
  <si>
    <t>9639.363639669258</t>
  </si>
  <si>
    <t>0.002067432736749505</t>
  </si>
  <si>
    <t>11885.118390472833</t>
  </si>
  <si>
    <t>0.003190803600197106</t>
  </si>
  <si>
    <t>11736.655544821011</t>
  </si>
  <si>
    <t>0.0029245088931419737</t>
  </si>
  <si>
    <t>14980.746441868494</t>
  </si>
  <si>
    <t>0.00421415736232793</t>
  </si>
  <si>
    <t>12371.04682357605</t>
  </si>
  <si>
    <t>0.0029507785018637496</t>
  </si>
  <si>
    <t>12824.190925313334</t>
  </si>
  <si>
    <t>0.003838160631461265</t>
  </si>
  <si>
    <t>7183.23790810554</t>
  </si>
  <si>
    <t>0.0017321504805283135</t>
  </si>
  <si>
    <t>12576.874022497712</t>
  </si>
  <si>
    <t>0.0034315859290311723</t>
  </si>
  <si>
    <t>13099.304673658573</t>
  </si>
  <si>
    <t>0.0033982858714085755</t>
  </si>
  <si>
    <t>11899.701314645581</t>
  </si>
  <si>
    <t>0.0027747743060701166</t>
  </si>
  <si>
    <t>11419.665369683806</t>
  </si>
  <si>
    <t>0.031992697145105595</t>
  </si>
  <si>
    <t>11014.601993111992</t>
  </si>
  <si>
    <t>0.0023797983830790305</t>
  </si>
  <si>
    <t>11303.541881493016</t>
  </si>
  <si>
    <t>0.0025555758921711603</t>
  </si>
  <si>
    <t>8646.369074806938</t>
  </si>
  <si>
    <t>0.002604625922685941</t>
  </si>
  <si>
    <t>7315.7926858422</t>
  </si>
  <si>
    <t>0.002747757054116137</t>
  </si>
  <si>
    <t>8668.975938495978</t>
  </si>
  <si>
    <t>0.0036916227289402375</t>
  </si>
  <si>
    <t>11656.695579031917</t>
  </si>
  <si>
    <t>0.009917073911389025</t>
  </si>
  <si>
    <t>8114.296617698912</t>
  </si>
  <si>
    <t>0.028360554584932435</t>
  </si>
  <si>
    <t>11612.601660839544</t>
  </si>
  <si>
    <t>0.04515499049154929</t>
  </si>
  <si>
    <t>9235.852065607038</t>
  </si>
  <si>
    <t>0.0075575312480718046</t>
  </si>
  <si>
    <t>10033.618299386208</t>
  </si>
  <si>
    <t>0.009474012139547669</t>
  </si>
  <si>
    <t>10901.48750094836</t>
  </si>
  <si>
    <t>0.01290040897243994</t>
  </si>
  <si>
    <t>10962.263563901593</t>
  </si>
  <si>
    <t>0.016181246522330345</t>
  </si>
  <si>
    <t>338.97728537469885</t>
  </si>
  <si>
    <t>0.00015296518911809748</t>
  </si>
  <si>
    <t>529.1611810739291</t>
  </si>
  <si>
    <t>0.0002864327419277222</t>
  </si>
  <si>
    <t>886.5325462472066</t>
  </si>
  <si>
    <t>0.00014183773998216294</t>
  </si>
  <si>
    <t>1118.6826578118073</t>
  </si>
  <si>
    <t>0.00020166142532722115</t>
  </si>
  <si>
    <t>1752.2763480684205</t>
  </si>
  <si>
    <t>0.0003293153826923871</t>
  </si>
  <si>
    <t>2176.76997202532</t>
  </si>
  <si>
    <t>0.0003737145101661694</t>
  </si>
  <si>
    <t>1643.9766962392678</t>
  </si>
  <si>
    <t>0.00045492498814873444</t>
  </si>
  <si>
    <t>2600.7372373574726</t>
  </si>
  <si>
    <t>0.0002484478607157174</t>
  </si>
  <si>
    <t>3284.370367530299</t>
  </si>
  <si>
    <t>0.0007570610887344863</t>
  </si>
  <si>
    <t>1909.8472888340225</t>
  </si>
  <si>
    <t>0.0004385376162848606</t>
  </si>
  <si>
    <t>2961.1616639420417</t>
  </si>
  <si>
    <t>0.0011681020908983278</t>
  </si>
  <si>
    <t>5976.09084045192</t>
  </si>
  <si>
    <t>0.0014129885151834987</t>
  </si>
  <si>
    <t>1067.4298103388344</t>
  </si>
  <si>
    <t>0.0003223762196283142</t>
  </si>
  <si>
    <t>2584.761669649426</t>
  </si>
  <si>
    <t>0.0005908387520439882</t>
  </si>
  <si>
    <t>4269.470932615005</t>
  </si>
  <si>
    <t>0.00240853744101039</t>
  </si>
  <si>
    <t>8184.398393691908</t>
  </si>
  <si>
    <t>0.003910264576764513</t>
  </si>
  <si>
    <t>5337.708555384251</t>
  </si>
  <si>
    <t>0.0018578097764914638</t>
  </si>
  <si>
    <t>4125.180023007751</t>
  </si>
  <si>
    <t>0.0022967964724037427</t>
  </si>
  <si>
    <t>6916.068568518132</t>
  </si>
  <si>
    <t>0.006266584275006979</t>
  </si>
  <si>
    <t>9347.345824112615</t>
  </si>
  <si>
    <t>0.007760626901654976</t>
  </si>
  <si>
    <t>14803.567618051475</t>
  </si>
  <si>
    <t>0.013253279799854965</t>
  </si>
  <si>
    <t>9670.737358995262</t>
  </si>
  <si>
    <t>0.017693793435053663</t>
  </si>
  <si>
    <t>19157.430419204626</t>
  </si>
  <si>
    <t>0.016912364730154568</t>
  </si>
  <si>
    <t>12477.127083854946</t>
  </si>
  <si>
    <t>0.01631317926510678</t>
  </si>
  <si>
    <t>0.0011647843085289813</t>
  </si>
  <si>
    <t>0.02885133731180474</t>
  </si>
  <si>
    <t>0.0026967938450210205</t>
  </si>
  <si>
    <t>0.03708296388317026</t>
  </si>
  <si>
    <t>0.011054083877665008</t>
  </si>
  <si>
    <t>0.015452682059664612</t>
  </si>
  <si>
    <t>0.022156742785835102</t>
  </si>
  <si>
    <t>0.012196120461383375</t>
  </si>
  <si>
    <t>0.020548609285727815</t>
  </si>
  <si>
    <t>0.015118563820346273</t>
  </si>
  <si>
    <t>0.022873365918740795</t>
  </si>
  <si>
    <t>0.02245208462837176</t>
  </si>
  <si>
    <t>13385.691566411917</t>
  </si>
  <si>
    <t>0.0027623699731266784</t>
  </si>
  <si>
    <t>35002.84317404326</t>
  </si>
  <si>
    <t>0.006580573892761524</t>
  </si>
  <si>
    <t>38805.781436390236</t>
  </si>
  <si>
    <t>0.006365273814507465</t>
  </si>
  <si>
    <t>65837.00587359664</t>
  </si>
  <si>
    <t>0.014501299701931217</t>
  </si>
  <si>
    <t>66013.2806910852</t>
  </si>
  <si>
    <t>0.012264230467999742</t>
  </si>
  <si>
    <t>56267.23049520031</t>
  </si>
  <si>
    <t>0.022112219559183254</t>
  </si>
  <si>
    <t>128568.72807283529</t>
  </si>
  <si>
    <t>0.020408253328014228</t>
  </si>
  <si>
    <t>111535.73251135461</t>
  </si>
  <si>
    <t>0.03553811248633323</t>
  </si>
  <si>
    <t>141166.9441187356</t>
  </si>
  <si>
    <t>0.03356525955405921</t>
  </si>
  <si>
    <t>180062.9491045346</t>
  </si>
  <si>
    <t>0.04150064617412101</t>
  </si>
  <si>
    <t>159277.791122024</t>
  </si>
  <si>
    <t>0.033527420558381045</t>
  </si>
  <si>
    <t>187922.7296093323</t>
  </si>
  <si>
    <t>0.09401554959033662</t>
  </si>
  <si>
    <t>7692.449715287206</t>
  </si>
  <si>
    <t>0.00124529258689321</t>
  </si>
  <si>
    <t>30379.537359508584</t>
  </si>
  <si>
    <t>0.0059350190757634595</t>
  </si>
  <si>
    <t>53297.984892489134</t>
  </si>
  <si>
    <t>0.0077054906090437535</t>
  </si>
  <si>
    <t>43301.05526504714</t>
  </si>
  <si>
    <t>0.008385316268307226</t>
  </si>
  <si>
    <t>68523.54336690095</t>
  </si>
  <si>
    <t>0.014545659287317984</t>
  </si>
  <si>
    <t>98486.8603360085</t>
  </si>
  <si>
    <t>0.02606937569637841</t>
  </si>
  <si>
    <t>92754.55560084966</t>
  </si>
  <si>
    <t>0.01706890662419494</t>
  </si>
  <si>
    <t>89836.17745503942</t>
  </si>
  <si>
    <t>0.020504054359656947</t>
  </si>
  <si>
    <t>122900.13756723158</t>
  </si>
  <si>
    <t>0.03294456967535991</t>
  </si>
  <si>
    <t>99383.58792834514</t>
  </si>
  <si>
    <t>0.020929105747889632</t>
  </si>
  <si>
    <t>176547.5284228647</t>
  </si>
  <si>
    <t>0.07699315436336739</t>
  </si>
  <si>
    <t>143051.57089805062</t>
  </si>
  <si>
    <t>0.028698041782698944</t>
  </si>
  <si>
    <t>17.095808453146248</t>
  </si>
  <si>
    <t>4.926704676073823e-05</t>
  </si>
  <si>
    <t>28.9988505519328</t>
  </si>
  <si>
    <t>5.3411588259536834e-05</t>
  </si>
  <si>
    <t>26.07766179020743</t>
  </si>
  <si>
    <t>0.00010755508119966903</t>
  </si>
  <si>
    <t>37.00390369797339</t>
  </si>
  <si>
    <t>0.0002229775262061995</t>
  </si>
  <si>
    <t>41.844155306725135</t>
  </si>
  <si>
    <t>0.0007251710439362038</t>
  </si>
  <si>
    <t>30.205959676858473</t>
  </si>
  <si>
    <t>8.429552751440742e-05</t>
  </si>
  <si>
    <t>48.508876621821614</t>
  </si>
  <si>
    <t>0.0003044289269409954</t>
  </si>
  <si>
    <t>33.172947478999276</t>
  </si>
  <si>
    <t>0.00031710806918014027</t>
  </si>
  <si>
    <t>55.99206292958951</t>
  </si>
  <si>
    <t>0.00016783656155416028</t>
  </si>
  <si>
    <t>66.14462269233313</t>
  </si>
  <si>
    <t>0.0003638941111096103</t>
  </si>
  <si>
    <t>58.28245400156418</t>
  </si>
  <si>
    <t>0.00017364698834173117</t>
  </si>
  <si>
    <t>90.61787903057542</t>
  </si>
  <si>
    <t>0.0004684747523043038</t>
  </si>
  <si>
    <t>3.309876768745901e-05</t>
  </si>
  <si>
    <t>0.0001169826298496464</t>
  </si>
  <si>
    <t>0.0001317776820365219</t>
  </si>
  <si>
    <t>0.00013594132965700755</t>
  </si>
  <si>
    <t>0.00012710983230222796</t>
  </si>
  <si>
    <t>0.00014332353330367409</t>
  </si>
  <si>
    <t>0.00048779951305733297</t>
  </si>
  <si>
    <t>0.00025183806210087105</t>
  </si>
  <si>
    <t>0.00024381662691316214</t>
  </si>
  <si>
    <t>0.001111342638520557</t>
  </si>
  <si>
    <t>0.0004998586656811489</t>
  </si>
  <si>
    <t>0.0012291998013880848</t>
  </si>
  <si>
    <t>6.4635731432217725</t>
  </si>
  <si>
    <t>1.9880425358693183e-05</t>
  </si>
  <si>
    <t>4.3256341860022225</t>
  </si>
  <si>
    <t>0.0003776182024681312</t>
  </si>
  <si>
    <t>6.338594306135847</t>
  </si>
  <si>
    <t>0.0003088939701588671</t>
  </si>
  <si>
    <t>1.9321835661585918</t>
  </si>
  <si>
    <t>7.04190393799867e-05</t>
  </si>
  <si>
    <t>6.47731082746193</t>
  </si>
  <si>
    <t>0.00014187842632409998</t>
  </si>
  <si>
    <t>3.583914681524163</t>
  </si>
  <si>
    <t>0.00019666174861441454</t>
  </si>
  <si>
    <t>4.049691346263318</t>
  </si>
  <si>
    <t>0.00019455875696022145</t>
  </si>
  <si>
    <t>4.221637386396684</t>
  </si>
  <si>
    <t>8.383797739064587e-05</t>
  </si>
  <si>
    <t>4.971027168615266</t>
  </si>
  <si>
    <t>0.00013657170108233253</t>
  </si>
  <si>
    <t>6.785605679999719</t>
  </si>
  <si>
    <t>0.0002060224237049904</t>
  </si>
  <si>
    <t>5.41602560309064</t>
  </si>
  <si>
    <t>0.00010220743773856034</t>
  </si>
  <si>
    <t>4.714045207910317</t>
  </si>
  <si>
    <t>0.0001866263305546322</t>
  </si>
  <si>
    <t>62.373783666608595</t>
  </si>
  <si>
    <t>3.154340213171689e-06</t>
  </si>
  <si>
    <t>105.84600973951629</t>
  </si>
  <si>
    <t>9.643988830813833e-05</t>
  </si>
  <si>
    <t>121.46586168778269</t>
  </si>
  <si>
    <t>0.0002466791823180251</t>
  </si>
  <si>
    <t>103.88112864658763</t>
  </si>
  <si>
    <t>0.0004596004350125163</t>
  </si>
  <si>
    <t>114.01383931591619</t>
  </si>
  <si>
    <t>0.0002484376955476159</t>
  </si>
  <si>
    <t>109.41480704182592</t>
  </si>
  <si>
    <t>0.00023396591408872603</t>
  </si>
  <si>
    <t>92.30119777722882</t>
  </si>
  <si>
    <t>0.00031188923039743375</t>
  </si>
  <si>
    <t>103.46980235798269</t>
  </si>
  <si>
    <t>0.00020430569218922977</t>
  </si>
  <si>
    <t>153.04552699550985</t>
  </si>
  <si>
    <t>0.00025901484749902203</t>
  </si>
  <si>
    <t>141.5163908841972</t>
  </si>
  <si>
    <t>0.0002734936357934257</t>
  </si>
  <si>
    <t>124.16565995117615</t>
  </si>
  <si>
    <t>0.0002428207993312589</t>
  </si>
  <si>
    <t>91.98937136672065</t>
  </si>
  <si>
    <t>0.0009219450475814231</t>
  </si>
  <si>
    <t>49.495229848721564</t>
  </si>
  <si>
    <t>0.00010551401756149346</t>
  </si>
  <si>
    <t>115.79215095256768</t>
  </si>
  <si>
    <t>4.9301670664411005e-05</t>
  </si>
  <si>
    <t>114.4231911225459</t>
  </si>
  <si>
    <t>0.00011860561693527655</t>
  </si>
  <si>
    <t>93.12739184102125</t>
  </si>
  <si>
    <t>0.00020323059560165872</t>
  </si>
  <si>
    <t>117.4667801739898</t>
  </si>
  <si>
    <t>0.00024154811082468245</t>
  </si>
  <si>
    <t>61.75075348168276</t>
  </si>
  <si>
    <t>0.0003467691758231711</t>
  </si>
  <si>
    <t>141.86942353211046</t>
  </si>
  <si>
    <t>0.00030982851340647066</t>
  </si>
  <si>
    <t>95.73319405746601</t>
  </si>
  <si>
    <t>0.00019759553216535256</t>
  </si>
  <si>
    <t>124.26655937048301</t>
  </si>
  <si>
    <t>0.00019968444532875043</t>
  </si>
  <si>
    <t>132.40745195544446</t>
  </si>
  <si>
    <t>0.0005856479464679263</t>
  </si>
  <si>
    <t>98.8882646671934</t>
  </si>
  <si>
    <t>0.0003348313405871825</t>
  </si>
  <si>
    <t>123.01833648327029</t>
  </si>
  <si>
    <t>0.00038695380974057667</t>
  </si>
  <si>
    <t>30.085987879188323</t>
  </si>
  <si>
    <t>6.580508157352976e-05</t>
  </si>
  <si>
    <t>92.00144926394728</t>
  </si>
  <si>
    <t>0.0002120646302250831</t>
  </si>
  <si>
    <t>84.97195615809568</t>
  </si>
  <si>
    <t>0.0005594012838337478</t>
  </si>
  <si>
    <t>109.75103137961341</t>
  </si>
  <si>
    <t>0.0009339667672736833</t>
  </si>
  <si>
    <t>159.4518736170886</t>
  </si>
  <si>
    <t>0.00038502241039820414</t>
  </si>
  <si>
    <t>150.63218632004103</t>
  </si>
  <si>
    <t>0.001054276225897856</t>
  </si>
  <si>
    <t>155.38754418835794</t>
  </si>
  <si>
    <t>0.0009387049511613962</t>
  </si>
  <si>
    <t>171.90100510338954</t>
  </si>
  <si>
    <t>0.0008316624247578643</t>
  </si>
  <si>
    <t>155.1346726772151</t>
  </si>
  <si>
    <t>0.0012044774162386165</t>
  </si>
  <si>
    <t>123.92040456142267</t>
  </si>
  <si>
    <t>0.0008213537339090244</t>
  </si>
  <si>
    <t>146.76799530021674</t>
  </si>
  <si>
    <t>0.0008208479383701948</t>
  </si>
  <si>
    <t>93.09738031879427</t>
  </si>
  <si>
    <t>0.0004905507727694911</t>
  </si>
  <si>
    <t>11.236844159579089</t>
  </si>
  <si>
    <t>0.00047886360944225854</t>
  </si>
  <si>
    <t>12.001851708984095</t>
  </si>
  <si>
    <t>0.00029616485649635997</t>
  </si>
  <si>
    <t>13.492796432006063</t>
  </si>
  <si>
    <t>0.00036439525318306</t>
  </si>
  <si>
    <t>19.161303597499717</t>
  </si>
  <si>
    <t>0.00018172184610853683</t>
  </si>
  <si>
    <t>10.549354903921325</t>
  </si>
  <si>
    <t>0.00032264208712611903</t>
  </si>
  <si>
    <t>15.019986684414869</t>
  </si>
  <si>
    <t>0.008342454610055684</t>
  </si>
  <si>
    <t>7.775317071062475</t>
  </si>
  <si>
    <t>7.298628462630958e-05</t>
  </si>
  <si>
    <t>20.09118103934051</t>
  </si>
  <si>
    <t>0.0003472868963237324</t>
  </si>
  <si>
    <t>16.681326885672693</t>
  </si>
  <si>
    <t>0.0021435254418431995</t>
  </si>
  <si>
    <t>14.54838669940951</t>
  </si>
  <si>
    <t>0.00040633903947477574</t>
  </si>
  <si>
    <t>25.777681992159202</t>
  </si>
  <si>
    <t>0.0003122063251917388</t>
  </si>
  <si>
    <t>16.621271511730583</t>
  </si>
  <si>
    <t>0.0003537968913348386</t>
  </si>
  <si>
    <t>13.106402167558333</t>
  </si>
  <si>
    <t>4.579110578772881e-05</t>
  </si>
  <si>
    <t>33.12283535904229</t>
  </si>
  <si>
    <t>0.00037596163358714424</t>
  </si>
  <si>
    <t>25.002444324949956</t>
  </si>
  <si>
    <t>0.00023318407883387413</t>
  </si>
  <si>
    <t>31.700157728314224</t>
  </si>
  <si>
    <t>0.000253207530980755</t>
  </si>
  <si>
    <t>34.52149089094116</t>
  </si>
  <si>
    <t>0.000990914823564562</t>
  </si>
  <si>
    <t>34.633958929223084</t>
  </si>
  <si>
    <t>0.0014429005685892174</t>
  </si>
  <si>
    <t>67.39675231212719</t>
  </si>
  <si>
    <t>0.0005211399955587793</t>
  </si>
  <si>
    <t>167.6677932367719</t>
  </si>
  <si>
    <t>0.0005583392814774732</t>
  </si>
  <si>
    <t>101.63463976420637</t>
  </si>
  <si>
    <t>0.0008449254600011129</t>
  </si>
  <si>
    <t>43.517684783187725</t>
  </si>
  <si>
    <t>0.001834530977109855</t>
  </si>
  <si>
    <t>80.37889441057688</t>
  </si>
  <si>
    <t>0.0008995093202088072</t>
  </si>
  <si>
    <t>56.77088455655181</t>
  </si>
  <si>
    <t>0.0019535946236103117</t>
  </si>
  <si>
    <t>360.31073009587465</t>
  </si>
  <si>
    <t>0.00017397406148978134</t>
  </si>
  <si>
    <t>513.2128538270777</t>
  </si>
  <si>
    <t>0.00021347673269021624</t>
  </si>
  <si>
    <t>553.0804743535167</t>
  </si>
  <si>
    <t>0.00016424650726921172</t>
  </si>
  <si>
    <t>592.3256330394249</t>
  </si>
  <si>
    <t>0.0017061209935986994</t>
  </si>
  <si>
    <t>565.0256631339854</t>
  </si>
  <si>
    <t>0.00018063503514224196</t>
  </si>
  <si>
    <t>482.9250689519257</t>
  </si>
  <si>
    <t>0.0011490613246517253</t>
  </si>
  <si>
    <t>335.2342630327501</t>
  </si>
  <si>
    <t>0.0005934658383107375</t>
  </si>
  <si>
    <t>478.1919767903542</t>
  </si>
  <si>
    <t>0.001374603358736039</t>
  </si>
  <si>
    <t>632.4283358610681</t>
  </si>
  <si>
    <t>0.0003999601549257785</t>
  </si>
  <si>
    <t>600.9928452153154</t>
  </si>
  <si>
    <t>0.0009059346381440124</t>
  </si>
  <si>
    <t>644.6826954229326</t>
  </si>
  <si>
    <t>0.0021067750253175154</t>
  </si>
  <si>
    <t>438.42267784005475</t>
  </si>
  <si>
    <t>0.0008655431999457935</t>
  </si>
  <si>
    <t>125.78623842765066</t>
  </si>
  <si>
    <t>5.603910246586495e-05</t>
  </si>
  <si>
    <t>109.85768571707267</t>
  </si>
  <si>
    <t>0.0002464077233239969</t>
  </si>
  <si>
    <t>115.00801904408424</t>
  </si>
  <si>
    <t>0.00012808954233365947</t>
  </si>
  <si>
    <t>82.95520879767989</t>
  </si>
  <si>
    <t>0.0002644136481491469</t>
  </si>
  <si>
    <t>113.38018639368462</t>
  </si>
  <si>
    <t>0.0002627041196461351</t>
  </si>
  <si>
    <t>147.46675708255216</t>
  </si>
  <si>
    <t>0.0006267658968083572</t>
  </si>
  <si>
    <t>124.78109721517207</t>
  </si>
  <si>
    <t>0.00027134528027823886</t>
  </si>
  <si>
    <t>130.8919826082221</t>
  </si>
  <si>
    <t>0.001106791739498718</t>
  </si>
  <si>
    <t>252.0300687528287</t>
  </si>
  <si>
    <t>0.0006032348907021396</t>
  </si>
  <si>
    <t>198.19014439001083</t>
  </si>
  <si>
    <t>0.00045691541758271695</t>
  </si>
  <si>
    <t>128.43108830981868</t>
  </si>
  <si>
    <t>0.00039505849587641144</t>
  </si>
  <si>
    <t>149.34467962848</t>
  </si>
  <si>
    <t>0.0005169047132268913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</si>
</sst>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- number of operations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sorting_algo_data!$P$3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sorting_algo_data!$Q$2:$AB$2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sorting_algo_data!$Q$3:$AB$3</c:f>
              <c:numCache>
                <c:formatCode>General</c:formatCode>
                <c:ptCount val="12"/>
                <c:pt idx="0">
                  <c:v>46966.5</c:v>
                </c:pt>
                <c:pt idx="1">
                  <c:v>187466.2</c:v>
                </c:pt>
                <c:pt idx="2">
                  <c:v>424121</c:v>
                </c:pt>
                <c:pt idx="3">
                  <c:v>746192.39999999898</c:v>
                </c:pt>
                <c:pt idx="4">
                  <c:v>1171738.6000000001</c:v>
                </c:pt>
                <c:pt idx="5">
                  <c:v>1683030.2</c:v>
                </c:pt>
                <c:pt idx="6">
                  <c:v>2328182.4</c:v>
                </c:pt>
                <c:pt idx="7">
                  <c:v>3004079.2</c:v>
                </c:pt>
                <c:pt idx="8">
                  <c:v>3805232.9</c:v>
                </c:pt>
                <c:pt idx="9">
                  <c:v>4670202</c:v>
                </c:pt>
                <c:pt idx="10">
                  <c:v>5669189.7999999998</c:v>
                </c:pt>
                <c:pt idx="11">
                  <c:v>6728334.5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F-4B32-A643-68F90B04C844}"/>
            </c:ext>
          </c:extLst>
        </c:ser>
        <c:ser>
          <c:idx val="1"/>
          <c:order val="1"/>
          <c:tx>
            <c:strRef>
              <c:f>sorting_algo_data!$P$4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sorting_algo_data!$Q$2:$AB$2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sorting_algo_data!$Q$4:$AB$4</c:f>
              <c:numCache>
                <c:formatCode>General</c:formatCode>
                <c:ptCount val="12"/>
                <c:pt idx="0">
                  <c:v>93597.6</c:v>
                </c:pt>
                <c:pt idx="1">
                  <c:v>374719.3</c:v>
                </c:pt>
                <c:pt idx="2">
                  <c:v>843347</c:v>
                </c:pt>
                <c:pt idx="3">
                  <c:v>1499462.1</c:v>
                </c:pt>
                <c:pt idx="4">
                  <c:v>2343094</c:v>
                </c:pt>
                <c:pt idx="5">
                  <c:v>3374221.6999999899</c:v>
                </c:pt>
                <c:pt idx="6">
                  <c:v>4592841.9000000004</c:v>
                </c:pt>
                <c:pt idx="7">
                  <c:v>5998970.1999999899</c:v>
                </c:pt>
                <c:pt idx="8">
                  <c:v>7592590.0999999996</c:v>
                </c:pt>
                <c:pt idx="9">
                  <c:v>9373714.1999999993</c:v>
                </c:pt>
                <c:pt idx="10">
                  <c:v>11342348.5</c:v>
                </c:pt>
                <c:pt idx="11">
                  <c:v>13498470.199999999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F-4B32-A643-68F90B04C844}"/>
            </c:ext>
          </c:extLst>
        </c:ser>
        <c:ser>
          <c:idx val="2"/>
          <c:order val="2"/>
          <c:tx>
            <c:strRef>
              <c:f>sorting_algo_data!$P$5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sorting_algo_data!$Q$2:$AB$2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sorting_algo_data!$Q$5:$AB$5</c:f>
              <c:numCache>
                <c:formatCode>General</c:formatCode>
                <c:ptCount val="12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F-4B32-A643-68F90B04C844}"/>
            </c:ext>
          </c:extLst>
        </c:ser>
        <c:ser>
          <c:idx val="3"/>
          <c:order val="3"/>
          <c:tx>
            <c:strRef>
              <c:f>sorting_algo_data!$P$6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sorting_algo_data!$Q$2:$AB$2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sorting_algo_data!$Q$6:$AB$6</c:f>
              <c:numCache>
                <c:formatCode>General</c:formatCode>
                <c:ptCount val="12"/>
                <c:pt idx="0">
                  <c:v>43778.7</c:v>
                </c:pt>
                <c:pt idx="1">
                  <c:v>124321.599999999</c:v>
                </c:pt>
                <c:pt idx="2">
                  <c:v>230560.4</c:v>
                </c:pt>
                <c:pt idx="3">
                  <c:v>395467.19999999902</c:v>
                </c:pt>
                <c:pt idx="4">
                  <c:v>600870.1</c:v>
                </c:pt>
                <c:pt idx="5">
                  <c:v>867806.299999999</c:v>
                </c:pt>
                <c:pt idx="6">
                  <c:v>1163946.8999999999</c:v>
                </c:pt>
                <c:pt idx="7">
                  <c:v>1516869.4</c:v>
                </c:pt>
                <c:pt idx="8">
                  <c:v>1909598</c:v>
                </c:pt>
                <c:pt idx="9">
                  <c:v>2363285.7000000002</c:v>
                </c:pt>
                <c:pt idx="10">
                  <c:v>2846976.7</c:v>
                </c:pt>
                <c:pt idx="11">
                  <c:v>3387754.0999999898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5F-4B32-A643-68F90B04C844}"/>
            </c:ext>
          </c:extLst>
        </c:ser>
        <c:ser>
          <c:idx val="4"/>
          <c:order val="4"/>
          <c:tx>
            <c:strRef>
              <c:f>sorting_algo_data!$P$7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sorting_algo_data!$Q$2:$AB$2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sorting_algo_data!$Q$7:$AB$7</c:f>
              <c:numCache>
                <c:formatCode>General</c:formatCode>
                <c:ptCount val="12"/>
                <c:pt idx="0">
                  <c:v>55480.2</c:v>
                </c:pt>
                <c:pt idx="1">
                  <c:v>264414.40000000002</c:v>
                </c:pt>
                <c:pt idx="2">
                  <c:v>610148.89999999898</c:v>
                </c:pt>
                <c:pt idx="3">
                  <c:v>1105710.29999999</c:v>
                </c:pt>
                <c:pt idx="4">
                  <c:v>1744356.4</c:v>
                </c:pt>
                <c:pt idx="5">
                  <c:v>2506722.2000000002</c:v>
                </c:pt>
                <c:pt idx="6">
                  <c:v>3433842.5999999898</c:v>
                </c:pt>
                <c:pt idx="7">
                  <c:v>4480263.6999999899</c:v>
                </c:pt>
                <c:pt idx="8">
                  <c:v>5677546.6999999899</c:v>
                </c:pt>
                <c:pt idx="9">
                  <c:v>7016187.5999999996</c:v>
                </c:pt>
                <c:pt idx="10">
                  <c:v>8485494.6999999993</c:v>
                </c:pt>
                <c:pt idx="11">
                  <c:v>10115654.6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5F-4B32-A643-68F90B04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08144"/>
        <c:axId val="1930942336"/>
      </c:scatterChart>
      <c:valAx>
        <c:axId val="19240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942336"/>
        <c:crosses val="autoZero"/>
        <c:crossBetween val="midCat"/>
      </c:valAx>
      <c:valAx>
        <c:axId val="1930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40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sorting_algo_data!$P$66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sorting_algo_data!$Q$65:$AB$65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sorting_algo_data!$Q$66:$AB$66</c:f>
              <c:numCache>
                <c:formatCode>General</c:formatCode>
                <c:ptCount val="12"/>
                <c:pt idx="0">
                  <c:v>2.4611600674688799E-3</c:v>
                </c:pt>
                <c:pt idx="1">
                  <c:v>5.6219100952148403E-3</c:v>
                </c:pt>
                <c:pt idx="2">
                  <c:v>9.2565000290051099E-3</c:v>
                </c:pt>
                <c:pt idx="3">
                  <c:v>1.3292679982259799E-2</c:v>
                </c:pt>
                <c:pt idx="4">
                  <c:v>1.64407800184562E-2</c:v>
                </c:pt>
                <c:pt idx="5">
                  <c:v>2.0548079931177101E-2</c:v>
                </c:pt>
                <c:pt idx="6">
                  <c:v>2.4459159956313599E-2</c:v>
                </c:pt>
                <c:pt idx="7">
                  <c:v>2.8385599981993401E-2</c:v>
                </c:pt>
                <c:pt idx="8">
                  <c:v>3.2724810042418499E-2</c:v>
                </c:pt>
                <c:pt idx="9">
                  <c:v>3.7020199978724098E-2</c:v>
                </c:pt>
                <c:pt idx="10">
                  <c:v>4.0333539969287797E-2</c:v>
                </c:pt>
                <c:pt idx="11">
                  <c:v>4.52173499856144E-2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9-4F18-A125-E2B2162D12CF}"/>
            </c:ext>
          </c:extLst>
        </c:ser>
        <c:ser>
          <c:idx val="1"/>
          <c:order val="1"/>
          <c:tx>
            <c:strRef>
              <c:f>sorting_algo_data!$P$67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sorting_algo_data!$Q$65:$AB$65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sorting_algo_data!$Q$67:$AB$67</c:f>
              <c:numCache>
                <c:formatCode>General</c:formatCode>
                <c:ptCount val="12"/>
                <c:pt idx="0">
                  <c:v>2.5323300622403602E-3</c:v>
                </c:pt>
                <c:pt idx="1">
                  <c:v>5.2376200212165703E-3</c:v>
                </c:pt>
                <c:pt idx="2">
                  <c:v>8.4483000217005604E-3</c:v>
                </c:pt>
                <c:pt idx="3">
                  <c:v>1.1553650046698701E-2</c:v>
                </c:pt>
                <c:pt idx="4">
                  <c:v>1.5134080057032401E-2</c:v>
                </c:pt>
                <c:pt idx="5">
                  <c:v>2.15708900010213E-2</c:v>
                </c:pt>
                <c:pt idx="6">
                  <c:v>2.2139389975927699E-2</c:v>
                </c:pt>
                <c:pt idx="7">
                  <c:v>2.6052320003509499E-2</c:v>
                </c:pt>
                <c:pt idx="8">
                  <c:v>3.0366240022704001E-2</c:v>
                </c:pt>
                <c:pt idx="9">
                  <c:v>3.38460999773815E-2</c:v>
                </c:pt>
                <c:pt idx="10">
                  <c:v>3.7503759958781302E-2</c:v>
                </c:pt>
                <c:pt idx="11">
                  <c:v>4.1182410018518502E-2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9-4F18-A125-E2B2162D12CF}"/>
            </c:ext>
          </c:extLst>
        </c:ser>
        <c:ser>
          <c:idx val="2"/>
          <c:order val="2"/>
          <c:tx>
            <c:strRef>
              <c:f>sorting_algo_data!$P$68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sorting_algo_data!$Q$65:$AB$65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sorting_algo_data!$Q$68:$AB$68</c:f>
              <c:numCache>
                <c:formatCode>General</c:formatCode>
                <c:ptCount val="12"/>
                <c:pt idx="0">
                  <c:v>2.5363300228491399E-3</c:v>
                </c:pt>
                <c:pt idx="1">
                  <c:v>6.1104500200599397E-3</c:v>
                </c:pt>
                <c:pt idx="2">
                  <c:v>9.7198099596425801E-3</c:v>
                </c:pt>
                <c:pt idx="3">
                  <c:v>1.32904400350525E-2</c:v>
                </c:pt>
                <c:pt idx="4">
                  <c:v>1.8225659988820499E-2</c:v>
                </c:pt>
                <c:pt idx="5">
                  <c:v>2.2729130019433701E-2</c:v>
                </c:pt>
                <c:pt idx="6">
                  <c:v>2.61848699301481E-2</c:v>
                </c:pt>
                <c:pt idx="7">
                  <c:v>3.02049700403586E-2</c:v>
                </c:pt>
                <c:pt idx="8">
                  <c:v>3.3623690018430297E-2</c:v>
                </c:pt>
                <c:pt idx="9">
                  <c:v>4.0031419973820398E-2</c:v>
                </c:pt>
                <c:pt idx="10">
                  <c:v>4.2965239938348498E-2</c:v>
                </c:pt>
                <c:pt idx="11">
                  <c:v>4.7916290024295399E-2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9-4F18-A125-E2B2162D12CF}"/>
            </c:ext>
          </c:extLst>
        </c:ser>
        <c:ser>
          <c:idx val="3"/>
          <c:order val="3"/>
          <c:tx>
            <c:strRef>
              <c:f>sorting_algo_data!$P$69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sorting_algo_data!$Q$65:$AB$65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sorting_algo_data!$Q$69:$AB$69</c:f>
              <c:numCache>
                <c:formatCode>General</c:formatCode>
                <c:ptCount val="12"/>
                <c:pt idx="0">
                  <c:v>2.4393000174313699E-3</c:v>
                </c:pt>
                <c:pt idx="1">
                  <c:v>5.5355100193992196E-3</c:v>
                </c:pt>
                <c:pt idx="2">
                  <c:v>9.2673200415447302E-3</c:v>
                </c:pt>
                <c:pt idx="3">
                  <c:v>1.3866510055959199E-2</c:v>
                </c:pt>
                <c:pt idx="4">
                  <c:v>1.6944450000300999E-2</c:v>
                </c:pt>
                <c:pt idx="5">
                  <c:v>2.1243409928865701E-2</c:v>
                </c:pt>
                <c:pt idx="6">
                  <c:v>2.51142199616879E-2</c:v>
                </c:pt>
                <c:pt idx="7">
                  <c:v>2.9872810002416299E-2</c:v>
                </c:pt>
                <c:pt idx="8">
                  <c:v>3.3001189935021102E-2</c:v>
                </c:pt>
                <c:pt idx="9">
                  <c:v>3.8009679969400099E-2</c:v>
                </c:pt>
                <c:pt idx="10">
                  <c:v>4.2883150023408201E-2</c:v>
                </c:pt>
                <c:pt idx="11">
                  <c:v>4.7043639980256499E-2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59-4F18-A125-E2B2162D12CF}"/>
            </c:ext>
          </c:extLst>
        </c:ser>
        <c:ser>
          <c:idx val="4"/>
          <c:order val="4"/>
          <c:tx>
            <c:strRef>
              <c:f>sorting_algo_data!$P$70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sorting_algo_data!$Q$65:$AB$65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sorting_algo_data!$Q$70:$AB$70</c:f>
              <c:numCache>
                <c:formatCode>General</c:formatCode>
                <c:ptCount val="12"/>
                <c:pt idx="0">
                  <c:v>2.3393599782139001E-3</c:v>
                </c:pt>
                <c:pt idx="1">
                  <c:v>5.5025900015607402E-3</c:v>
                </c:pt>
                <c:pt idx="2">
                  <c:v>9.0837699826806697E-3</c:v>
                </c:pt>
                <c:pt idx="3">
                  <c:v>1.2782710022293E-2</c:v>
                </c:pt>
                <c:pt idx="4">
                  <c:v>1.6358240018598699E-2</c:v>
                </c:pt>
                <c:pt idx="5">
                  <c:v>2.0638190023601E-2</c:v>
                </c:pt>
                <c:pt idx="6">
                  <c:v>2.4053820013068598E-2</c:v>
                </c:pt>
                <c:pt idx="7">
                  <c:v>2.8550029965117501E-2</c:v>
                </c:pt>
                <c:pt idx="8">
                  <c:v>3.23113500140607E-2</c:v>
                </c:pt>
                <c:pt idx="9">
                  <c:v>3.6585340043529799E-2</c:v>
                </c:pt>
                <c:pt idx="10">
                  <c:v>4.0817530010826802E-2</c:v>
                </c:pt>
                <c:pt idx="11">
                  <c:v>4.5014069974422401E-2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59-4F18-A125-E2B2162D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20912"/>
        <c:axId val="569367392"/>
      </c:scatterChart>
      <c:valAx>
        <c:axId val="21026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367392"/>
        <c:crosses val="autoZero"/>
        <c:crossBetween val="midCat"/>
      </c:valAx>
      <c:valAx>
        <c:axId val="5693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6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data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data_type_data!$O$3</c:f>
              <c:strCache>
                <c:ptCount val="1"/>
                <c:pt idx="0">
                  <c:v>insertion_sort_wrapper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data_type_data!$P$2:$AA$2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data_type_data!$P$3:$AA$3</c:f>
              <c:numCache>
                <c:formatCode>General</c:formatCode>
                <c:ptCount val="12"/>
                <c:pt idx="0">
                  <c:v>6.5475399373099196E-3</c:v>
                </c:pt>
                <c:pt idx="1">
                  <c:v>2.7006099955178699E-2</c:v>
                </c:pt>
                <c:pt idx="2">
                  <c:v>6.6542699956335105E-2</c:v>
                </c:pt>
                <c:pt idx="3">
                  <c:v>0.11592056003864799</c:v>
                </c:pt>
                <c:pt idx="4">
                  <c:v>0.17906786003149999</c:v>
                </c:pt>
                <c:pt idx="5">
                  <c:v>0.25296745998784897</c:v>
                </c:pt>
                <c:pt idx="6">
                  <c:v>0.349931260035373</c:v>
                </c:pt>
                <c:pt idx="7">
                  <c:v>0.45126251999754402</c:v>
                </c:pt>
                <c:pt idx="8">
                  <c:v>0.56881591996643599</c:v>
                </c:pt>
                <c:pt idx="9">
                  <c:v>0.69809089996851903</c:v>
                </c:pt>
                <c:pt idx="10">
                  <c:v>0.84708374002948394</c:v>
                </c:pt>
                <c:pt idx="11">
                  <c:v>1.0119873000076001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8-4827-9051-C79078D77B72}"/>
            </c:ext>
          </c:extLst>
        </c:ser>
        <c:ser>
          <c:idx val="1"/>
          <c:order val="1"/>
          <c:tx>
            <c:strRef>
              <c:f>data_type_data!$O$4</c:f>
              <c:strCache>
                <c:ptCount val="1"/>
                <c:pt idx="0">
                  <c:v>shell_sort_wrapper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data_type_data!$P$2:$AA$2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data_type_data!$P$4:$AA$4</c:f>
              <c:numCache>
                <c:formatCode>General</c:formatCode>
                <c:ptCount val="12"/>
                <c:pt idx="0">
                  <c:v>6.37522002216428E-3</c:v>
                </c:pt>
                <c:pt idx="1">
                  <c:v>2.7314319997094501E-2</c:v>
                </c:pt>
                <c:pt idx="2">
                  <c:v>5.34176799701526E-2</c:v>
                </c:pt>
                <c:pt idx="3">
                  <c:v>9.3557639978826004E-2</c:v>
                </c:pt>
                <c:pt idx="4">
                  <c:v>0.146772359986789</c:v>
                </c:pt>
                <c:pt idx="5">
                  <c:v>0.21579850004054599</c:v>
                </c:pt>
                <c:pt idx="6">
                  <c:v>0.28995155002921802</c:v>
                </c:pt>
                <c:pt idx="7">
                  <c:v>0.37676044995896502</c:v>
                </c:pt>
                <c:pt idx="8">
                  <c:v>0.47717251002322802</c:v>
                </c:pt>
                <c:pt idx="9">
                  <c:v>0.58915321000386001</c:v>
                </c:pt>
                <c:pt idx="10">
                  <c:v>0.70608505995478399</c:v>
                </c:pt>
                <c:pt idx="11">
                  <c:v>0.85087934001348897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8-4827-9051-C79078D77B72}"/>
            </c:ext>
          </c:extLst>
        </c:ser>
        <c:ser>
          <c:idx val="2"/>
          <c:order val="2"/>
          <c:tx>
            <c:strRef>
              <c:f>data_type_data!$O$5</c:f>
              <c:strCache>
                <c:ptCount val="1"/>
                <c:pt idx="0">
                  <c:v>quick_sort_wrapper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data_type_data!$P$2:$AA$2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data_type_data!$P$5:$AA$5</c:f>
              <c:numCache>
                <c:formatCode>General</c:formatCode>
                <c:ptCount val="12"/>
                <c:pt idx="0">
                  <c:v>9.5297000370919704E-4</c:v>
                </c:pt>
                <c:pt idx="1">
                  <c:v>2.2388599812984398E-3</c:v>
                </c:pt>
                <c:pt idx="2">
                  <c:v>3.3534500515088402E-3</c:v>
                </c:pt>
                <c:pt idx="3">
                  <c:v>4.7468700213357798E-3</c:v>
                </c:pt>
                <c:pt idx="4">
                  <c:v>6.0712500009685701E-3</c:v>
                </c:pt>
                <c:pt idx="5">
                  <c:v>7.5229899492114697E-3</c:v>
                </c:pt>
                <c:pt idx="6">
                  <c:v>8.9396100025624006E-3</c:v>
                </c:pt>
                <c:pt idx="7">
                  <c:v>1.0371880023740201E-2</c:v>
                </c:pt>
                <c:pt idx="8">
                  <c:v>1.2030650023370899E-2</c:v>
                </c:pt>
                <c:pt idx="9">
                  <c:v>1.29816900240257E-2</c:v>
                </c:pt>
                <c:pt idx="10">
                  <c:v>1.53044300619512E-2</c:v>
                </c:pt>
                <c:pt idx="11">
                  <c:v>1.6613519936799999E-2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8-4827-9051-C79078D77B72}"/>
            </c:ext>
          </c:extLst>
        </c:ser>
        <c:ser>
          <c:idx val="3"/>
          <c:order val="3"/>
          <c:tx>
            <c:strRef>
              <c:f>data_type_data!$O$6</c:f>
              <c:strCache>
                <c:ptCount val="1"/>
                <c:pt idx="0">
                  <c:v>merge_sort_wrapper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data_type_data!$P$2:$AA$2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data_type_data!$P$6:$AA$6</c:f>
              <c:numCache>
                <c:formatCode>General</c:formatCode>
                <c:ptCount val="12"/>
                <c:pt idx="0">
                  <c:v>1.0108199901878801E-3</c:v>
                </c:pt>
                <c:pt idx="1">
                  <c:v>2.1449899300932801E-3</c:v>
                </c:pt>
                <c:pt idx="2">
                  <c:v>3.4586499445140302E-3</c:v>
                </c:pt>
                <c:pt idx="3">
                  <c:v>4.8114799661561798E-3</c:v>
                </c:pt>
                <c:pt idx="4">
                  <c:v>6.44107998814433E-3</c:v>
                </c:pt>
                <c:pt idx="5">
                  <c:v>7.6487900223582896E-3</c:v>
                </c:pt>
                <c:pt idx="6">
                  <c:v>9.1556899715214898E-3</c:v>
                </c:pt>
                <c:pt idx="7">
                  <c:v>1.06212500017136E-2</c:v>
                </c:pt>
                <c:pt idx="8">
                  <c:v>1.2219240027479801E-2</c:v>
                </c:pt>
                <c:pt idx="9">
                  <c:v>1.3658810011111199E-2</c:v>
                </c:pt>
                <c:pt idx="10">
                  <c:v>1.5203880006447399E-2</c:v>
                </c:pt>
                <c:pt idx="11">
                  <c:v>1.6813340014778001E-2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58-4827-9051-C79078D77B72}"/>
            </c:ext>
          </c:extLst>
        </c:ser>
        <c:ser>
          <c:idx val="4"/>
          <c:order val="4"/>
          <c:tx>
            <c:strRef>
              <c:f>data_type_data!$O$7</c:f>
              <c:strCache>
                <c:ptCount val="1"/>
                <c:pt idx="0">
                  <c:v>heap_sort_wrapper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data_type_data!$P$2:$AA$2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data_type_data!$P$7:$AA$7</c:f>
              <c:numCache>
                <c:formatCode>General</c:formatCode>
                <c:ptCount val="12"/>
                <c:pt idx="0">
                  <c:v>2.4611600674688799E-3</c:v>
                </c:pt>
                <c:pt idx="1">
                  <c:v>5.6219100952148403E-3</c:v>
                </c:pt>
                <c:pt idx="2">
                  <c:v>9.2565000290051099E-3</c:v>
                </c:pt>
                <c:pt idx="3">
                  <c:v>1.3292679982259799E-2</c:v>
                </c:pt>
                <c:pt idx="4">
                  <c:v>1.64407800184562E-2</c:v>
                </c:pt>
                <c:pt idx="5">
                  <c:v>2.0548079931177101E-2</c:v>
                </c:pt>
                <c:pt idx="6">
                  <c:v>2.4459159956313599E-2</c:v>
                </c:pt>
                <c:pt idx="7">
                  <c:v>2.8385599981993401E-2</c:v>
                </c:pt>
                <c:pt idx="8">
                  <c:v>3.2724810042418499E-2</c:v>
                </c:pt>
                <c:pt idx="9">
                  <c:v>3.7020199978724098E-2</c:v>
                </c:pt>
                <c:pt idx="10">
                  <c:v>4.0333539969287797E-2</c:v>
                </c:pt>
                <c:pt idx="11">
                  <c:v>4.52173499856144E-2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58-4827-9051-C79078D7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75920"/>
        <c:axId val="2138439904"/>
      </c:scatterChart>
      <c:valAx>
        <c:axId val="6438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8439904"/>
        <c:crosses val="autoZero"/>
        <c:crossBetween val="midCat"/>
      </c:valAx>
      <c:valAx>
        <c:axId val="2138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8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Increasing</a:t>
            </a:r>
            <a:r>
              <a:rPr lang="pl-PL" baseline="0"/>
              <a:t> data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data_type_data!$O$10</c:f>
              <c:strCache>
                <c:ptCount val="1"/>
                <c:pt idx="0">
                  <c:v>insertion_sort_wrapper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data_type_data!$P$9:$AA$9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data_type_data!$P$10:$AA$10</c:f>
              <c:numCache>
                <c:formatCode>General</c:formatCode>
                <c:ptCount val="12"/>
                <c:pt idx="0">
                  <c:v>1.3154099974781199E-2</c:v>
                </c:pt>
                <c:pt idx="1">
                  <c:v>5.4444000078365203E-2</c:v>
                </c:pt>
                <c:pt idx="2">
                  <c:v>0.12651624998543401</c:v>
                </c:pt>
                <c:pt idx="3">
                  <c:v>0.223441129969432</c:v>
                </c:pt>
                <c:pt idx="4">
                  <c:v>0.349752809968777</c:v>
                </c:pt>
                <c:pt idx="5">
                  <c:v>0.53816037999931698</c:v>
                </c:pt>
                <c:pt idx="6">
                  <c:v>0.68418399002402996</c:v>
                </c:pt>
                <c:pt idx="7">
                  <c:v>0.89149511000141501</c:v>
                </c:pt>
                <c:pt idx="8">
                  <c:v>1.12335848000366</c:v>
                </c:pt>
                <c:pt idx="9">
                  <c:v>1.3809923500055401</c:v>
                </c:pt>
                <c:pt idx="10">
                  <c:v>1.6738356000510899</c:v>
                </c:pt>
                <c:pt idx="11">
                  <c:v>1.99318381999619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B-4E46-B26D-30E73BF5FA88}"/>
            </c:ext>
          </c:extLst>
        </c:ser>
        <c:ser>
          <c:idx val="1"/>
          <c:order val="1"/>
          <c:tx>
            <c:strRef>
              <c:f>data_type_data!$O$11</c:f>
              <c:strCache>
                <c:ptCount val="1"/>
                <c:pt idx="0">
                  <c:v>shell_sort_wrapper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data_type_data!$P$9:$AA$9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data_type_data!$P$11:$AA$11</c:f>
              <c:numCache>
                <c:formatCode>General</c:formatCode>
                <c:ptCount val="12"/>
                <c:pt idx="0">
                  <c:v>1.00047500338405E-2</c:v>
                </c:pt>
                <c:pt idx="1">
                  <c:v>4.10150100244209E-2</c:v>
                </c:pt>
                <c:pt idx="2">
                  <c:v>9.3739749980159104E-2</c:v>
                </c:pt>
                <c:pt idx="3">
                  <c:v>0.16543512998614401</c:v>
                </c:pt>
                <c:pt idx="4">
                  <c:v>0.25739649005699899</c:v>
                </c:pt>
                <c:pt idx="5">
                  <c:v>0.37150346001144402</c:v>
                </c:pt>
                <c:pt idx="6">
                  <c:v>0.53242120000068005</c:v>
                </c:pt>
                <c:pt idx="7">
                  <c:v>0.69288606999907598</c:v>
                </c:pt>
                <c:pt idx="8">
                  <c:v>0.86485539996065197</c:v>
                </c:pt>
                <c:pt idx="9">
                  <c:v>1.06724127002526</c:v>
                </c:pt>
                <c:pt idx="10">
                  <c:v>1.29827100995462</c:v>
                </c:pt>
                <c:pt idx="11">
                  <c:v>1.5332170499954301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1B-4E46-B26D-30E73BF5FA88}"/>
            </c:ext>
          </c:extLst>
        </c:ser>
        <c:ser>
          <c:idx val="2"/>
          <c:order val="2"/>
          <c:tx>
            <c:strRef>
              <c:f>data_type_data!$O$12</c:f>
              <c:strCache>
                <c:ptCount val="1"/>
                <c:pt idx="0">
                  <c:v>quick_sort_wrapper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data_type_data!$P$9:$AA$9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data_type_data!$P$12:$AA$12</c:f>
              <c:numCache>
                <c:formatCode>General</c:formatCode>
                <c:ptCount val="12"/>
                <c:pt idx="0">
                  <c:v>9.6838999772444305E-3</c:v>
                </c:pt>
                <c:pt idx="1">
                  <c:v>3.8997679972089798E-2</c:v>
                </c:pt>
                <c:pt idx="2">
                  <c:v>8.8099259999580598E-2</c:v>
                </c:pt>
                <c:pt idx="3">
                  <c:v>0.15689642999786799</c:v>
                </c:pt>
                <c:pt idx="4">
                  <c:v>0.243517580023035</c:v>
                </c:pt>
                <c:pt idx="5">
                  <c:v>0.35095940004102799</c:v>
                </c:pt>
                <c:pt idx="6">
                  <c:v>0.48614195999689402</c:v>
                </c:pt>
                <c:pt idx="7">
                  <c:v>0.62756884004920699</c:v>
                </c:pt>
                <c:pt idx="8">
                  <c:v>0.79255688993725903</c:v>
                </c:pt>
                <c:pt idx="9">
                  <c:v>0.99662317002657796</c:v>
                </c:pt>
                <c:pt idx="10">
                  <c:v>1.18926162999123</c:v>
                </c:pt>
                <c:pt idx="11">
                  <c:v>1.4330064299749199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1B-4E46-B26D-30E73BF5FA88}"/>
            </c:ext>
          </c:extLst>
        </c:ser>
        <c:ser>
          <c:idx val="3"/>
          <c:order val="3"/>
          <c:tx>
            <c:strRef>
              <c:f>data_type_data!$O$13</c:f>
              <c:strCache>
                <c:ptCount val="1"/>
                <c:pt idx="0">
                  <c:v>merge_sort_wrapper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data_type_data!$P$9:$AA$9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data_type_data!$P$13:$AA$13</c:f>
              <c:numCache>
                <c:formatCode>General</c:formatCode>
                <c:ptCount val="12"/>
                <c:pt idx="0">
                  <c:v>9.4983999151736502E-4</c:v>
                </c:pt>
                <c:pt idx="1">
                  <c:v>2.0911500556394401E-3</c:v>
                </c:pt>
                <c:pt idx="2">
                  <c:v>3.23860000353306E-3</c:v>
                </c:pt>
                <c:pt idx="3">
                  <c:v>4.4152999995276301E-3</c:v>
                </c:pt>
                <c:pt idx="4">
                  <c:v>5.8500599814578797E-3</c:v>
                </c:pt>
                <c:pt idx="5">
                  <c:v>7.0808800170198E-3</c:v>
                </c:pt>
                <c:pt idx="6">
                  <c:v>8.4761300124228008E-3</c:v>
                </c:pt>
                <c:pt idx="7">
                  <c:v>9.7865599906072007E-3</c:v>
                </c:pt>
                <c:pt idx="8">
                  <c:v>1.1106710019521401E-2</c:v>
                </c:pt>
                <c:pt idx="9">
                  <c:v>1.2785580032505E-2</c:v>
                </c:pt>
                <c:pt idx="10">
                  <c:v>1.40814100159332E-2</c:v>
                </c:pt>
                <c:pt idx="11">
                  <c:v>1.63708799984306E-2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B-4E46-B26D-30E73BF5FA88}"/>
            </c:ext>
          </c:extLst>
        </c:ser>
        <c:ser>
          <c:idx val="4"/>
          <c:order val="4"/>
          <c:tx>
            <c:strRef>
              <c:f>data_type_data!$O$14</c:f>
              <c:strCache>
                <c:ptCount val="1"/>
                <c:pt idx="0">
                  <c:v>heap_sort_wrapper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data_type_data!$P$9:$AA$9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data_type_data!$P$14:$AA$14</c:f>
              <c:numCache>
                <c:formatCode>General</c:formatCode>
                <c:ptCount val="12"/>
                <c:pt idx="0">
                  <c:v>2.5323300622403602E-3</c:v>
                </c:pt>
                <c:pt idx="1">
                  <c:v>5.2376200212165703E-3</c:v>
                </c:pt>
                <c:pt idx="2">
                  <c:v>8.4483000217005604E-3</c:v>
                </c:pt>
                <c:pt idx="3">
                  <c:v>1.1553650046698701E-2</c:v>
                </c:pt>
                <c:pt idx="4">
                  <c:v>1.5134080057032401E-2</c:v>
                </c:pt>
                <c:pt idx="5">
                  <c:v>2.15708900010213E-2</c:v>
                </c:pt>
                <c:pt idx="6">
                  <c:v>2.2139389975927699E-2</c:v>
                </c:pt>
                <c:pt idx="7">
                  <c:v>2.6052320003509499E-2</c:v>
                </c:pt>
                <c:pt idx="8">
                  <c:v>3.0366240022704001E-2</c:v>
                </c:pt>
                <c:pt idx="9">
                  <c:v>3.38460999773815E-2</c:v>
                </c:pt>
                <c:pt idx="10">
                  <c:v>3.7503759958781302E-2</c:v>
                </c:pt>
                <c:pt idx="11">
                  <c:v>4.1182410018518502E-2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1B-4E46-B26D-30E73BF5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66304"/>
        <c:axId val="1930937760"/>
      </c:scatterChart>
      <c:valAx>
        <c:axId val="5708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937760"/>
        <c:crosses val="autoZero"/>
        <c:crossBetween val="midCat"/>
      </c:valAx>
      <c:valAx>
        <c:axId val="19309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8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Decreasing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data_type_data!$O$17</c:f>
              <c:strCache>
                <c:ptCount val="1"/>
                <c:pt idx="0">
                  <c:v>insertion_sort_wrapper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data_type_data!$P$16:$AA$16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data_type_data!$P$17:$AA$17</c:f>
              <c:numCache>
                <c:formatCode>General</c:formatCode>
                <c:ptCount val="12"/>
                <c:pt idx="0">
                  <c:v>6.3430028967559302E-5</c:v>
                </c:pt>
                <c:pt idx="1">
                  <c:v>1.6221003606915399E-4</c:v>
                </c:pt>
                <c:pt idx="2">
                  <c:v>2.2423998452723E-4</c:v>
                </c:pt>
                <c:pt idx="3">
                  <c:v>2.9125998262315899E-4</c:v>
                </c:pt>
                <c:pt idx="4">
                  <c:v>3.7448997609317302E-4</c:v>
                </c:pt>
                <c:pt idx="5">
                  <c:v>4.5849997550249098E-4</c:v>
                </c:pt>
                <c:pt idx="6">
                  <c:v>5.2732003387063705E-4</c:v>
                </c:pt>
                <c:pt idx="7">
                  <c:v>6.0644000768661499E-4</c:v>
                </c:pt>
                <c:pt idx="8">
                  <c:v>6.8251001648604798E-4</c:v>
                </c:pt>
                <c:pt idx="9">
                  <c:v>7.4560998473316399E-4</c:v>
                </c:pt>
                <c:pt idx="10">
                  <c:v>8.4238001145422396E-4</c:v>
                </c:pt>
                <c:pt idx="11">
                  <c:v>9.0216998942196295E-4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C-4B55-8EF9-F5496B4D6EFE}"/>
            </c:ext>
          </c:extLst>
        </c:ser>
        <c:ser>
          <c:idx val="1"/>
          <c:order val="1"/>
          <c:tx>
            <c:strRef>
              <c:f>data_type_data!$O$18</c:f>
              <c:strCache>
                <c:ptCount val="1"/>
                <c:pt idx="0">
                  <c:v>shell_sort_wrapper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data_type_data!$P$16:$AA$16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data_type_data!$P$18:$AA$18</c:f>
              <c:numCache>
                <c:formatCode>General</c:formatCode>
                <c:ptCount val="12"/>
                <c:pt idx="0">
                  <c:v>9.5370016060769498E-5</c:v>
                </c:pt>
                <c:pt idx="1">
                  <c:v>2.1015999373048499E-4</c:v>
                </c:pt>
                <c:pt idx="2">
                  <c:v>3.10909980908036E-4</c:v>
                </c:pt>
                <c:pt idx="3">
                  <c:v>4.1891001164913103E-4</c:v>
                </c:pt>
                <c:pt idx="4">
                  <c:v>5.3067998960614198E-4</c:v>
                </c:pt>
                <c:pt idx="5">
                  <c:v>6.4244000241160302E-4</c:v>
                </c:pt>
                <c:pt idx="6">
                  <c:v>7.5551001355051903E-4</c:v>
                </c:pt>
                <c:pt idx="7">
                  <c:v>8.4717001300305096E-4</c:v>
                </c:pt>
                <c:pt idx="8">
                  <c:v>9.5621000509709102E-4</c:v>
                </c:pt>
                <c:pt idx="9">
                  <c:v>1.0678799822926501E-3</c:v>
                </c:pt>
                <c:pt idx="10">
                  <c:v>1.2154199415817799E-3</c:v>
                </c:pt>
                <c:pt idx="11">
                  <c:v>1.2960599502548501E-3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C-4B55-8EF9-F5496B4D6EFE}"/>
            </c:ext>
          </c:extLst>
        </c:ser>
        <c:ser>
          <c:idx val="2"/>
          <c:order val="2"/>
          <c:tx>
            <c:strRef>
              <c:f>data_type_data!$O$19</c:f>
              <c:strCache>
                <c:ptCount val="1"/>
                <c:pt idx="0">
                  <c:v>quick_sort_wrapper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data_type_data!$P$16:$AA$16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data_type_data!$P$19:$AA$19</c:f>
              <c:numCache>
                <c:formatCode>General</c:formatCode>
                <c:ptCount val="12"/>
                <c:pt idx="0">
                  <c:v>1.40436900313943E-2</c:v>
                </c:pt>
                <c:pt idx="1">
                  <c:v>6.9526539999060305E-2</c:v>
                </c:pt>
                <c:pt idx="2">
                  <c:v>0.12579992997925701</c:v>
                </c:pt>
                <c:pt idx="3">
                  <c:v>0.24808999993838299</c:v>
                </c:pt>
                <c:pt idx="4">
                  <c:v>0.34591090001631503</c:v>
                </c:pt>
                <c:pt idx="5">
                  <c:v>0.49522703997790801</c:v>
                </c:pt>
                <c:pt idx="6">
                  <c:v>0.67995951001066701</c:v>
                </c:pt>
                <c:pt idx="7">
                  <c:v>0.87792146997526199</c:v>
                </c:pt>
                <c:pt idx="8">
                  <c:v>1.11031573002692</c:v>
                </c:pt>
                <c:pt idx="9">
                  <c:v>1.3803061699727499</c:v>
                </c:pt>
                <c:pt idx="10">
                  <c:v>1.66844275994226</c:v>
                </c:pt>
                <c:pt idx="11">
                  <c:v>1.9660336500033699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C-4B55-8EF9-F5496B4D6EFE}"/>
            </c:ext>
          </c:extLst>
        </c:ser>
        <c:ser>
          <c:idx val="3"/>
          <c:order val="3"/>
          <c:tx>
            <c:strRef>
              <c:f>data_type_data!$O$20</c:f>
              <c:strCache>
                <c:ptCount val="1"/>
                <c:pt idx="0">
                  <c:v>merge_sort_wrapper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data_type_data!$P$16:$AA$16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data_type_data!$P$20:$AA$20</c:f>
              <c:numCache>
                <c:formatCode>General</c:formatCode>
                <c:ptCount val="12"/>
                <c:pt idx="0">
                  <c:v>9.3308000359684199E-4</c:v>
                </c:pt>
                <c:pt idx="1">
                  <c:v>2.28127997834235E-3</c:v>
                </c:pt>
                <c:pt idx="2">
                  <c:v>3.3522399840876398E-3</c:v>
                </c:pt>
                <c:pt idx="3">
                  <c:v>4.4854300562292299E-3</c:v>
                </c:pt>
                <c:pt idx="4">
                  <c:v>5.8133599814027496E-3</c:v>
                </c:pt>
                <c:pt idx="5">
                  <c:v>7.09506997372955E-3</c:v>
                </c:pt>
                <c:pt idx="6">
                  <c:v>8.4719000384211492E-3</c:v>
                </c:pt>
                <c:pt idx="7">
                  <c:v>9.7387399990111496E-3</c:v>
                </c:pt>
                <c:pt idx="8">
                  <c:v>1.1096929968334701E-2</c:v>
                </c:pt>
                <c:pt idx="9">
                  <c:v>1.2548780022189E-2</c:v>
                </c:pt>
                <c:pt idx="10">
                  <c:v>1.3849880057387E-2</c:v>
                </c:pt>
                <c:pt idx="11">
                  <c:v>1.51421099901199E-2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C-4B55-8EF9-F5496B4D6EFE}"/>
            </c:ext>
          </c:extLst>
        </c:ser>
        <c:ser>
          <c:idx val="4"/>
          <c:order val="4"/>
          <c:tx>
            <c:strRef>
              <c:f>data_type_data!$O$21</c:f>
              <c:strCache>
                <c:ptCount val="1"/>
                <c:pt idx="0">
                  <c:v>heap_sort_wrapper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data_type_data!$P$16:$AA$16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data_type_data!$P$21:$AA$21</c:f>
              <c:numCache>
                <c:formatCode>General</c:formatCode>
                <c:ptCount val="12"/>
                <c:pt idx="0">
                  <c:v>2.5363300228491399E-3</c:v>
                </c:pt>
                <c:pt idx="1">
                  <c:v>6.1104500200599397E-3</c:v>
                </c:pt>
                <c:pt idx="2">
                  <c:v>9.7198099596425801E-3</c:v>
                </c:pt>
                <c:pt idx="3">
                  <c:v>1.32904400350525E-2</c:v>
                </c:pt>
                <c:pt idx="4">
                  <c:v>1.8225659988820499E-2</c:v>
                </c:pt>
                <c:pt idx="5">
                  <c:v>2.2729130019433701E-2</c:v>
                </c:pt>
                <c:pt idx="6">
                  <c:v>2.61848699301481E-2</c:v>
                </c:pt>
                <c:pt idx="7">
                  <c:v>3.02049700403586E-2</c:v>
                </c:pt>
                <c:pt idx="8">
                  <c:v>3.3623690018430297E-2</c:v>
                </c:pt>
                <c:pt idx="9">
                  <c:v>4.0031419973820398E-2</c:v>
                </c:pt>
                <c:pt idx="10">
                  <c:v>4.2965239938348498E-2</c:v>
                </c:pt>
                <c:pt idx="11">
                  <c:v>4.7916290024295399E-2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C-4B55-8EF9-F5496B4D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97920"/>
        <c:axId val="2140695216"/>
      </c:scatterChart>
      <c:valAx>
        <c:axId val="5702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0695216"/>
        <c:crosses val="autoZero"/>
        <c:crossBetween val="midCat"/>
      </c:valAx>
      <c:valAx>
        <c:axId val="21406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2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A-shaped</a:t>
            </a:r>
            <a:r>
              <a:rPr lang="pl-PL" baseline="0"/>
              <a:t> data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data_type_data!$O$24</c:f>
              <c:strCache>
                <c:ptCount val="1"/>
                <c:pt idx="0">
                  <c:v>insertion_sort_wrapper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data_type_data!$P$23:$AA$23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data_type_data!$P$24:$AA$24</c:f>
              <c:numCache>
                <c:formatCode>General</c:formatCode>
                <c:ptCount val="12"/>
                <c:pt idx="0">
                  <c:v>6.0456399805843804E-3</c:v>
                </c:pt>
                <c:pt idx="1">
                  <c:v>1.7918669967912099E-2</c:v>
                </c:pt>
                <c:pt idx="2">
                  <c:v>3.3412700006738301E-2</c:v>
                </c:pt>
                <c:pt idx="3">
                  <c:v>5.7547670020721801E-2</c:v>
                </c:pt>
                <c:pt idx="4">
                  <c:v>8.7377560022286999E-2</c:v>
                </c:pt>
                <c:pt idx="5">
                  <c:v>0.129931419948115</c:v>
                </c:pt>
                <c:pt idx="6">
                  <c:v>0.17303539998829301</c:v>
                </c:pt>
                <c:pt idx="7">
                  <c:v>0.21937411003745999</c:v>
                </c:pt>
                <c:pt idx="8">
                  <c:v>0.283743000030517</c:v>
                </c:pt>
                <c:pt idx="9">
                  <c:v>0.35059484993107598</c:v>
                </c:pt>
                <c:pt idx="10">
                  <c:v>0.41727854001801401</c:v>
                </c:pt>
                <c:pt idx="11">
                  <c:v>0.51002792997751301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F-49B5-9D1A-B8F71E1B1E77}"/>
            </c:ext>
          </c:extLst>
        </c:ser>
        <c:ser>
          <c:idx val="1"/>
          <c:order val="1"/>
          <c:tx>
            <c:strRef>
              <c:f>data_type_data!$O$25</c:f>
              <c:strCache>
                <c:ptCount val="1"/>
                <c:pt idx="0">
                  <c:v>shell_sort_wrapper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data_type_data!$P$23:$AA$23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data_type_data!$P$25:$AA$25</c:f>
              <c:numCache>
                <c:formatCode>General</c:formatCode>
                <c:ptCount val="12"/>
                <c:pt idx="0">
                  <c:v>5.4348700214177301E-3</c:v>
                </c:pt>
                <c:pt idx="1">
                  <c:v>1.2468049977905999E-2</c:v>
                </c:pt>
                <c:pt idx="2">
                  <c:v>2.5818679970689099E-2</c:v>
                </c:pt>
                <c:pt idx="3">
                  <c:v>4.4622569973580502E-2</c:v>
                </c:pt>
                <c:pt idx="4">
                  <c:v>7.1018459997139793E-2</c:v>
                </c:pt>
                <c:pt idx="5">
                  <c:v>9.8975869966670793E-2</c:v>
                </c:pt>
                <c:pt idx="6">
                  <c:v>0.13470795995090101</c:v>
                </c:pt>
                <c:pt idx="7">
                  <c:v>0.17341680997051201</c:v>
                </c:pt>
                <c:pt idx="8">
                  <c:v>0.21876410001423199</c:v>
                </c:pt>
                <c:pt idx="9">
                  <c:v>0.26883651998359698</c:v>
                </c:pt>
                <c:pt idx="10">
                  <c:v>0.32663489000406098</c:v>
                </c:pt>
                <c:pt idx="11">
                  <c:v>0.40538933996576798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F-49B5-9D1A-B8F71E1B1E77}"/>
            </c:ext>
          </c:extLst>
        </c:ser>
        <c:ser>
          <c:idx val="2"/>
          <c:order val="2"/>
          <c:tx>
            <c:strRef>
              <c:f>data_type_data!$O$26</c:f>
              <c:strCache>
                <c:ptCount val="1"/>
                <c:pt idx="0">
                  <c:v>quick_sort_wrapper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data_type_data!$P$23:$AA$23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data_type_data!$P$26:$AA$26</c:f>
              <c:numCache>
                <c:formatCode>General</c:formatCode>
                <c:ptCount val="12"/>
                <c:pt idx="0">
                  <c:v>8.6636100430041493E-3</c:v>
                </c:pt>
                <c:pt idx="1">
                  <c:v>4.2231980012729702E-2</c:v>
                </c:pt>
                <c:pt idx="2">
                  <c:v>0.10551212998107</c:v>
                </c:pt>
                <c:pt idx="3">
                  <c:v>0.18905840001534599</c:v>
                </c:pt>
                <c:pt idx="4">
                  <c:v>0.29987094993703001</c:v>
                </c:pt>
                <c:pt idx="5">
                  <c:v>0.444786760024726</c:v>
                </c:pt>
                <c:pt idx="6">
                  <c:v>0.59864670000970299</c:v>
                </c:pt>
                <c:pt idx="7">
                  <c:v>0.80126537000760401</c:v>
                </c:pt>
                <c:pt idx="8">
                  <c:v>1.0240203299792401</c:v>
                </c:pt>
                <c:pt idx="9">
                  <c:v>1.2374118399573399</c:v>
                </c:pt>
                <c:pt idx="10">
                  <c:v>1.4979501000372599</c:v>
                </c:pt>
                <c:pt idx="11">
                  <c:v>1.86936073000542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F-49B5-9D1A-B8F71E1B1E77}"/>
            </c:ext>
          </c:extLst>
        </c:ser>
        <c:ser>
          <c:idx val="3"/>
          <c:order val="3"/>
          <c:tx>
            <c:strRef>
              <c:f>data_type_data!$O$27</c:f>
              <c:strCache>
                <c:ptCount val="1"/>
                <c:pt idx="0">
                  <c:v>merge_sort_wrapper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data_type_data!$P$23:$AA$23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data_type_data!$P$27:$AA$27</c:f>
              <c:numCache>
                <c:formatCode>General</c:formatCode>
                <c:ptCount val="12"/>
                <c:pt idx="0">
                  <c:v>9.2181002255529098E-4</c:v>
                </c:pt>
                <c:pt idx="1">
                  <c:v>2.0396499894559301E-3</c:v>
                </c:pt>
                <c:pt idx="2">
                  <c:v>3.2482100417837501E-3</c:v>
                </c:pt>
                <c:pt idx="3">
                  <c:v>4.6116300160065297E-3</c:v>
                </c:pt>
                <c:pt idx="4">
                  <c:v>5.8221800485625799E-3</c:v>
                </c:pt>
                <c:pt idx="5">
                  <c:v>7.2199599584564502E-3</c:v>
                </c:pt>
                <c:pt idx="6">
                  <c:v>8.5140199866145794E-3</c:v>
                </c:pt>
                <c:pt idx="7">
                  <c:v>9.7589200129732396E-3</c:v>
                </c:pt>
                <c:pt idx="8">
                  <c:v>1.1196620017290101E-2</c:v>
                </c:pt>
                <c:pt idx="9">
                  <c:v>1.24271900160238E-2</c:v>
                </c:pt>
                <c:pt idx="10">
                  <c:v>1.4101330004632401E-2</c:v>
                </c:pt>
                <c:pt idx="11">
                  <c:v>1.56993499724194E-2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4F-49B5-9D1A-B8F71E1B1E77}"/>
            </c:ext>
          </c:extLst>
        </c:ser>
        <c:ser>
          <c:idx val="4"/>
          <c:order val="4"/>
          <c:tx>
            <c:strRef>
              <c:f>data_type_data!$O$28</c:f>
              <c:strCache>
                <c:ptCount val="1"/>
                <c:pt idx="0">
                  <c:v>heap_sort_wrapper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data_type_data!$P$23:$AA$23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data_type_data!$P$28:$AA$28</c:f>
              <c:numCache>
                <c:formatCode>General</c:formatCode>
                <c:ptCount val="12"/>
                <c:pt idx="0">
                  <c:v>2.4393000174313699E-3</c:v>
                </c:pt>
                <c:pt idx="1">
                  <c:v>5.5355100193992196E-3</c:v>
                </c:pt>
                <c:pt idx="2">
                  <c:v>9.2673200415447302E-3</c:v>
                </c:pt>
                <c:pt idx="3">
                  <c:v>1.3866510055959199E-2</c:v>
                </c:pt>
                <c:pt idx="4">
                  <c:v>1.6944450000300999E-2</c:v>
                </c:pt>
                <c:pt idx="5">
                  <c:v>2.1243409928865701E-2</c:v>
                </c:pt>
                <c:pt idx="6">
                  <c:v>2.51142199616879E-2</c:v>
                </c:pt>
                <c:pt idx="7">
                  <c:v>2.9872810002416299E-2</c:v>
                </c:pt>
                <c:pt idx="8">
                  <c:v>3.3001189935021102E-2</c:v>
                </c:pt>
                <c:pt idx="9">
                  <c:v>3.8009679969400099E-2</c:v>
                </c:pt>
                <c:pt idx="10">
                  <c:v>4.2883150023408201E-2</c:v>
                </c:pt>
                <c:pt idx="11">
                  <c:v>4.7043639980256499E-2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4F-49B5-9D1A-B8F71E1B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24912"/>
        <c:axId val="2140693968"/>
      </c:scatterChart>
      <c:valAx>
        <c:axId val="21392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0693968"/>
        <c:crosses val="autoZero"/>
        <c:crossBetween val="midCat"/>
      </c:valAx>
      <c:valAx>
        <c:axId val="2140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22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V-shaped 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data_type_data!$O$31</c:f>
              <c:strCache>
                <c:ptCount val="1"/>
                <c:pt idx="0">
                  <c:v>insertion_sort_wrapper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data_type_data!$P$30:$AA$30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data_type_data!$P$31:$AA$31</c:f>
              <c:numCache>
                <c:formatCode>General</c:formatCode>
                <c:ptCount val="12"/>
                <c:pt idx="0">
                  <c:v>7.8706899890676092E-3</c:v>
                </c:pt>
                <c:pt idx="1">
                  <c:v>3.9112769975326901E-2</c:v>
                </c:pt>
                <c:pt idx="2">
                  <c:v>9.6269589941948605E-2</c:v>
                </c:pt>
                <c:pt idx="3">
                  <c:v>0.170113079971633</c:v>
                </c:pt>
                <c:pt idx="4">
                  <c:v>0.25891917999833802</c:v>
                </c:pt>
                <c:pt idx="5">
                  <c:v>0.37551800997462098</c:v>
                </c:pt>
                <c:pt idx="6">
                  <c:v>0.51460598001722202</c:v>
                </c:pt>
                <c:pt idx="7">
                  <c:v>0.66598388999700497</c:v>
                </c:pt>
                <c:pt idx="8">
                  <c:v>0.85074591001029998</c:v>
                </c:pt>
                <c:pt idx="9">
                  <c:v>1.06371832001023</c:v>
                </c:pt>
                <c:pt idx="10">
                  <c:v>1.3119283400475901</c:v>
                </c:pt>
                <c:pt idx="11">
                  <c:v>1.5127432599430899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9-4DCF-802D-A8D7A7253C36}"/>
            </c:ext>
          </c:extLst>
        </c:ser>
        <c:ser>
          <c:idx val="1"/>
          <c:order val="1"/>
          <c:tx>
            <c:strRef>
              <c:f>data_type_data!$O$32</c:f>
              <c:strCache>
                <c:ptCount val="1"/>
                <c:pt idx="0">
                  <c:v>shell_sort_wrapper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data_type_data!$P$30:$AA$30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data_type_data!$P$32:$AA$32</c:f>
              <c:numCache>
                <c:formatCode>General</c:formatCode>
                <c:ptCount val="12"/>
                <c:pt idx="0">
                  <c:v>5.9252099832519797E-3</c:v>
                </c:pt>
                <c:pt idx="1">
                  <c:v>3.20647699292749E-2</c:v>
                </c:pt>
                <c:pt idx="2">
                  <c:v>7.5872030016034805E-2</c:v>
                </c:pt>
                <c:pt idx="3">
                  <c:v>0.14016035997774401</c:v>
                </c:pt>
                <c:pt idx="4">
                  <c:v>0.21826399997807999</c:v>
                </c:pt>
                <c:pt idx="5">
                  <c:v>0.31728564000222798</c:v>
                </c:pt>
                <c:pt idx="6">
                  <c:v>0.44750205001328103</c:v>
                </c:pt>
                <c:pt idx="7">
                  <c:v>0.59521156998816804</c:v>
                </c:pt>
                <c:pt idx="8">
                  <c:v>0.70929691002238504</c:v>
                </c:pt>
                <c:pt idx="9">
                  <c:v>0.86934653001371698</c:v>
                </c:pt>
                <c:pt idx="10">
                  <c:v>1.0541312899906099</c:v>
                </c:pt>
                <c:pt idx="11">
                  <c:v>1.2759338299743801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9-4DCF-802D-A8D7A7253C36}"/>
            </c:ext>
          </c:extLst>
        </c:ser>
        <c:ser>
          <c:idx val="2"/>
          <c:order val="2"/>
          <c:tx>
            <c:strRef>
              <c:f>data_type_data!$O$33</c:f>
              <c:strCache>
                <c:ptCount val="1"/>
                <c:pt idx="0">
                  <c:v>quick_sort_wrapper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data_type_data!$P$30:$AA$30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data_type_data!$P$33:$AA$33</c:f>
              <c:numCache>
                <c:formatCode>General</c:formatCode>
                <c:ptCount val="12"/>
                <c:pt idx="0">
                  <c:v>2.9599499888718099E-3</c:v>
                </c:pt>
                <c:pt idx="1">
                  <c:v>1.6133530042134199E-2</c:v>
                </c:pt>
                <c:pt idx="2">
                  <c:v>3.6533839930780201E-2</c:v>
                </c:pt>
                <c:pt idx="3">
                  <c:v>6.7853150004520996E-2</c:v>
                </c:pt>
                <c:pt idx="4">
                  <c:v>0.12701657994184601</c:v>
                </c:pt>
                <c:pt idx="5">
                  <c:v>0.18985518002882601</c:v>
                </c:pt>
                <c:pt idx="6">
                  <c:v>0.26183450003154501</c:v>
                </c:pt>
                <c:pt idx="7">
                  <c:v>0.35624805996194397</c:v>
                </c:pt>
                <c:pt idx="8">
                  <c:v>0.48768938996363398</c:v>
                </c:pt>
                <c:pt idx="9">
                  <c:v>0.56151935996021995</c:v>
                </c:pt>
                <c:pt idx="10">
                  <c:v>0.66862897998653303</c:v>
                </c:pt>
                <c:pt idx="11">
                  <c:v>0.82596917001064796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39-4DCF-802D-A8D7A7253C36}"/>
            </c:ext>
          </c:extLst>
        </c:ser>
        <c:ser>
          <c:idx val="3"/>
          <c:order val="3"/>
          <c:tx>
            <c:strRef>
              <c:f>data_type_data!$O$34</c:f>
              <c:strCache>
                <c:ptCount val="1"/>
                <c:pt idx="0">
                  <c:v>merge_sort_wrapper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data_type_data!$P$30:$AA$30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data_type_data!$P$34:$AA$34</c:f>
              <c:numCache>
                <c:formatCode>General</c:formatCode>
                <c:ptCount val="12"/>
                <c:pt idx="0">
                  <c:v>9.9416004959493797E-4</c:v>
                </c:pt>
                <c:pt idx="1">
                  <c:v>2.0613600267097298E-3</c:v>
                </c:pt>
                <c:pt idx="2">
                  <c:v>3.3080300083383899E-3</c:v>
                </c:pt>
                <c:pt idx="3">
                  <c:v>4.5180599670857097E-3</c:v>
                </c:pt>
                <c:pt idx="4">
                  <c:v>5.8272899826988496E-3</c:v>
                </c:pt>
                <c:pt idx="5">
                  <c:v>7.43311000987887E-3</c:v>
                </c:pt>
                <c:pt idx="6">
                  <c:v>8.5036000236868806E-3</c:v>
                </c:pt>
                <c:pt idx="7">
                  <c:v>9.7520399838685896E-3</c:v>
                </c:pt>
                <c:pt idx="8">
                  <c:v>1.1202639993280099E-2</c:v>
                </c:pt>
                <c:pt idx="9">
                  <c:v>1.28003100166097E-2</c:v>
                </c:pt>
                <c:pt idx="10">
                  <c:v>1.40635499497875E-2</c:v>
                </c:pt>
                <c:pt idx="11">
                  <c:v>1.52929499978199E-2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39-4DCF-802D-A8D7A7253C36}"/>
            </c:ext>
          </c:extLst>
        </c:ser>
        <c:ser>
          <c:idx val="4"/>
          <c:order val="4"/>
          <c:tx>
            <c:strRef>
              <c:f>data_type_data!$O$35</c:f>
              <c:strCache>
                <c:ptCount val="1"/>
                <c:pt idx="0">
                  <c:v>heap_sort_wrapper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data_type_data!$P$30:$AA$30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data_type_data!$P$35:$AA$35</c:f>
              <c:numCache>
                <c:formatCode>General</c:formatCode>
                <c:ptCount val="12"/>
                <c:pt idx="0">
                  <c:v>2.3393599782139001E-3</c:v>
                </c:pt>
                <c:pt idx="1">
                  <c:v>5.5025900015607402E-3</c:v>
                </c:pt>
                <c:pt idx="2">
                  <c:v>9.0837699826806697E-3</c:v>
                </c:pt>
                <c:pt idx="3">
                  <c:v>1.2782710022293E-2</c:v>
                </c:pt>
                <c:pt idx="4">
                  <c:v>1.6358240018598699E-2</c:v>
                </c:pt>
                <c:pt idx="5">
                  <c:v>2.0638190023601E-2</c:v>
                </c:pt>
                <c:pt idx="6">
                  <c:v>2.4053820013068598E-2</c:v>
                </c:pt>
                <c:pt idx="7">
                  <c:v>2.8550029965117501E-2</c:v>
                </c:pt>
                <c:pt idx="8">
                  <c:v>3.23113500140607E-2</c:v>
                </c:pt>
                <c:pt idx="9">
                  <c:v>3.6585340043529799E-2</c:v>
                </c:pt>
                <c:pt idx="10">
                  <c:v>4.0817530010826802E-2</c:v>
                </c:pt>
                <c:pt idx="11">
                  <c:v>4.5014069974422401E-2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39-4DCF-802D-A8D7A725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31280"/>
        <c:axId val="1560321056"/>
      </c:scatterChart>
      <c:valAx>
        <c:axId val="9019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321056"/>
        <c:crosses val="autoZero"/>
        <c:crossBetween val="midCat"/>
      </c:valAx>
      <c:valAx>
        <c:axId val="1560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9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  <a:r>
              <a:rPr lang="pl-PL" baseline="0"/>
              <a:t> -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sorting_algo_data!$P$10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sorting_algo_data!$Q$9:$AB$9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sorting_algo_data!$Q$10:$AB$10</c:f>
              <c:numCache>
                <c:formatCode>General</c:formatCode>
                <c:ptCount val="12"/>
                <c:pt idx="0">
                  <c:v>6.5475399373099196E-3</c:v>
                </c:pt>
                <c:pt idx="1">
                  <c:v>2.7006099955178699E-2</c:v>
                </c:pt>
                <c:pt idx="2">
                  <c:v>6.6542699956335105E-2</c:v>
                </c:pt>
                <c:pt idx="3">
                  <c:v>0.11592056003864799</c:v>
                </c:pt>
                <c:pt idx="4">
                  <c:v>0.17906786003149999</c:v>
                </c:pt>
                <c:pt idx="5">
                  <c:v>0.25296745998784897</c:v>
                </c:pt>
                <c:pt idx="6">
                  <c:v>0.349931260035373</c:v>
                </c:pt>
                <c:pt idx="7">
                  <c:v>0.45126251999754402</c:v>
                </c:pt>
                <c:pt idx="8">
                  <c:v>0.56881591996643599</c:v>
                </c:pt>
                <c:pt idx="9">
                  <c:v>0.69809089996851903</c:v>
                </c:pt>
                <c:pt idx="10">
                  <c:v>0.84708374002948394</c:v>
                </c:pt>
                <c:pt idx="11">
                  <c:v>1.0119873000076001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D-45B4-9AE2-50A68D7FF9C7}"/>
            </c:ext>
          </c:extLst>
        </c:ser>
        <c:ser>
          <c:idx val="1"/>
          <c:order val="1"/>
          <c:tx>
            <c:strRef>
              <c:f>sorting_algo_data!$P$11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sorting_algo_data!$Q$9:$AB$9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sorting_algo_data!$Q$11:$AB$11</c:f>
              <c:numCache>
                <c:formatCode>General</c:formatCode>
                <c:ptCount val="12"/>
                <c:pt idx="0">
                  <c:v>1.3154099974781199E-2</c:v>
                </c:pt>
                <c:pt idx="1">
                  <c:v>5.4444000078365203E-2</c:v>
                </c:pt>
                <c:pt idx="2">
                  <c:v>0.12651624998543401</c:v>
                </c:pt>
                <c:pt idx="3">
                  <c:v>0.223441129969432</c:v>
                </c:pt>
                <c:pt idx="4">
                  <c:v>0.349752809968777</c:v>
                </c:pt>
                <c:pt idx="5">
                  <c:v>0.53816037999931698</c:v>
                </c:pt>
                <c:pt idx="6">
                  <c:v>0.68418399002402996</c:v>
                </c:pt>
                <c:pt idx="7">
                  <c:v>0.89149511000141501</c:v>
                </c:pt>
                <c:pt idx="8">
                  <c:v>1.12335848000366</c:v>
                </c:pt>
                <c:pt idx="9">
                  <c:v>1.3809923500055401</c:v>
                </c:pt>
                <c:pt idx="10">
                  <c:v>1.6738356000510899</c:v>
                </c:pt>
                <c:pt idx="11">
                  <c:v>1.99318381999619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D-45B4-9AE2-50A68D7FF9C7}"/>
            </c:ext>
          </c:extLst>
        </c:ser>
        <c:ser>
          <c:idx val="2"/>
          <c:order val="2"/>
          <c:tx>
            <c:strRef>
              <c:f>sorting_algo_data!$P$12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sorting_algo_data!$Q$9:$AB$9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sorting_algo_data!$Q$12:$AB$12</c:f>
              <c:numCache>
                <c:formatCode>General</c:formatCode>
                <c:ptCount val="12"/>
                <c:pt idx="0">
                  <c:v>6.3430028967559302E-5</c:v>
                </c:pt>
                <c:pt idx="1">
                  <c:v>1.6221003606915399E-4</c:v>
                </c:pt>
                <c:pt idx="2">
                  <c:v>2.2423998452723E-4</c:v>
                </c:pt>
                <c:pt idx="3">
                  <c:v>2.9125998262315899E-4</c:v>
                </c:pt>
                <c:pt idx="4">
                  <c:v>3.7448997609317302E-4</c:v>
                </c:pt>
                <c:pt idx="5">
                  <c:v>4.5849997550249098E-4</c:v>
                </c:pt>
                <c:pt idx="6">
                  <c:v>5.2732003387063705E-4</c:v>
                </c:pt>
                <c:pt idx="7">
                  <c:v>6.0644000768661499E-4</c:v>
                </c:pt>
                <c:pt idx="8">
                  <c:v>6.8251001648604798E-4</c:v>
                </c:pt>
                <c:pt idx="9">
                  <c:v>7.4560998473316399E-4</c:v>
                </c:pt>
                <c:pt idx="10">
                  <c:v>8.4238001145422396E-4</c:v>
                </c:pt>
                <c:pt idx="11">
                  <c:v>9.0216998942196295E-4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8D-45B4-9AE2-50A68D7FF9C7}"/>
            </c:ext>
          </c:extLst>
        </c:ser>
        <c:ser>
          <c:idx val="3"/>
          <c:order val="3"/>
          <c:tx>
            <c:strRef>
              <c:f>sorting_algo_data!$P$13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sorting_algo_data!$Q$9:$AB$9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sorting_algo_data!$Q$13:$AB$13</c:f>
              <c:numCache>
                <c:formatCode>General</c:formatCode>
                <c:ptCount val="12"/>
                <c:pt idx="0">
                  <c:v>6.0456399805843804E-3</c:v>
                </c:pt>
                <c:pt idx="1">
                  <c:v>1.7918669967912099E-2</c:v>
                </c:pt>
                <c:pt idx="2">
                  <c:v>3.3412700006738301E-2</c:v>
                </c:pt>
                <c:pt idx="3">
                  <c:v>5.7547670020721801E-2</c:v>
                </c:pt>
                <c:pt idx="4">
                  <c:v>8.7377560022286999E-2</c:v>
                </c:pt>
                <c:pt idx="5">
                  <c:v>0.129931419948115</c:v>
                </c:pt>
                <c:pt idx="6">
                  <c:v>0.17303539998829301</c:v>
                </c:pt>
                <c:pt idx="7">
                  <c:v>0.21937411003745999</c:v>
                </c:pt>
                <c:pt idx="8">
                  <c:v>0.283743000030517</c:v>
                </c:pt>
                <c:pt idx="9">
                  <c:v>0.35059484993107598</c:v>
                </c:pt>
                <c:pt idx="10">
                  <c:v>0.41727854001801401</c:v>
                </c:pt>
                <c:pt idx="11">
                  <c:v>0.51002792997751301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D-45B4-9AE2-50A68D7FF9C7}"/>
            </c:ext>
          </c:extLst>
        </c:ser>
        <c:ser>
          <c:idx val="4"/>
          <c:order val="4"/>
          <c:tx>
            <c:strRef>
              <c:f>sorting_algo_data!$P$14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sorting_algo_data!$Q$9:$AB$9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sorting_algo_data!$Q$14:$AB$14</c:f>
              <c:numCache>
                <c:formatCode>General</c:formatCode>
                <c:ptCount val="12"/>
                <c:pt idx="0">
                  <c:v>7.8706899890676092E-3</c:v>
                </c:pt>
                <c:pt idx="1">
                  <c:v>3.9112769975326901E-2</c:v>
                </c:pt>
                <c:pt idx="2">
                  <c:v>9.6269589941948605E-2</c:v>
                </c:pt>
                <c:pt idx="3">
                  <c:v>0.170113079971633</c:v>
                </c:pt>
                <c:pt idx="4">
                  <c:v>0.25891917999833802</c:v>
                </c:pt>
                <c:pt idx="5">
                  <c:v>0.37551800997462098</c:v>
                </c:pt>
                <c:pt idx="6">
                  <c:v>0.51460598001722202</c:v>
                </c:pt>
                <c:pt idx="7">
                  <c:v>0.66598388999700497</c:v>
                </c:pt>
                <c:pt idx="8">
                  <c:v>0.85074591001029998</c:v>
                </c:pt>
                <c:pt idx="9">
                  <c:v>1.06371832001023</c:v>
                </c:pt>
                <c:pt idx="10">
                  <c:v>1.3119283400475901</c:v>
                </c:pt>
                <c:pt idx="11">
                  <c:v>1.5127432599430899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8D-45B4-9AE2-50A68D7F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9344"/>
        <c:axId val="1728996496"/>
      </c:scatterChart>
      <c:valAx>
        <c:axId val="21348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996496"/>
        <c:crosses val="autoZero"/>
        <c:crossBetween val="midCat"/>
      </c:valAx>
      <c:valAx>
        <c:axId val="1728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48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</a:t>
            </a:r>
            <a:r>
              <a:rPr lang="pl-PL" baseline="0"/>
              <a:t> Sort - number of operations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sorting_algo_data!$P$17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sorting_algo_data!$Q$16:$AB$16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sorting_algo_data!$Q$17:$AB$17</c:f>
              <c:numCache>
                <c:formatCode>General</c:formatCode>
                <c:ptCount val="12"/>
                <c:pt idx="0">
                  <c:v>38219.3999999999</c:v>
                </c:pt>
                <c:pt idx="1">
                  <c:v>155502</c:v>
                </c:pt>
                <c:pt idx="2">
                  <c:v>352254.8</c:v>
                </c:pt>
                <c:pt idx="3">
                  <c:v>624791.30000000005</c:v>
                </c:pt>
                <c:pt idx="4">
                  <c:v>969001.799999999</c:v>
                </c:pt>
                <c:pt idx="5">
                  <c:v>1387155.4</c:v>
                </c:pt>
                <c:pt idx="6">
                  <c:v>1885884.79999999</c:v>
                </c:pt>
                <c:pt idx="7">
                  <c:v>2485074</c:v>
                </c:pt>
                <c:pt idx="8">
                  <c:v>3124247.3</c:v>
                </c:pt>
                <c:pt idx="9">
                  <c:v>3833067.1999999899</c:v>
                </c:pt>
                <c:pt idx="10">
                  <c:v>4678788.0999999996</c:v>
                </c:pt>
                <c:pt idx="11">
                  <c:v>5588413.6999999899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6-454A-80D9-475A0D97FFE1}"/>
            </c:ext>
          </c:extLst>
        </c:ser>
        <c:ser>
          <c:idx val="1"/>
          <c:order val="1"/>
          <c:tx>
            <c:strRef>
              <c:f>sorting_algo_data!$P$18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sorting_algo_data!$Q$16:$AB$16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sorting_algo_data!$Q$18:$AB$18</c:f>
              <c:numCache>
                <c:formatCode>General</c:formatCode>
                <c:ptCount val="12"/>
                <c:pt idx="0">
                  <c:v>71232.899999999994</c:v>
                </c:pt>
                <c:pt idx="1">
                  <c:v>282927.3</c:v>
                </c:pt>
                <c:pt idx="2">
                  <c:v>633944.30000000005</c:v>
                </c:pt>
                <c:pt idx="3">
                  <c:v>1123150.3999999999</c:v>
                </c:pt>
                <c:pt idx="4">
                  <c:v>1750395.29999999</c:v>
                </c:pt>
                <c:pt idx="5">
                  <c:v>2520730.2999999998</c:v>
                </c:pt>
                <c:pt idx="6">
                  <c:v>3436762.4</c:v>
                </c:pt>
                <c:pt idx="7">
                  <c:v>4485970.1999999899</c:v>
                </c:pt>
                <c:pt idx="8">
                  <c:v>5669729.9000000004</c:v>
                </c:pt>
                <c:pt idx="9">
                  <c:v>6993737.8999999901</c:v>
                </c:pt>
                <c:pt idx="10">
                  <c:v>8463984.6999999993</c:v>
                </c:pt>
                <c:pt idx="11">
                  <c:v>10072052.8999999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6-454A-80D9-475A0D97FFE1}"/>
            </c:ext>
          </c:extLst>
        </c:ser>
        <c:ser>
          <c:idx val="2"/>
          <c:order val="2"/>
          <c:tx>
            <c:strRef>
              <c:f>sorting_algo_data!$P$19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sorting_algo_data!$Q$16:$AB$16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sorting_algo_data!$Q$19:$AB$19</c:f>
              <c:numCache>
                <c:formatCode>General</c:formatCode>
                <c:ptCount val="12"/>
                <c:pt idx="0">
                  <c:v>348</c:v>
                </c:pt>
                <c:pt idx="1">
                  <c:v>690</c:v>
                </c:pt>
                <c:pt idx="2">
                  <c:v>1031</c:v>
                </c:pt>
                <c:pt idx="3">
                  <c:v>1370</c:v>
                </c:pt>
                <c:pt idx="4">
                  <c:v>1716</c:v>
                </c:pt>
                <c:pt idx="5">
                  <c:v>2056</c:v>
                </c:pt>
                <c:pt idx="6">
                  <c:v>2396</c:v>
                </c:pt>
                <c:pt idx="7">
                  <c:v>2736</c:v>
                </c:pt>
                <c:pt idx="8">
                  <c:v>3080</c:v>
                </c:pt>
                <c:pt idx="9">
                  <c:v>3419</c:v>
                </c:pt>
                <c:pt idx="10">
                  <c:v>3760</c:v>
                </c:pt>
                <c:pt idx="11">
                  <c:v>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6-454A-80D9-475A0D97FFE1}"/>
            </c:ext>
          </c:extLst>
        </c:ser>
        <c:ser>
          <c:idx val="3"/>
          <c:order val="3"/>
          <c:tx>
            <c:strRef>
              <c:f>sorting_algo_data!$P$20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sorting_algo_data!$Q$16:$AB$16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sorting_algo_data!$Q$20:$AB$20</c:f>
              <c:numCache>
                <c:formatCode>General</c:formatCode>
                <c:ptCount val="12"/>
                <c:pt idx="0">
                  <c:v>37345.800000000003</c:v>
                </c:pt>
                <c:pt idx="1">
                  <c:v>82715.399999999994</c:v>
                </c:pt>
                <c:pt idx="2">
                  <c:v>170558.9</c:v>
                </c:pt>
                <c:pt idx="3">
                  <c:v>294020.59999999998</c:v>
                </c:pt>
                <c:pt idx="4">
                  <c:v>460868.69999999902</c:v>
                </c:pt>
                <c:pt idx="5">
                  <c:v>646594.30000000005</c:v>
                </c:pt>
                <c:pt idx="6">
                  <c:v>877547</c:v>
                </c:pt>
                <c:pt idx="7">
                  <c:v>1131595.2</c:v>
                </c:pt>
                <c:pt idx="8">
                  <c:v>1432023.2</c:v>
                </c:pt>
                <c:pt idx="9">
                  <c:v>1755389.5999999901</c:v>
                </c:pt>
                <c:pt idx="10">
                  <c:v>2126217.4</c:v>
                </c:pt>
                <c:pt idx="11">
                  <c:v>2525603.5999999898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6-454A-80D9-475A0D97FFE1}"/>
            </c:ext>
          </c:extLst>
        </c:ser>
        <c:ser>
          <c:idx val="4"/>
          <c:order val="4"/>
          <c:tx>
            <c:strRef>
              <c:f>sorting_algo_data!$P$21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sorting_algo_data!$Q$16:$AB$16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sorting_algo_data!$Q$21:$AB$21</c:f>
              <c:numCache>
                <c:formatCode>General</c:formatCode>
                <c:ptCount val="12"/>
                <c:pt idx="0">
                  <c:v>41737.199999999997</c:v>
                </c:pt>
                <c:pt idx="1">
                  <c:v>217946.69999999899</c:v>
                </c:pt>
                <c:pt idx="2">
                  <c:v>511924.69999999902</c:v>
                </c:pt>
                <c:pt idx="3">
                  <c:v>918269.299999999</c:v>
                </c:pt>
                <c:pt idx="4">
                  <c:v>1430069.4</c:v>
                </c:pt>
                <c:pt idx="5">
                  <c:v>2069598.4</c:v>
                </c:pt>
                <c:pt idx="6">
                  <c:v>2830808.5999999898</c:v>
                </c:pt>
                <c:pt idx="7">
                  <c:v>3694746</c:v>
                </c:pt>
                <c:pt idx="8">
                  <c:v>4673660.5999999996</c:v>
                </c:pt>
                <c:pt idx="9">
                  <c:v>5759502.7999999998</c:v>
                </c:pt>
                <c:pt idx="10">
                  <c:v>6975460.2999999998</c:v>
                </c:pt>
                <c:pt idx="11">
                  <c:v>8308599.5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86-454A-80D9-475A0D97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55024"/>
        <c:axId val="1560322720"/>
      </c:scatterChart>
      <c:valAx>
        <c:axId val="5069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322720"/>
        <c:crosses val="autoZero"/>
        <c:crossBetween val="midCat"/>
      </c:valAx>
      <c:valAx>
        <c:axId val="1560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95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 Sort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sorting_algo_data!$P$24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sorting_algo_data!$Q$23:$AB$23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sorting_algo_data!$Q$24:$AB$24</c:f>
              <c:numCache>
                <c:formatCode>General</c:formatCode>
                <c:ptCount val="12"/>
                <c:pt idx="0">
                  <c:v>6.37522002216428E-3</c:v>
                </c:pt>
                <c:pt idx="1">
                  <c:v>2.7314319997094501E-2</c:v>
                </c:pt>
                <c:pt idx="2">
                  <c:v>5.34176799701526E-2</c:v>
                </c:pt>
                <c:pt idx="3">
                  <c:v>9.3557639978826004E-2</c:v>
                </c:pt>
                <c:pt idx="4">
                  <c:v>0.146772359986789</c:v>
                </c:pt>
                <c:pt idx="5">
                  <c:v>0.21579850004054599</c:v>
                </c:pt>
                <c:pt idx="6">
                  <c:v>0.28995155002921802</c:v>
                </c:pt>
                <c:pt idx="7">
                  <c:v>0.37676044995896502</c:v>
                </c:pt>
                <c:pt idx="8">
                  <c:v>0.47717251002322802</c:v>
                </c:pt>
                <c:pt idx="9">
                  <c:v>0.58915321000386001</c:v>
                </c:pt>
                <c:pt idx="10">
                  <c:v>0.70608505995478399</c:v>
                </c:pt>
                <c:pt idx="11">
                  <c:v>0.85087934001348897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D-479D-9DEE-720511951326}"/>
            </c:ext>
          </c:extLst>
        </c:ser>
        <c:ser>
          <c:idx val="1"/>
          <c:order val="1"/>
          <c:tx>
            <c:strRef>
              <c:f>sorting_algo_data!$P$25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sorting_algo_data!$Q$23:$AB$23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sorting_algo_data!$Q$25:$AB$25</c:f>
              <c:numCache>
                <c:formatCode>General</c:formatCode>
                <c:ptCount val="12"/>
                <c:pt idx="0">
                  <c:v>1.00047500338405E-2</c:v>
                </c:pt>
                <c:pt idx="1">
                  <c:v>4.10150100244209E-2</c:v>
                </c:pt>
                <c:pt idx="2">
                  <c:v>9.3739749980159104E-2</c:v>
                </c:pt>
                <c:pt idx="3">
                  <c:v>0.16543512998614401</c:v>
                </c:pt>
                <c:pt idx="4">
                  <c:v>0.25739649005699899</c:v>
                </c:pt>
                <c:pt idx="5">
                  <c:v>0.37150346001144402</c:v>
                </c:pt>
                <c:pt idx="6">
                  <c:v>0.53242120000068005</c:v>
                </c:pt>
                <c:pt idx="7">
                  <c:v>0.69288606999907598</c:v>
                </c:pt>
                <c:pt idx="8">
                  <c:v>0.86485539996065197</c:v>
                </c:pt>
                <c:pt idx="9">
                  <c:v>1.06724127002526</c:v>
                </c:pt>
                <c:pt idx="10">
                  <c:v>1.29827100995462</c:v>
                </c:pt>
                <c:pt idx="11">
                  <c:v>1.5332170499954301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D-479D-9DEE-720511951326}"/>
            </c:ext>
          </c:extLst>
        </c:ser>
        <c:ser>
          <c:idx val="2"/>
          <c:order val="2"/>
          <c:tx>
            <c:strRef>
              <c:f>sorting_algo_data!$P$26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sorting_algo_data!$Q$23:$AB$23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sorting_algo_data!$Q$26:$AB$26</c:f>
              <c:numCache>
                <c:formatCode>General</c:formatCode>
                <c:ptCount val="12"/>
                <c:pt idx="0">
                  <c:v>9.5370016060769498E-5</c:v>
                </c:pt>
                <c:pt idx="1">
                  <c:v>2.1015999373048499E-4</c:v>
                </c:pt>
                <c:pt idx="2">
                  <c:v>3.10909980908036E-4</c:v>
                </c:pt>
                <c:pt idx="3">
                  <c:v>4.1891001164913103E-4</c:v>
                </c:pt>
                <c:pt idx="4">
                  <c:v>5.3067998960614198E-4</c:v>
                </c:pt>
                <c:pt idx="5">
                  <c:v>6.4244000241160302E-4</c:v>
                </c:pt>
                <c:pt idx="6">
                  <c:v>7.5551001355051903E-4</c:v>
                </c:pt>
                <c:pt idx="7">
                  <c:v>8.4717001300305096E-4</c:v>
                </c:pt>
                <c:pt idx="8">
                  <c:v>9.5621000509709102E-4</c:v>
                </c:pt>
                <c:pt idx="9">
                  <c:v>1.0678799822926501E-3</c:v>
                </c:pt>
                <c:pt idx="10">
                  <c:v>1.2154199415817799E-3</c:v>
                </c:pt>
                <c:pt idx="11">
                  <c:v>1.2960599502548501E-3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D-479D-9DEE-720511951326}"/>
            </c:ext>
          </c:extLst>
        </c:ser>
        <c:ser>
          <c:idx val="3"/>
          <c:order val="3"/>
          <c:tx>
            <c:strRef>
              <c:f>sorting_algo_data!$P$27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sorting_algo_data!$Q$23:$AB$23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sorting_algo_data!$Q$27:$AB$27</c:f>
              <c:numCache>
                <c:formatCode>General</c:formatCode>
                <c:ptCount val="12"/>
                <c:pt idx="0">
                  <c:v>5.4348700214177301E-3</c:v>
                </c:pt>
                <c:pt idx="1">
                  <c:v>1.2468049977905999E-2</c:v>
                </c:pt>
                <c:pt idx="2">
                  <c:v>2.5818679970689099E-2</c:v>
                </c:pt>
                <c:pt idx="3">
                  <c:v>4.4622569973580502E-2</c:v>
                </c:pt>
                <c:pt idx="4">
                  <c:v>7.1018459997139793E-2</c:v>
                </c:pt>
                <c:pt idx="5">
                  <c:v>9.8975869966670793E-2</c:v>
                </c:pt>
                <c:pt idx="6">
                  <c:v>0.13470795995090101</c:v>
                </c:pt>
                <c:pt idx="7">
                  <c:v>0.17341680997051201</c:v>
                </c:pt>
                <c:pt idx="8">
                  <c:v>0.21876410001423199</c:v>
                </c:pt>
                <c:pt idx="9">
                  <c:v>0.26883651998359698</c:v>
                </c:pt>
                <c:pt idx="10">
                  <c:v>0.32663489000406098</c:v>
                </c:pt>
                <c:pt idx="11">
                  <c:v>0.40538933996576798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FD-479D-9DEE-720511951326}"/>
            </c:ext>
          </c:extLst>
        </c:ser>
        <c:ser>
          <c:idx val="4"/>
          <c:order val="4"/>
          <c:tx>
            <c:strRef>
              <c:f>sorting_algo_data!$P$28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sorting_algo_data!$Q$23:$AB$23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sorting_algo_data!$Q$28:$AB$28</c:f>
              <c:numCache>
                <c:formatCode>General</c:formatCode>
                <c:ptCount val="12"/>
                <c:pt idx="0">
                  <c:v>5.9252099832519797E-3</c:v>
                </c:pt>
                <c:pt idx="1">
                  <c:v>3.20647699292749E-2</c:v>
                </c:pt>
                <c:pt idx="2">
                  <c:v>7.5872030016034805E-2</c:v>
                </c:pt>
                <c:pt idx="3">
                  <c:v>0.14016035997774401</c:v>
                </c:pt>
                <c:pt idx="4">
                  <c:v>0.21826399997807999</c:v>
                </c:pt>
                <c:pt idx="5">
                  <c:v>0.31728564000222798</c:v>
                </c:pt>
                <c:pt idx="6">
                  <c:v>0.44750205001328103</c:v>
                </c:pt>
                <c:pt idx="7">
                  <c:v>0.59521156998816804</c:v>
                </c:pt>
                <c:pt idx="8">
                  <c:v>0.70929691002238504</c:v>
                </c:pt>
                <c:pt idx="9">
                  <c:v>0.86934653001371698</c:v>
                </c:pt>
                <c:pt idx="10">
                  <c:v>1.0541312899906099</c:v>
                </c:pt>
                <c:pt idx="11">
                  <c:v>1.2759338299743801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FD-479D-9DEE-72051195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68512"/>
        <c:axId val="2138419520"/>
      </c:scatterChart>
      <c:valAx>
        <c:axId val="21392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8419520"/>
        <c:crosses val="autoZero"/>
        <c:crossBetween val="midCat"/>
      </c:valAx>
      <c:valAx>
        <c:axId val="2138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2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- number of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sorting_algo_data!$P$31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sorting_algo_data!$Q$30:$AB$30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sorting_algo_data!$Q$31:$AB$31</c:f>
              <c:numCache>
                <c:formatCode>General</c:formatCode>
                <c:ptCount val="12"/>
                <c:pt idx="0">
                  <c:v>6010</c:v>
                </c:pt>
                <c:pt idx="1">
                  <c:v>14142.9</c:v>
                </c:pt>
                <c:pt idx="2">
                  <c:v>22092.400000000001</c:v>
                </c:pt>
                <c:pt idx="3">
                  <c:v>31465.7</c:v>
                </c:pt>
                <c:pt idx="4">
                  <c:v>39806.699999999997</c:v>
                </c:pt>
                <c:pt idx="5">
                  <c:v>50096.7</c:v>
                </c:pt>
                <c:pt idx="6">
                  <c:v>58580.2</c:v>
                </c:pt>
                <c:pt idx="7">
                  <c:v>68585.5</c:v>
                </c:pt>
                <c:pt idx="8">
                  <c:v>79762</c:v>
                </c:pt>
                <c:pt idx="9">
                  <c:v>86388.4</c:v>
                </c:pt>
                <c:pt idx="10">
                  <c:v>99356.6</c:v>
                </c:pt>
                <c:pt idx="11">
                  <c:v>109900.2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A-43BE-841D-C5439DFB8D71}"/>
            </c:ext>
          </c:extLst>
        </c:ser>
        <c:ser>
          <c:idx val="1"/>
          <c:order val="1"/>
          <c:tx>
            <c:strRef>
              <c:f>sorting_algo_data!$P$32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sorting_algo_data!$Q$30:$AB$30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sorting_algo_data!$Q$32:$AB$32</c:f>
              <c:numCache>
                <c:formatCode>General</c:formatCode>
                <c:ptCount val="12"/>
                <c:pt idx="0">
                  <c:v>76224.600000000006</c:v>
                </c:pt>
                <c:pt idx="1">
                  <c:v>308034.59999999998</c:v>
                </c:pt>
                <c:pt idx="2">
                  <c:v>693287.5</c:v>
                </c:pt>
                <c:pt idx="3">
                  <c:v>1241104.3</c:v>
                </c:pt>
                <c:pt idx="4">
                  <c:v>1944633.5</c:v>
                </c:pt>
                <c:pt idx="5">
                  <c:v>2802074.6</c:v>
                </c:pt>
                <c:pt idx="6">
                  <c:v>3817544.6</c:v>
                </c:pt>
                <c:pt idx="7">
                  <c:v>4984801</c:v>
                </c:pt>
                <c:pt idx="8">
                  <c:v>6308832</c:v>
                </c:pt>
                <c:pt idx="9">
                  <c:v>7788800.5999999996</c:v>
                </c:pt>
                <c:pt idx="10">
                  <c:v>9422050</c:v>
                </c:pt>
                <c:pt idx="11">
                  <c:v>11216271.6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A-43BE-841D-C5439DFB8D71}"/>
            </c:ext>
          </c:extLst>
        </c:ser>
        <c:ser>
          <c:idx val="2"/>
          <c:order val="2"/>
          <c:tx>
            <c:strRef>
              <c:f>sorting_algo_data!$P$33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sorting_algo_data!$Q$30:$AB$30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sorting_algo_data!$Q$33:$AB$33</c:f>
              <c:numCache>
                <c:formatCode>General</c:formatCode>
                <c:ptCount val="12"/>
                <c:pt idx="0">
                  <c:v>94622</c:v>
                </c:pt>
                <c:pt idx="1">
                  <c:v>376747</c:v>
                </c:pt>
                <c:pt idx="2">
                  <c:v>846372</c:v>
                </c:pt>
                <c:pt idx="3">
                  <c:v>1503497</c:v>
                </c:pt>
                <c:pt idx="4">
                  <c:v>2348122</c:v>
                </c:pt>
                <c:pt idx="5">
                  <c:v>3380247</c:v>
                </c:pt>
                <c:pt idx="6">
                  <c:v>4599872</c:v>
                </c:pt>
                <c:pt idx="7">
                  <c:v>6006997</c:v>
                </c:pt>
                <c:pt idx="8">
                  <c:v>7601622</c:v>
                </c:pt>
                <c:pt idx="9">
                  <c:v>9383747</c:v>
                </c:pt>
                <c:pt idx="10">
                  <c:v>11353372</c:v>
                </c:pt>
                <c:pt idx="11">
                  <c:v>13510497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A-43BE-841D-C5439DFB8D71}"/>
            </c:ext>
          </c:extLst>
        </c:ser>
        <c:ser>
          <c:idx val="3"/>
          <c:order val="3"/>
          <c:tx>
            <c:strRef>
              <c:f>sorting_algo_data!$P$34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sorting_algo_data!$Q$30:$AB$30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sorting_algo_data!$Q$34:$AB$34</c:f>
              <c:numCache>
                <c:formatCode>General</c:formatCode>
                <c:ptCount val="12"/>
                <c:pt idx="0">
                  <c:v>59029.3</c:v>
                </c:pt>
                <c:pt idx="1">
                  <c:v>296151.5</c:v>
                </c:pt>
                <c:pt idx="2">
                  <c:v>743384.6</c:v>
                </c:pt>
                <c:pt idx="3">
                  <c:v>1270780.8999999999</c:v>
                </c:pt>
                <c:pt idx="4">
                  <c:v>2084777.29999999</c:v>
                </c:pt>
                <c:pt idx="5">
                  <c:v>3021286.5</c:v>
                </c:pt>
                <c:pt idx="6">
                  <c:v>4147712</c:v>
                </c:pt>
                <c:pt idx="7">
                  <c:v>5452819</c:v>
                </c:pt>
                <c:pt idx="8">
                  <c:v>6997222.1999999899</c:v>
                </c:pt>
                <c:pt idx="9">
                  <c:v>8605762.4000000004</c:v>
                </c:pt>
                <c:pt idx="10">
                  <c:v>10540310.699999999</c:v>
                </c:pt>
                <c:pt idx="11">
                  <c:v>12586454.300000001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2A-43BE-841D-C5439DFB8D71}"/>
            </c:ext>
          </c:extLst>
        </c:ser>
        <c:ser>
          <c:idx val="4"/>
          <c:order val="4"/>
          <c:tx>
            <c:strRef>
              <c:f>sorting_algo_data!$P$35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sorting_algo_data!$Q$30:$AB$30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sorting_algo_data!$Q$35:$AB$35</c:f>
              <c:numCache>
                <c:formatCode>General</c:formatCode>
                <c:ptCount val="12"/>
                <c:pt idx="0">
                  <c:v>21265.8</c:v>
                </c:pt>
                <c:pt idx="1">
                  <c:v>112469.6</c:v>
                </c:pt>
                <c:pt idx="2">
                  <c:v>271989.3</c:v>
                </c:pt>
                <c:pt idx="3">
                  <c:v>478616.1</c:v>
                </c:pt>
                <c:pt idx="4">
                  <c:v>929976</c:v>
                </c:pt>
                <c:pt idx="5">
                  <c:v>1319590.2</c:v>
                </c:pt>
                <c:pt idx="6">
                  <c:v>1889903.2</c:v>
                </c:pt>
                <c:pt idx="7">
                  <c:v>2506705.7000000002</c:v>
                </c:pt>
                <c:pt idx="8">
                  <c:v>3310376.5</c:v>
                </c:pt>
                <c:pt idx="9">
                  <c:v>3982211.2</c:v>
                </c:pt>
                <c:pt idx="10">
                  <c:v>4767644.9000000004</c:v>
                </c:pt>
                <c:pt idx="11">
                  <c:v>5869475.5999999996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2A-43BE-841D-C5439DFB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56160"/>
        <c:axId val="1930946080"/>
      </c:scatterChart>
      <c:valAx>
        <c:axId val="20891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946080"/>
        <c:crosses val="autoZero"/>
        <c:crossBetween val="midCat"/>
      </c:valAx>
      <c:valAx>
        <c:axId val="19309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1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-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sorting_algo_data!$P$38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sorting_algo_data!$Q$37:$AB$37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sorting_algo_data!$Q$38:$AB$38</c:f>
              <c:numCache>
                <c:formatCode>General</c:formatCode>
                <c:ptCount val="12"/>
                <c:pt idx="0">
                  <c:v>9.5297000370919704E-4</c:v>
                </c:pt>
                <c:pt idx="1">
                  <c:v>2.2388599812984398E-3</c:v>
                </c:pt>
                <c:pt idx="2">
                  <c:v>3.3534500515088402E-3</c:v>
                </c:pt>
                <c:pt idx="3">
                  <c:v>4.7468700213357798E-3</c:v>
                </c:pt>
                <c:pt idx="4">
                  <c:v>6.0712500009685701E-3</c:v>
                </c:pt>
                <c:pt idx="5">
                  <c:v>7.5229899492114697E-3</c:v>
                </c:pt>
                <c:pt idx="6">
                  <c:v>8.9396100025624006E-3</c:v>
                </c:pt>
                <c:pt idx="7">
                  <c:v>1.0371880023740201E-2</c:v>
                </c:pt>
                <c:pt idx="8">
                  <c:v>1.2030650023370899E-2</c:v>
                </c:pt>
                <c:pt idx="9">
                  <c:v>1.29816900240257E-2</c:v>
                </c:pt>
                <c:pt idx="10">
                  <c:v>1.53044300619512E-2</c:v>
                </c:pt>
                <c:pt idx="11">
                  <c:v>1.6613519936799999E-2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C-41B5-BCAB-BAE64F59690D}"/>
            </c:ext>
          </c:extLst>
        </c:ser>
        <c:ser>
          <c:idx val="1"/>
          <c:order val="1"/>
          <c:tx>
            <c:strRef>
              <c:f>sorting_algo_data!$P$39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sorting_algo_data!$Q$37:$AB$37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sorting_algo_data!$Q$39:$AB$39</c:f>
              <c:numCache>
                <c:formatCode>General</c:formatCode>
                <c:ptCount val="12"/>
                <c:pt idx="0">
                  <c:v>9.6838999772444305E-3</c:v>
                </c:pt>
                <c:pt idx="1">
                  <c:v>3.8997679972089798E-2</c:v>
                </c:pt>
                <c:pt idx="2">
                  <c:v>8.8099259999580598E-2</c:v>
                </c:pt>
                <c:pt idx="3">
                  <c:v>0.15689642999786799</c:v>
                </c:pt>
                <c:pt idx="4">
                  <c:v>0.243517580023035</c:v>
                </c:pt>
                <c:pt idx="5">
                  <c:v>0.35095940004102799</c:v>
                </c:pt>
                <c:pt idx="6">
                  <c:v>0.48614195999689402</c:v>
                </c:pt>
                <c:pt idx="7">
                  <c:v>0.62756884004920699</c:v>
                </c:pt>
                <c:pt idx="8">
                  <c:v>0.79255688993725903</c:v>
                </c:pt>
                <c:pt idx="9">
                  <c:v>0.99662317002657796</c:v>
                </c:pt>
                <c:pt idx="10">
                  <c:v>1.18926162999123</c:v>
                </c:pt>
                <c:pt idx="11">
                  <c:v>1.4330064299749199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C-41B5-BCAB-BAE64F59690D}"/>
            </c:ext>
          </c:extLst>
        </c:ser>
        <c:ser>
          <c:idx val="2"/>
          <c:order val="2"/>
          <c:tx>
            <c:strRef>
              <c:f>sorting_algo_data!$P$40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sorting_algo_data!$Q$37:$AB$37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sorting_algo_data!$Q$40:$AB$40</c:f>
              <c:numCache>
                <c:formatCode>General</c:formatCode>
                <c:ptCount val="12"/>
                <c:pt idx="0">
                  <c:v>1.40436900313943E-2</c:v>
                </c:pt>
                <c:pt idx="1">
                  <c:v>6.9526539999060305E-2</c:v>
                </c:pt>
                <c:pt idx="2">
                  <c:v>0.12579992997925701</c:v>
                </c:pt>
                <c:pt idx="3">
                  <c:v>0.24808999993838299</c:v>
                </c:pt>
                <c:pt idx="4">
                  <c:v>0.34591090001631503</c:v>
                </c:pt>
                <c:pt idx="5">
                  <c:v>0.49522703997790801</c:v>
                </c:pt>
                <c:pt idx="6">
                  <c:v>0.67995951001066701</c:v>
                </c:pt>
                <c:pt idx="7">
                  <c:v>0.87792146997526199</c:v>
                </c:pt>
                <c:pt idx="8">
                  <c:v>1.11031573002692</c:v>
                </c:pt>
                <c:pt idx="9">
                  <c:v>1.3803061699727499</c:v>
                </c:pt>
                <c:pt idx="10">
                  <c:v>1.66844275994226</c:v>
                </c:pt>
                <c:pt idx="11">
                  <c:v>1.9660336500033699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C-41B5-BCAB-BAE64F59690D}"/>
            </c:ext>
          </c:extLst>
        </c:ser>
        <c:ser>
          <c:idx val="3"/>
          <c:order val="3"/>
          <c:tx>
            <c:strRef>
              <c:f>sorting_algo_data!$P$41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sorting_algo_data!$Q$37:$AB$37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sorting_algo_data!$Q$41:$AB$41</c:f>
              <c:numCache>
                <c:formatCode>General</c:formatCode>
                <c:ptCount val="12"/>
                <c:pt idx="0">
                  <c:v>8.6636100430041493E-3</c:v>
                </c:pt>
                <c:pt idx="1">
                  <c:v>4.2231980012729702E-2</c:v>
                </c:pt>
                <c:pt idx="2">
                  <c:v>0.10551212998107</c:v>
                </c:pt>
                <c:pt idx="3">
                  <c:v>0.18905840001534599</c:v>
                </c:pt>
                <c:pt idx="4">
                  <c:v>0.29987094993703001</c:v>
                </c:pt>
                <c:pt idx="5">
                  <c:v>0.444786760024726</c:v>
                </c:pt>
                <c:pt idx="6">
                  <c:v>0.59864670000970299</c:v>
                </c:pt>
                <c:pt idx="7">
                  <c:v>0.80126537000760401</c:v>
                </c:pt>
                <c:pt idx="8">
                  <c:v>1.0240203299792401</c:v>
                </c:pt>
                <c:pt idx="9">
                  <c:v>1.2374118399573399</c:v>
                </c:pt>
                <c:pt idx="10">
                  <c:v>1.4979501000372599</c:v>
                </c:pt>
                <c:pt idx="11">
                  <c:v>1.86936073000542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1C-41B5-BCAB-BAE64F59690D}"/>
            </c:ext>
          </c:extLst>
        </c:ser>
        <c:ser>
          <c:idx val="4"/>
          <c:order val="4"/>
          <c:tx>
            <c:strRef>
              <c:f>sorting_algo_data!$P$42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sorting_algo_data!$Q$37:$AB$37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sorting_algo_data!$Q$42:$AB$42</c:f>
              <c:numCache>
                <c:formatCode>General</c:formatCode>
                <c:ptCount val="12"/>
                <c:pt idx="0">
                  <c:v>2.9599499888718099E-3</c:v>
                </c:pt>
                <c:pt idx="1">
                  <c:v>1.6133530042134199E-2</c:v>
                </c:pt>
                <c:pt idx="2">
                  <c:v>3.6533839930780201E-2</c:v>
                </c:pt>
                <c:pt idx="3">
                  <c:v>6.7853150004520996E-2</c:v>
                </c:pt>
                <c:pt idx="4">
                  <c:v>0.12701657994184601</c:v>
                </c:pt>
                <c:pt idx="5">
                  <c:v>0.18985518002882601</c:v>
                </c:pt>
                <c:pt idx="6">
                  <c:v>0.26183450003154501</c:v>
                </c:pt>
                <c:pt idx="7">
                  <c:v>0.35624805996194397</c:v>
                </c:pt>
                <c:pt idx="8">
                  <c:v>0.48768938996363398</c:v>
                </c:pt>
                <c:pt idx="9">
                  <c:v>0.56151935996021995</c:v>
                </c:pt>
                <c:pt idx="10">
                  <c:v>0.66862897998653303</c:v>
                </c:pt>
                <c:pt idx="11">
                  <c:v>0.82596917001064796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1C-41B5-BCAB-BAE64F5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2720"/>
        <c:axId val="2140690224"/>
      </c:scatterChart>
      <c:valAx>
        <c:axId val="5158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0690224"/>
        <c:crosses val="autoZero"/>
        <c:crossBetween val="midCat"/>
      </c:valAx>
      <c:valAx>
        <c:axId val="2140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8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- number of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sorting_algo_data!$P$45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sorting_algo_data!$Q$44:$AB$44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sorting_algo_data!$Q$45:$AB$45</c:f>
              <c:numCache>
                <c:formatCode>General</c:formatCode>
                <c:ptCount val="12"/>
                <c:pt idx="0">
                  <c:v>6100.4</c:v>
                </c:pt>
                <c:pt idx="1">
                  <c:v>13691.4</c:v>
                </c:pt>
                <c:pt idx="2">
                  <c:v>21954.6</c:v>
                </c:pt>
                <c:pt idx="3">
                  <c:v>30374.2</c:v>
                </c:pt>
                <c:pt idx="4">
                  <c:v>39331.599999999999</c:v>
                </c:pt>
                <c:pt idx="5">
                  <c:v>48414.2</c:v>
                </c:pt>
                <c:pt idx="6">
                  <c:v>57543</c:v>
                </c:pt>
                <c:pt idx="7">
                  <c:v>66762</c:v>
                </c:pt>
                <c:pt idx="8">
                  <c:v>76402</c:v>
                </c:pt>
                <c:pt idx="9">
                  <c:v>86136</c:v>
                </c:pt>
                <c:pt idx="10">
                  <c:v>95919.8</c:v>
                </c:pt>
                <c:pt idx="11">
                  <c:v>105755.4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1-461D-A744-FF73C6CE61E3}"/>
            </c:ext>
          </c:extLst>
        </c:ser>
        <c:ser>
          <c:idx val="1"/>
          <c:order val="1"/>
          <c:tx>
            <c:strRef>
              <c:f>sorting_algo_data!$P$46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sorting_algo_data!$Q$44:$AB$44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sorting_algo_data!$Q$46:$AB$46</c:f>
              <c:numCache>
                <c:formatCode>General</c:formatCode>
                <c:ptCount val="12"/>
                <c:pt idx="0">
                  <c:v>4764</c:v>
                </c:pt>
                <c:pt idx="1">
                  <c:v>10530</c:v>
                </c:pt>
                <c:pt idx="2">
                  <c:v>17012</c:v>
                </c:pt>
                <c:pt idx="3">
                  <c:v>23062</c:v>
                </c:pt>
                <c:pt idx="4">
                  <c:v>30202</c:v>
                </c:pt>
                <c:pt idx="5">
                  <c:v>37026</c:v>
                </c:pt>
                <c:pt idx="6">
                  <c:v>43790</c:v>
                </c:pt>
                <c:pt idx="7">
                  <c:v>50126</c:v>
                </c:pt>
                <c:pt idx="8">
                  <c:v>57800</c:v>
                </c:pt>
                <c:pt idx="9">
                  <c:v>65406</c:v>
                </c:pt>
                <c:pt idx="10">
                  <c:v>72908</c:v>
                </c:pt>
                <c:pt idx="11">
                  <c:v>80054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1-461D-A744-FF73C6CE61E3}"/>
            </c:ext>
          </c:extLst>
        </c:ser>
        <c:ser>
          <c:idx val="2"/>
          <c:order val="2"/>
          <c:tx>
            <c:strRef>
              <c:f>sorting_algo_data!$P$47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sorting_algo_data!$Q$44:$AB$44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sorting_algo_data!$Q$47:$AB$47</c:f>
              <c:numCache>
                <c:formatCode>General</c:formatCode>
                <c:ptCount val="12"/>
                <c:pt idx="0">
                  <c:v>4718</c:v>
                </c:pt>
                <c:pt idx="1">
                  <c:v>10430.6</c:v>
                </c:pt>
                <c:pt idx="2">
                  <c:v>16401.2</c:v>
                </c:pt>
                <c:pt idx="3">
                  <c:v>22847.200000000001</c:v>
                </c:pt>
                <c:pt idx="4">
                  <c:v>29116.799999999999</c:v>
                </c:pt>
                <c:pt idx="5">
                  <c:v>35788.199999999997</c:v>
                </c:pt>
                <c:pt idx="6">
                  <c:v>42523.8</c:v>
                </c:pt>
                <c:pt idx="7">
                  <c:v>49690.6</c:v>
                </c:pt>
                <c:pt idx="8">
                  <c:v>56324.4</c:v>
                </c:pt>
                <c:pt idx="9">
                  <c:v>63220.4</c:v>
                </c:pt>
                <c:pt idx="10">
                  <c:v>70218</c:v>
                </c:pt>
                <c:pt idx="11">
                  <c:v>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1-461D-A744-FF73C6CE61E3}"/>
            </c:ext>
          </c:extLst>
        </c:ser>
        <c:ser>
          <c:idx val="3"/>
          <c:order val="3"/>
          <c:tx>
            <c:strRef>
              <c:f>sorting_algo_data!$P$48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sorting_algo_data!$Q$44:$AB$44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sorting_algo_data!$Q$48:$AB$48</c:f>
              <c:numCache>
                <c:formatCode>General</c:formatCode>
                <c:ptCount val="12"/>
                <c:pt idx="0">
                  <c:v>4909.6000000000004</c:v>
                </c:pt>
                <c:pt idx="1">
                  <c:v>10617.6</c:v>
                </c:pt>
                <c:pt idx="2">
                  <c:v>16883.2</c:v>
                </c:pt>
                <c:pt idx="3">
                  <c:v>23137.200000000001</c:v>
                </c:pt>
                <c:pt idx="4">
                  <c:v>29867.4</c:v>
                </c:pt>
                <c:pt idx="5">
                  <c:v>36673.4</c:v>
                </c:pt>
                <c:pt idx="6">
                  <c:v>43396.2</c:v>
                </c:pt>
                <c:pt idx="7">
                  <c:v>50083</c:v>
                </c:pt>
                <c:pt idx="8">
                  <c:v>57245.599999999999</c:v>
                </c:pt>
                <c:pt idx="9">
                  <c:v>64493</c:v>
                </c:pt>
                <c:pt idx="10">
                  <c:v>71797</c:v>
                </c:pt>
                <c:pt idx="11">
                  <c:v>79069.600000000006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1-461D-A744-FF73C6CE61E3}"/>
            </c:ext>
          </c:extLst>
        </c:ser>
        <c:ser>
          <c:idx val="4"/>
          <c:order val="4"/>
          <c:tx>
            <c:strRef>
              <c:f>sorting_algo_data!$P$49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sorting_algo_data!$Q$44:$AB$44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sorting_algo_data!$Q$49:$AB$49</c:f>
              <c:numCache>
                <c:formatCode>General</c:formatCode>
                <c:ptCount val="12"/>
                <c:pt idx="0">
                  <c:v>4922</c:v>
                </c:pt>
                <c:pt idx="1">
                  <c:v>10612.4</c:v>
                </c:pt>
                <c:pt idx="2">
                  <c:v>16873</c:v>
                </c:pt>
                <c:pt idx="3">
                  <c:v>23067.599999999999</c:v>
                </c:pt>
                <c:pt idx="4">
                  <c:v>29801</c:v>
                </c:pt>
                <c:pt idx="5">
                  <c:v>36516.400000000001</c:v>
                </c:pt>
                <c:pt idx="6">
                  <c:v>43362.400000000001</c:v>
                </c:pt>
                <c:pt idx="7">
                  <c:v>50048.2</c:v>
                </c:pt>
                <c:pt idx="8">
                  <c:v>57260.2</c:v>
                </c:pt>
                <c:pt idx="9">
                  <c:v>64473.2</c:v>
                </c:pt>
                <c:pt idx="10">
                  <c:v>71765</c:v>
                </c:pt>
                <c:pt idx="11">
                  <c:v>79069.2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1-461D-A744-FF73C6CE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1920"/>
        <c:axId val="1930947328"/>
      </c:scatterChart>
      <c:valAx>
        <c:axId val="5158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947328"/>
        <c:crosses val="autoZero"/>
        <c:crossBetween val="midCat"/>
      </c:valAx>
      <c:valAx>
        <c:axId val="193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8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sorting_algo_data!$P$52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sorting_algo_data!$Q$51:$AB$51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sorting_algo_data!$Q$52:$AB$52</c:f>
              <c:numCache>
                <c:formatCode>General</c:formatCode>
                <c:ptCount val="12"/>
                <c:pt idx="0">
                  <c:v>1.0108199901878801E-3</c:v>
                </c:pt>
                <c:pt idx="1">
                  <c:v>2.1449899300932801E-3</c:v>
                </c:pt>
                <c:pt idx="2">
                  <c:v>3.4586499445140302E-3</c:v>
                </c:pt>
                <c:pt idx="3">
                  <c:v>4.8114799661561798E-3</c:v>
                </c:pt>
                <c:pt idx="4">
                  <c:v>6.44107998814433E-3</c:v>
                </c:pt>
                <c:pt idx="5">
                  <c:v>7.6487900223582896E-3</c:v>
                </c:pt>
                <c:pt idx="6">
                  <c:v>9.1556899715214898E-3</c:v>
                </c:pt>
                <c:pt idx="7">
                  <c:v>1.06212500017136E-2</c:v>
                </c:pt>
                <c:pt idx="8">
                  <c:v>1.2219240027479801E-2</c:v>
                </c:pt>
                <c:pt idx="9">
                  <c:v>1.3658810011111199E-2</c:v>
                </c:pt>
                <c:pt idx="10">
                  <c:v>1.5203880006447399E-2</c:v>
                </c:pt>
                <c:pt idx="11">
                  <c:v>1.6813340014778001E-2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B-4FAE-9DD1-17DDD6D85133}"/>
            </c:ext>
          </c:extLst>
        </c:ser>
        <c:ser>
          <c:idx val="1"/>
          <c:order val="1"/>
          <c:tx>
            <c:strRef>
              <c:f>sorting_algo_data!$P$53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sorting_algo_data!$Q$51:$AB$51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sorting_algo_data!$Q$53:$AB$53</c:f>
              <c:numCache>
                <c:formatCode>General</c:formatCode>
                <c:ptCount val="12"/>
                <c:pt idx="0">
                  <c:v>9.4983999151736502E-4</c:v>
                </c:pt>
                <c:pt idx="1">
                  <c:v>2.0911500556394401E-3</c:v>
                </c:pt>
                <c:pt idx="2">
                  <c:v>3.23860000353306E-3</c:v>
                </c:pt>
                <c:pt idx="3">
                  <c:v>4.4152999995276301E-3</c:v>
                </c:pt>
                <c:pt idx="4">
                  <c:v>5.8500599814578797E-3</c:v>
                </c:pt>
                <c:pt idx="5">
                  <c:v>7.0808800170198E-3</c:v>
                </c:pt>
                <c:pt idx="6">
                  <c:v>8.4761300124228008E-3</c:v>
                </c:pt>
                <c:pt idx="7">
                  <c:v>9.7865599906072007E-3</c:v>
                </c:pt>
                <c:pt idx="8">
                  <c:v>1.1106710019521401E-2</c:v>
                </c:pt>
                <c:pt idx="9">
                  <c:v>1.2785580032505E-2</c:v>
                </c:pt>
                <c:pt idx="10">
                  <c:v>1.40814100159332E-2</c:v>
                </c:pt>
                <c:pt idx="11">
                  <c:v>1.63708799984306E-2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B-4FAE-9DD1-17DDD6D85133}"/>
            </c:ext>
          </c:extLst>
        </c:ser>
        <c:ser>
          <c:idx val="2"/>
          <c:order val="2"/>
          <c:tx>
            <c:strRef>
              <c:f>sorting_algo_data!$P$54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sorting_algo_data!$Q$51:$AB$51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sorting_algo_data!$Q$54:$AB$54</c:f>
              <c:numCache>
                <c:formatCode>General</c:formatCode>
                <c:ptCount val="12"/>
                <c:pt idx="0">
                  <c:v>9.3308000359684199E-4</c:v>
                </c:pt>
                <c:pt idx="1">
                  <c:v>2.28127997834235E-3</c:v>
                </c:pt>
                <c:pt idx="2">
                  <c:v>3.3522399840876398E-3</c:v>
                </c:pt>
                <c:pt idx="3">
                  <c:v>4.4854300562292299E-3</c:v>
                </c:pt>
                <c:pt idx="4">
                  <c:v>5.8133599814027496E-3</c:v>
                </c:pt>
                <c:pt idx="5">
                  <c:v>7.09506997372955E-3</c:v>
                </c:pt>
                <c:pt idx="6">
                  <c:v>8.4719000384211492E-3</c:v>
                </c:pt>
                <c:pt idx="7">
                  <c:v>9.7387399990111496E-3</c:v>
                </c:pt>
                <c:pt idx="8">
                  <c:v>1.1096929968334701E-2</c:v>
                </c:pt>
                <c:pt idx="9">
                  <c:v>1.2548780022189E-2</c:v>
                </c:pt>
                <c:pt idx="10">
                  <c:v>1.3849880057387E-2</c:v>
                </c:pt>
                <c:pt idx="11">
                  <c:v>1.51421099901199E-2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B-4FAE-9DD1-17DDD6D85133}"/>
            </c:ext>
          </c:extLst>
        </c:ser>
        <c:ser>
          <c:idx val="3"/>
          <c:order val="3"/>
          <c:tx>
            <c:strRef>
              <c:f>sorting_algo_data!$P$55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sorting_algo_data!$Q$51:$AB$51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sorting_algo_data!$Q$55:$AB$55</c:f>
              <c:numCache>
                <c:formatCode>General</c:formatCode>
                <c:ptCount val="12"/>
                <c:pt idx="0">
                  <c:v>9.2181002255529098E-4</c:v>
                </c:pt>
                <c:pt idx="1">
                  <c:v>2.0396499894559301E-3</c:v>
                </c:pt>
                <c:pt idx="2">
                  <c:v>3.2482100417837501E-3</c:v>
                </c:pt>
                <c:pt idx="3">
                  <c:v>4.6116300160065297E-3</c:v>
                </c:pt>
                <c:pt idx="4">
                  <c:v>5.8221800485625799E-3</c:v>
                </c:pt>
                <c:pt idx="5">
                  <c:v>7.2199599584564502E-3</c:v>
                </c:pt>
                <c:pt idx="6">
                  <c:v>8.5140199866145794E-3</c:v>
                </c:pt>
                <c:pt idx="7">
                  <c:v>9.7589200129732396E-3</c:v>
                </c:pt>
                <c:pt idx="8">
                  <c:v>1.1196620017290101E-2</c:v>
                </c:pt>
                <c:pt idx="9">
                  <c:v>1.24271900160238E-2</c:v>
                </c:pt>
                <c:pt idx="10">
                  <c:v>1.4101330004632401E-2</c:v>
                </c:pt>
                <c:pt idx="11">
                  <c:v>1.56993499724194E-2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B-4FAE-9DD1-17DDD6D85133}"/>
            </c:ext>
          </c:extLst>
        </c:ser>
        <c:ser>
          <c:idx val="4"/>
          <c:order val="4"/>
          <c:tx>
            <c:strRef>
              <c:f>sorting_algo_data!$P$56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sorting_algo_data!$Q$51:$AB$51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sorting_algo_data!$Q$56:$AB$56</c:f>
              <c:numCache>
                <c:formatCode>General</c:formatCode>
                <c:ptCount val="12"/>
                <c:pt idx="0">
                  <c:v>9.9416004959493797E-4</c:v>
                </c:pt>
                <c:pt idx="1">
                  <c:v>2.0613600267097298E-3</c:v>
                </c:pt>
                <c:pt idx="2">
                  <c:v>3.3080300083383899E-3</c:v>
                </c:pt>
                <c:pt idx="3">
                  <c:v>4.5180599670857097E-3</c:v>
                </c:pt>
                <c:pt idx="4">
                  <c:v>5.8272899826988496E-3</c:v>
                </c:pt>
                <c:pt idx="5">
                  <c:v>7.43311000987887E-3</c:v>
                </c:pt>
                <c:pt idx="6">
                  <c:v>8.5036000236868806E-3</c:v>
                </c:pt>
                <c:pt idx="7">
                  <c:v>9.7520399838685896E-3</c:v>
                </c:pt>
                <c:pt idx="8">
                  <c:v>1.1202639993280099E-2</c:v>
                </c:pt>
                <c:pt idx="9">
                  <c:v>1.28003100166097E-2</c:v>
                </c:pt>
                <c:pt idx="10">
                  <c:v>1.40635499497875E-2</c:v>
                </c:pt>
                <c:pt idx="11">
                  <c:v>1.52929499978199E-2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B-4FAE-9DD1-17DDD6D8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54096"/>
        <c:axId val="2099808672"/>
      </c:scatterChart>
      <c:valAx>
        <c:axId val="21368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808672"/>
        <c:crosses val="autoZero"/>
        <c:crossBetween val="midCat"/>
      </c:valAx>
      <c:valAx>
        <c:axId val="20998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68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  <a:r>
              <a:rPr lang="pl-PL" baseline="0"/>
              <a:t> - number of operations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sorting_algo_data!$P$59</c:f>
              <c:strCache>
                <c:ptCount val="1"/>
                <c:pt idx="0">
                  <c:v>random_generator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sorting_algo_data!$Q$58:$AB$58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sorting_algo_data!$Q$59:$AB$59</c:f>
              <c:numCache>
                <c:formatCode>General</c:formatCode>
                <c:ptCount val="12"/>
                <c:pt idx="0">
                  <c:v>11049.7</c:v>
                </c:pt>
                <c:pt idx="1">
                  <c:v>25119.5</c:v>
                </c:pt>
                <c:pt idx="2">
                  <c:v>40380</c:v>
                </c:pt>
                <c:pt idx="3">
                  <c:v>56154.3</c:v>
                </c:pt>
                <c:pt idx="4">
                  <c:v>72803.5</c:v>
                </c:pt>
                <c:pt idx="5">
                  <c:v>89798.8</c:v>
                </c:pt>
                <c:pt idx="6">
                  <c:v>106964.7</c:v>
                </c:pt>
                <c:pt idx="7">
                  <c:v>124312.5</c:v>
                </c:pt>
                <c:pt idx="8">
                  <c:v>142278.39999999999</c:v>
                </c:pt>
                <c:pt idx="9">
                  <c:v>160570.4</c:v>
                </c:pt>
                <c:pt idx="10">
                  <c:v>178980.5</c:v>
                </c:pt>
                <c:pt idx="11">
                  <c:v>197675.3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5-4773-AD84-90DC94324FAC}"/>
            </c:ext>
          </c:extLst>
        </c:ser>
        <c:ser>
          <c:idx val="1"/>
          <c:order val="1"/>
          <c:tx>
            <c:strRef>
              <c:f>sorting_algo_data!$P$60</c:f>
              <c:strCache>
                <c:ptCount val="1"/>
                <c:pt idx="0">
                  <c:v>increasing_generator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sorting_algo_data!$Q$58:$AB$58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sorting_algo_data!$Q$60:$AB$60</c:f>
              <c:numCache>
                <c:formatCode>General</c:formatCode>
                <c:ptCount val="12"/>
                <c:pt idx="0">
                  <c:v>10115.700000000001</c:v>
                </c:pt>
                <c:pt idx="1">
                  <c:v>23227.8999999999</c:v>
                </c:pt>
                <c:pt idx="2">
                  <c:v>37603.4</c:v>
                </c:pt>
                <c:pt idx="3">
                  <c:v>52235.5</c:v>
                </c:pt>
                <c:pt idx="4">
                  <c:v>68023.3</c:v>
                </c:pt>
                <c:pt idx="5">
                  <c:v>84449.099999999904</c:v>
                </c:pt>
                <c:pt idx="6">
                  <c:v>100325.2</c:v>
                </c:pt>
                <c:pt idx="7">
                  <c:v>116796.5</c:v>
                </c:pt>
                <c:pt idx="8">
                  <c:v>133660</c:v>
                </c:pt>
                <c:pt idx="9">
                  <c:v>151101.5</c:v>
                </c:pt>
                <c:pt idx="10">
                  <c:v>168295.3</c:v>
                </c:pt>
                <c:pt idx="11">
                  <c:v>185531.9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5-4773-AD84-90DC94324FAC}"/>
            </c:ext>
          </c:extLst>
        </c:ser>
        <c:ser>
          <c:idx val="2"/>
          <c:order val="2"/>
          <c:tx>
            <c:strRef>
              <c:f>sorting_algo_data!$P$61</c:f>
              <c:strCache>
                <c:ptCount val="1"/>
                <c:pt idx="0">
                  <c:v>decreasing_generator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sorting_algo_data!$Q$58:$AB$58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sorting_algo_data!$Q$61:$AB$61</c:f>
              <c:numCache>
                <c:formatCode>General</c:formatCode>
                <c:ptCount val="12"/>
                <c:pt idx="0">
                  <c:v>11779.5</c:v>
                </c:pt>
                <c:pt idx="1">
                  <c:v>26630.5</c:v>
                </c:pt>
                <c:pt idx="2">
                  <c:v>42978.8999999999</c:v>
                </c:pt>
                <c:pt idx="3">
                  <c:v>59370.1</c:v>
                </c:pt>
                <c:pt idx="4">
                  <c:v>77151.899999999994</c:v>
                </c:pt>
                <c:pt idx="5">
                  <c:v>95114.5</c:v>
                </c:pt>
                <c:pt idx="6">
                  <c:v>113025.2</c:v>
                </c:pt>
                <c:pt idx="7">
                  <c:v>130719.1</c:v>
                </c:pt>
                <c:pt idx="8">
                  <c:v>150148.1</c:v>
                </c:pt>
                <c:pt idx="9">
                  <c:v>169770.2</c:v>
                </c:pt>
                <c:pt idx="10">
                  <c:v>189271.3</c:v>
                </c:pt>
                <c:pt idx="11">
                  <c:v>208886.7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5-4773-AD84-90DC94324FAC}"/>
            </c:ext>
          </c:extLst>
        </c:ser>
        <c:ser>
          <c:idx val="3"/>
          <c:order val="3"/>
          <c:tx>
            <c:strRef>
              <c:f>sorting_algo_data!$P$62</c:f>
              <c:strCache>
                <c:ptCount val="1"/>
                <c:pt idx="0">
                  <c:v>a_shaped_generator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sorting_algo_data!$Q$58:$AB$58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sorting_algo_data!$Q$62:$AB$62</c:f>
              <c:numCache>
                <c:formatCode>General</c:formatCode>
                <c:ptCount val="12"/>
                <c:pt idx="0">
                  <c:v>10987.5</c:v>
                </c:pt>
                <c:pt idx="1">
                  <c:v>25032.8999999999</c:v>
                </c:pt>
                <c:pt idx="2">
                  <c:v>40571.5</c:v>
                </c:pt>
                <c:pt idx="3">
                  <c:v>57319.5</c:v>
                </c:pt>
                <c:pt idx="4">
                  <c:v>73924.100000000006</c:v>
                </c:pt>
                <c:pt idx="5">
                  <c:v>91961.9</c:v>
                </c:pt>
                <c:pt idx="6">
                  <c:v>109750.8</c:v>
                </c:pt>
                <c:pt idx="7">
                  <c:v>127095.8</c:v>
                </c:pt>
                <c:pt idx="8">
                  <c:v>145454.6</c:v>
                </c:pt>
                <c:pt idx="9">
                  <c:v>164523.5</c:v>
                </c:pt>
                <c:pt idx="10">
                  <c:v>183165.2</c:v>
                </c:pt>
                <c:pt idx="11">
                  <c:v>202375.2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5-4773-AD84-90DC94324FAC}"/>
            </c:ext>
          </c:extLst>
        </c:ser>
        <c:ser>
          <c:idx val="4"/>
          <c:order val="4"/>
          <c:tx>
            <c:strRef>
              <c:f>sorting_algo_data!$P$63</c:f>
              <c:strCache>
                <c:ptCount val="1"/>
                <c:pt idx="0">
                  <c:v>v_shaped_generator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sorting_algo_data!$Q$58:$AB$58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sorting_algo_data!$Q$63:$AB$63</c:f>
              <c:numCache>
                <c:formatCode>General</c:formatCode>
                <c:ptCount val="12"/>
                <c:pt idx="0">
                  <c:v>10954.5999999999</c:v>
                </c:pt>
                <c:pt idx="1">
                  <c:v>24760.3</c:v>
                </c:pt>
                <c:pt idx="2">
                  <c:v>39604.5</c:v>
                </c:pt>
                <c:pt idx="3">
                  <c:v>55289.8999999999</c:v>
                </c:pt>
                <c:pt idx="4">
                  <c:v>71404.5</c:v>
                </c:pt>
                <c:pt idx="5">
                  <c:v>88002</c:v>
                </c:pt>
                <c:pt idx="6">
                  <c:v>105039.799999999</c:v>
                </c:pt>
                <c:pt idx="7">
                  <c:v>122041.3</c:v>
                </c:pt>
                <c:pt idx="8">
                  <c:v>139735.29999999999</c:v>
                </c:pt>
                <c:pt idx="9">
                  <c:v>157476.79999999999</c:v>
                </c:pt>
                <c:pt idx="10">
                  <c:v>175441.19999999899</c:v>
                </c:pt>
                <c:pt idx="11">
                  <c:v>193808.1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15-4773-AD84-90DC9432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7520"/>
        <c:axId val="570545248"/>
      </c:scatterChart>
      <c:valAx>
        <c:axId val="5701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545248"/>
        <c:crosses val="autoZero"/>
        <c:crossBetween val="midCat"/>
      </c:valAx>
      <c:valAx>
        <c:axId val="570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1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7620</xdr:rowOff>
    </xdr:from>
    <xdr:to>
      <xdr:col>36</xdr:col>
      <xdr:colOff>304800</xdr:colOff>
      <xdr:row>16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06DD77-ADDA-4434-896A-ED8B8BB9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594360</xdr:colOff>
      <xdr:row>1</xdr:row>
      <xdr:rowOff>0</xdr:rowOff>
    </xdr:from>
    <xdr:to>
      <xdr:col>44</xdr:col>
      <xdr:colOff>289560</xdr:colOff>
      <xdr:row>16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D4CECD6-E736-430D-A976-FA54F5F3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16</xdr:row>
      <xdr:rowOff>15240</xdr:rowOff>
    </xdr:from>
    <xdr:to>
      <xdr:col>36</xdr:col>
      <xdr:colOff>304800</xdr:colOff>
      <xdr:row>31</xdr:row>
      <xdr:rowOff>15240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F494F54-A0BE-4374-AD6E-6928043D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594360</xdr:colOff>
      <xdr:row>16</xdr:row>
      <xdr:rowOff>7620</xdr:rowOff>
    </xdr:from>
    <xdr:to>
      <xdr:col>44</xdr:col>
      <xdr:colOff>289560</xdr:colOff>
      <xdr:row>31</xdr:row>
      <xdr:rowOff>7620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8144787-F867-4785-86EA-8BB32FE3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594360</xdr:colOff>
      <xdr:row>31</xdr:row>
      <xdr:rowOff>7620</xdr:rowOff>
    </xdr:from>
    <xdr:to>
      <xdr:col>36</xdr:col>
      <xdr:colOff>289560</xdr:colOff>
      <xdr:row>46</xdr:row>
      <xdr:rowOff>7620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4DBACEA-6F56-4C30-93DA-92684A7F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594360</xdr:colOff>
      <xdr:row>31</xdr:row>
      <xdr:rowOff>7620</xdr:rowOff>
    </xdr:from>
    <xdr:to>
      <xdr:col>44</xdr:col>
      <xdr:colOff>289560</xdr:colOff>
      <xdr:row>46</xdr:row>
      <xdr:rowOff>7620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67A7DEC-7865-43DC-A943-14020F6FA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586740</xdr:colOff>
      <xdr:row>46</xdr:row>
      <xdr:rowOff>7620</xdr:rowOff>
    </xdr:from>
    <xdr:to>
      <xdr:col>36</xdr:col>
      <xdr:colOff>281940</xdr:colOff>
      <xdr:row>61</xdr:row>
      <xdr:rowOff>7620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93970E1-B7AE-436D-B872-1EE5536C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594360</xdr:colOff>
      <xdr:row>46</xdr:row>
      <xdr:rowOff>0</xdr:rowOff>
    </xdr:from>
    <xdr:to>
      <xdr:col>44</xdr:col>
      <xdr:colOff>289560</xdr:colOff>
      <xdr:row>61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805B485-7E41-492A-B6BC-E9B5499F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586740</xdr:colOff>
      <xdr:row>61</xdr:row>
      <xdr:rowOff>7620</xdr:rowOff>
    </xdr:from>
    <xdr:to>
      <xdr:col>36</xdr:col>
      <xdr:colOff>281940</xdr:colOff>
      <xdr:row>76</xdr:row>
      <xdr:rowOff>7620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24959E3-DD0A-4003-AFFB-C2DBA211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586740</xdr:colOff>
      <xdr:row>61</xdr:row>
      <xdr:rowOff>7620</xdr:rowOff>
    </xdr:from>
    <xdr:to>
      <xdr:col>44</xdr:col>
      <xdr:colOff>281940</xdr:colOff>
      <xdr:row>76</xdr:row>
      <xdr:rowOff>7620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08F593B-20BB-48D4-8252-8C5737FB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2DC61E-BAED-4F09-97C0-36EF8ED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16</xdr:row>
      <xdr:rowOff>7620</xdr:rowOff>
    </xdr:from>
    <xdr:to>
      <xdr:col>34</xdr:col>
      <xdr:colOff>304800</xdr:colOff>
      <xdr:row>31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09A3E5-BD1B-410C-852B-15720B63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297180</xdr:colOff>
      <xdr:row>16</xdr:row>
      <xdr:rowOff>0</xdr:rowOff>
    </xdr:from>
    <xdr:to>
      <xdr:col>41</xdr:col>
      <xdr:colOff>601980</xdr:colOff>
      <xdr:row>31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E6397B-3E45-489B-A6B4-3F74A062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601980</xdr:colOff>
      <xdr:row>31</xdr:row>
      <xdr:rowOff>15240</xdr:rowOff>
    </xdr:from>
    <xdr:to>
      <xdr:col>34</xdr:col>
      <xdr:colOff>297180</xdr:colOff>
      <xdr:row>46</xdr:row>
      <xdr:rowOff>15240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D1D25F6-3B6A-4920-B4CF-89F4DB44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289560</xdr:colOff>
      <xdr:row>31</xdr:row>
      <xdr:rowOff>0</xdr:rowOff>
    </xdr:from>
    <xdr:to>
      <xdr:col>41</xdr:col>
      <xdr:colOff>594360</xdr:colOff>
      <xdr:row>46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66A043A-BBD4-414C-AC5B-C8484F80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EE308714-6EA9-4FC8-935A-C99B6645F47D}" autoFormatId="16" applyNumberFormats="0" applyBorderFormats="0" applyFontFormats="0" applyPatternFormats="0" applyAlignmentFormats="0" applyWidthHeightFormats="0">
  <queryTableRefresh nextId="17">
    <queryTableFields count="14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6" name="Column1.14" tableColumnId="15"/>
    </queryTableFields>
    <queryTableDeletedFields count="2">
      <deletedField name="Column1.14"/>
      <deletedField name="Column1.1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2893332-00F1-4FE4-8087-D9E0C2BD84C1}" autoFormatId="16" applyNumberFormats="0" applyBorderFormats="0" applyFontFormats="0" applyPatternFormats="0" applyAlignmentFormats="0" applyWidthHeightFormats="0">
  <queryTableRefresh nextId="15">
    <queryTableFields count="13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</queryTableFields>
    <queryTableDeletedFields count="1">
      <deletedField name="Column1.1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EDD1C0B-785C-4DB1-B40E-5938DDBC120B}" autoFormatId="16" applyNumberFormats="0" applyBorderFormats="0" applyFontFormats="0" applyPatternFormats="0" applyAlignmentFormats="0" applyWidthHeightFormats="0">
  <queryTableRefresh nextId="6">
    <queryTableFields count="5">
      <queryTableField id="1" name="sort_name" tableColumnId="1"/>
      <queryTableField id="2" name="data_type" tableColumnId="2"/>
      <queryTableField id="3" name="n" tableColumnId="3"/>
      <queryTableField id="4" name="comparison_std" tableColumnId="4"/>
      <queryTableField id="5" name="time_st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D221C-5740-4222-B7A0-9DA6DD6A791D}" name="excel_sheets" displayName="excel_sheets" ref="A1:N71" tableType="queryTable" totalsRowShown="0">
  <autoFilter ref="A1:N71" xr:uid="{7A48E015-F1AC-4CFB-93B1-7DB55686368C}"/>
  <tableColumns count="14">
    <tableColumn id="1" xr3:uid="{DA839D37-546E-4F9D-AE81-CDCA6E69CA75}" uniqueName="1" name="Column1.1" queryTableFieldId="1" dataDxfId="30"/>
    <tableColumn id="2" xr3:uid="{D181CD28-3170-4093-9EA4-F40D90882620}" uniqueName="2" name="Column1.2" queryTableFieldId="2" dataDxfId="29"/>
    <tableColumn id="3" xr3:uid="{CFA77D4C-C6C0-45DB-B05C-26FB21FFE40B}" uniqueName="3" name="Column1.3" queryTableFieldId="3" dataDxfId="28"/>
    <tableColumn id="4" xr3:uid="{4CDE46CB-0F43-4829-A2CD-EDB39FD1A4F9}" uniqueName="4" name="Column1.4" queryTableFieldId="4" dataDxfId="27"/>
    <tableColumn id="5" xr3:uid="{F59482C8-944D-4AE6-91FC-23EE0F4CC7CB}" uniqueName="5" name="Column1.5" queryTableFieldId="5" dataDxfId="26"/>
    <tableColumn id="6" xr3:uid="{0BA4D99E-92CC-4C46-A514-65AE822C4897}" uniqueName="6" name="Column1.6" queryTableFieldId="6" dataDxfId="25"/>
    <tableColumn id="7" xr3:uid="{A447E078-94BF-464A-976D-C93D5EB564A4}" uniqueName="7" name="Column1.7" queryTableFieldId="7" dataDxfId="24"/>
    <tableColumn id="8" xr3:uid="{B5705414-A234-4A9D-9ED0-DCC300CA21D9}" uniqueName="8" name="Column1.8" queryTableFieldId="8" dataDxfId="23"/>
    <tableColumn id="9" xr3:uid="{3374D6FA-97CC-44A8-97DC-5E2200BD8F56}" uniqueName="9" name="Column1.9" queryTableFieldId="9" dataDxfId="22"/>
    <tableColumn id="10" xr3:uid="{7BC8A638-7FAB-4C0E-872E-1EE5C0A6295E}" uniqueName="10" name="Column1.10" queryTableFieldId="10" dataDxfId="21"/>
    <tableColumn id="11" xr3:uid="{CA23D17D-92D3-4855-BB1B-AFB2193A98F9}" uniqueName="11" name="Column1.11" queryTableFieldId="11" dataDxfId="20"/>
    <tableColumn id="12" xr3:uid="{A10DEB3D-954B-4DC3-ABA8-CFB880122939}" uniqueName="12" name="Column1.12" queryTableFieldId="12" dataDxfId="19"/>
    <tableColumn id="13" xr3:uid="{6E858E88-3301-473B-9D93-9ADE62A99BD7}" uniqueName="13" name="Column1.13" queryTableFieldId="13" dataDxfId="18"/>
    <tableColumn id="15" xr3:uid="{904876A0-5988-4432-9E10-F64B162F15D6}" uniqueName="15" name="Column1.14" queryTableFieldId="16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01FFD-CDC1-4D75-87DC-84AC9F071207}" name="excel_sheets2" displayName="excel_sheets2" ref="A1:M36" tableType="queryTable" totalsRowShown="0">
  <autoFilter ref="A1:M36" xr:uid="{7B327700-C5CF-4CB0-AC1E-6E3544150A00}"/>
  <tableColumns count="13">
    <tableColumn id="1" xr3:uid="{64CA9BCB-7433-4BDB-88AA-20318DB3E435}" uniqueName="1" name="Column1.1" queryTableFieldId="1" dataDxfId="16"/>
    <tableColumn id="2" xr3:uid="{B35CEAB7-FE1C-41AB-86E3-4E05D80D88E0}" uniqueName="2" name="Column1.2" queryTableFieldId="2" dataDxfId="15"/>
    <tableColumn id="3" xr3:uid="{528E18EF-08F3-4650-8124-4B514704D6AA}" uniqueName="3" name="Column1.3" queryTableFieldId="3" dataDxfId="14"/>
    <tableColumn id="4" xr3:uid="{98CAA64F-8A0E-4237-872C-58F02AA4A621}" uniqueName="4" name="Column1.4" queryTableFieldId="4" dataDxfId="13"/>
    <tableColumn id="5" xr3:uid="{B68EA669-3803-4CDE-B942-F1EBF9ECB073}" uniqueName="5" name="Column1.5" queryTableFieldId="5" dataDxfId="12"/>
    <tableColumn id="6" xr3:uid="{B7DCC8CF-7A5D-4EDE-9A4C-3323E4A79822}" uniqueName="6" name="Column1.6" queryTableFieldId="6" dataDxfId="11"/>
    <tableColumn id="7" xr3:uid="{97B82848-7184-4B24-851F-2D9D6E079F39}" uniqueName="7" name="Column1.7" queryTableFieldId="7" dataDxfId="10"/>
    <tableColumn id="8" xr3:uid="{7CE7C129-3BA6-4256-B5B4-26A09ED21538}" uniqueName="8" name="Column1.8" queryTableFieldId="8" dataDxfId="9"/>
    <tableColumn id="9" xr3:uid="{F9D7319F-06C5-433B-B69D-602D661A4343}" uniqueName="9" name="Column1.9" queryTableFieldId="9" dataDxfId="8"/>
    <tableColumn id="10" xr3:uid="{2ACF8D3D-3C8C-4178-BBEA-18427F98670A}" uniqueName="10" name="Column1.10" queryTableFieldId="10" dataDxfId="7"/>
    <tableColumn id="11" xr3:uid="{E60BFEB3-C58E-43AB-97AD-ACC56D4AC8DD}" uniqueName="11" name="Column1.11" queryTableFieldId="11" dataDxfId="6"/>
    <tableColumn id="12" xr3:uid="{28CD2BCB-1825-4381-BD08-9B87579E16EF}" uniqueName="12" name="Column1.12" queryTableFieldId="12" dataDxfId="5"/>
    <tableColumn id="13" xr3:uid="{E2A407F0-F208-40FF-B44F-3F5C73141DDE}" uniqueName="13" name="Column1.13" queryTableFieldId="1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C5619-3D95-4EB6-9BB3-D588523CFE1F}" name="excel_std" displayName="excel_std" ref="A1:E301" tableType="queryTable" totalsRowShown="0">
  <autoFilter ref="A1:E301" xr:uid="{246F9507-36D5-4094-8729-4DA4B5CBF388}"/>
  <tableColumns count="5">
    <tableColumn id="1" xr3:uid="{32B1080C-90D1-4076-AF1C-25383C3196D7}" uniqueName="1" name="sort_name" queryTableFieldId="1" dataDxfId="3"/>
    <tableColumn id="2" xr3:uid="{AB02A0C1-29B4-4284-80C0-9A809C2341A0}" uniqueName="2" name="data_type" queryTableFieldId="2" dataDxfId="2"/>
    <tableColumn id="3" xr3:uid="{72370BF8-0908-466F-8E51-9AB5E7131348}" uniqueName="3" name="n" queryTableFieldId="3"/>
    <tableColumn id="4" xr3:uid="{F94B255B-E0DB-43BC-B432-BE065913CC44}" uniqueName="4" name="comparison_std" queryTableFieldId="4" dataDxfId="1"/>
    <tableColumn id="5" xr3:uid="{690F81B1-9806-4F0D-9143-E2EDF68BC56F}" uniqueName="5" name="time_st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33C7-4F5E-4B07-8E85-E097701AA0E2}">
  <dimension ref="A1:AB71"/>
  <sheetViews>
    <sheetView tabSelected="1" topLeftCell="X52" workbookViewId="0">
      <selection activeCell="AT56" sqref="AT56"/>
    </sheetView>
  </sheetViews>
  <sheetFormatPr defaultRowHeight="14.4" x14ac:dyDescent="0.3"/>
  <cols>
    <col min="1" max="1" width="19.44140625" bestFit="1" customWidth="1"/>
    <col min="2" max="2" width="21.88671875" bestFit="1" customWidth="1"/>
    <col min="3" max="4" width="22.88671875" bestFit="1" customWidth="1"/>
    <col min="5" max="13" width="21.88671875" bestFit="1" customWidth="1"/>
    <col min="14" max="14" width="13.33203125" bestFit="1" customWidth="1"/>
    <col min="15" max="15" width="21.88671875" customWidth="1"/>
  </cols>
  <sheetData>
    <row r="1" spans="1:28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86</v>
      </c>
    </row>
    <row r="2" spans="1:28" x14ac:dyDescent="0.3">
      <c r="A2" s="1" t="s">
        <v>59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60</v>
      </c>
      <c r="O2" s="1"/>
      <c r="P2" t="str">
        <f>excel_sheets[[#This Row],[Column1.1]]</f>
        <v>numbers_of_elements</v>
      </c>
      <c r="Q2">
        <f>excel_sheets[[#This Row],[Column1.2]]+0</f>
        <v>250</v>
      </c>
      <c r="R2">
        <f>excel_sheets[[#This Row],[Column1.3]]+0</f>
        <v>500</v>
      </c>
      <c r="S2">
        <f>excel_sheets[[#This Row],[Column1.4]]+0</f>
        <v>750</v>
      </c>
      <c r="T2">
        <f>excel_sheets[[#This Row],[Column1.5]]+0</f>
        <v>1000</v>
      </c>
      <c r="U2">
        <f>excel_sheets[[#This Row],[Column1.6]]+0</f>
        <v>1250</v>
      </c>
      <c r="V2">
        <f>excel_sheets[[#This Row],[Column1.7]]+0</f>
        <v>1500</v>
      </c>
      <c r="W2">
        <f>excel_sheets[[#This Row],[Column1.8]]+0</f>
        <v>1750</v>
      </c>
      <c r="X2">
        <f>excel_sheets[[#This Row],[Column1.9]]+0</f>
        <v>2000</v>
      </c>
      <c r="Y2">
        <f>excel_sheets[[#This Row],[Column1.10]]+0</f>
        <v>2250</v>
      </c>
      <c r="Z2">
        <f>excel_sheets[[#This Row],[Column1.11]]+0</f>
        <v>2500</v>
      </c>
      <c r="AA2">
        <f>excel_sheets[[#This Row],[Column1.12]]+0</f>
        <v>2750</v>
      </c>
      <c r="AB2">
        <f>excel_sheets[[#This Row],[Column1.13]]+0</f>
        <v>3000</v>
      </c>
    </row>
    <row r="3" spans="1:28" x14ac:dyDescent="0.3">
      <c r="A3" s="1" t="s">
        <v>1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M3" s="1" t="s">
        <v>98</v>
      </c>
      <c r="N3" s="1" t="s">
        <v>60</v>
      </c>
      <c r="O3" s="1"/>
      <c r="P3" t="str">
        <f>excel_sheets[[#This Row],[Column1.1]]</f>
        <v>random_generator</v>
      </c>
      <c r="Q3">
        <f>excel_sheets[[#This Row],[Column1.2]]+0</f>
        <v>46966.5</v>
      </c>
      <c r="R3">
        <f>excel_sheets[[#This Row],[Column1.3]]+0</f>
        <v>187466.2</v>
      </c>
      <c r="S3">
        <f>excel_sheets[[#This Row],[Column1.4]]+0</f>
        <v>424121</v>
      </c>
      <c r="T3">
        <f>excel_sheets[[#This Row],[Column1.5]]+0</f>
        <v>746192.39999999898</v>
      </c>
      <c r="U3">
        <f>excel_sheets[[#This Row],[Column1.6]]+0</f>
        <v>1171738.6000000001</v>
      </c>
      <c r="V3">
        <f>excel_sheets[[#This Row],[Column1.7]]+0</f>
        <v>1683030.2</v>
      </c>
      <c r="W3">
        <f>excel_sheets[[#This Row],[Column1.8]]+0</f>
        <v>2328182.4</v>
      </c>
      <c r="X3">
        <f>excel_sheets[[#This Row],[Column1.9]]+0</f>
        <v>3004079.2</v>
      </c>
      <c r="Y3">
        <f>excel_sheets[[#This Row],[Column1.10]]+0</f>
        <v>3805232.9</v>
      </c>
      <c r="Z3">
        <f>excel_sheets[[#This Row],[Column1.11]]+0</f>
        <v>4670202</v>
      </c>
      <c r="AA3">
        <f>excel_sheets[[#This Row],[Column1.12]]+0</f>
        <v>5669189.7999999998</v>
      </c>
      <c r="AB3">
        <f>excel_sheets[[#This Row],[Column1.13]]+0</f>
        <v>6728334.5</v>
      </c>
    </row>
    <row r="4" spans="1:28" x14ac:dyDescent="0.3">
      <c r="A4" s="1" t="s">
        <v>14</v>
      </c>
      <c r="B4" s="1" t="s">
        <v>99</v>
      </c>
      <c r="C4" s="1" t="s">
        <v>100</v>
      </c>
      <c r="D4" s="1" t="s">
        <v>101</v>
      </c>
      <c r="E4" s="1" t="s">
        <v>102</v>
      </c>
      <c r="F4" s="1" t="s">
        <v>103</v>
      </c>
      <c r="G4" s="1" t="s">
        <v>104</v>
      </c>
      <c r="H4" s="1" t="s">
        <v>105</v>
      </c>
      <c r="I4" s="1" t="s">
        <v>106</v>
      </c>
      <c r="J4" s="1" t="s">
        <v>107</v>
      </c>
      <c r="K4" s="1" t="s">
        <v>108</v>
      </c>
      <c r="L4" s="1" t="s">
        <v>109</v>
      </c>
      <c r="M4" s="1" t="s">
        <v>110</v>
      </c>
      <c r="N4" s="1" t="s">
        <v>60</v>
      </c>
      <c r="O4" s="1"/>
      <c r="P4" t="str">
        <f>excel_sheets[[#This Row],[Column1.1]]</f>
        <v>increasing_generator</v>
      </c>
      <c r="Q4">
        <f>excel_sheets[[#This Row],[Column1.2]]+0</f>
        <v>93597.6</v>
      </c>
      <c r="R4">
        <f>excel_sheets[[#This Row],[Column1.3]]+0</f>
        <v>374719.3</v>
      </c>
      <c r="S4">
        <f>excel_sheets[[#This Row],[Column1.4]]+0</f>
        <v>843347</v>
      </c>
      <c r="T4">
        <f>excel_sheets[[#This Row],[Column1.5]]+0</f>
        <v>1499462.1</v>
      </c>
      <c r="U4">
        <f>excel_sheets[[#This Row],[Column1.6]]+0</f>
        <v>2343094</v>
      </c>
      <c r="V4">
        <f>excel_sheets[[#This Row],[Column1.7]]+0</f>
        <v>3374221.6999999899</v>
      </c>
      <c r="W4">
        <f>excel_sheets[[#This Row],[Column1.8]]+0</f>
        <v>4592841.9000000004</v>
      </c>
      <c r="X4">
        <f>excel_sheets[[#This Row],[Column1.9]]+0</f>
        <v>5998970.1999999899</v>
      </c>
      <c r="Y4">
        <f>excel_sheets[[#This Row],[Column1.10]]+0</f>
        <v>7592590.0999999996</v>
      </c>
      <c r="Z4">
        <f>excel_sheets[[#This Row],[Column1.11]]+0</f>
        <v>9373714.1999999993</v>
      </c>
      <c r="AA4">
        <f>excel_sheets[[#This Row],[Column1.12]]+0</f>
        <v>11342348.5</v>
      </c>
      <c r="AB4">
        <f>excel_sheets[[#This Row],[Column1.13]]+0</f>
        <v>13498470.199999999</v>
      </c>
    </row>
    <row r="5" spans="1:28" x14ac:dyDescent="0.3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60</v>
      </c>
      <c r="O5" s="1"/>
      <c r="P5" t="str">
        <f>excel_sheets[[#This Row],[Column1.1]]</f>
        <v>decreasing_generator</v>
      </c>
      <c r="Q5">
        <f>excel_sheets[[#This Row],[Column1.2]]+0</f>
        <v>249</v>
      </c>
      <c r="R5">
        <f>excel_sheets[[#This Row],[Column1.3]]+0</f>
        <v>499</v>
      </c>
      <c r="S5">
        <f>excel_sheets[[#This Row],[Column1.4]]+0</f>
        <v>749</v>
      </c>
      <c r="T5">
        <f>excel_sheets[[#This Row],[Column1.5]]+0</f>
        <v>999</v>
      </c>
      <c r="U5">
        <f>excel_sheets[[#This Row],[Column1.6]]+0</f>
        <v>1249</v>
      </c>
      <c r="V5">
        <f>excel_sheets[[#This Row],[Column1.7]]+0</f>
        <v>1499</v>
      </c>
      <c r="W5">
        <f>excel_sheets[[#This Row],[Column1.8]]+0</f>
        <v>1749</v>
      </c>
      <c r="X5">
        <f>excel_sheets[[#This Row],[Column1.9]]+0</f>
        <v>1999</v>
      </c>
      <c r="Y5">
        <f>excel_sheets[[#This Row],[Column1.10]]+0</f>
        <v>2249</v>
      </c>
      <c r="Z5">
        <f>excel_sheets[[#This Row],[Column1.11]]+0</f>
        <v>2499</v>
      </c>
      <c r="AA5">
        <f>excel_sheets[[#This Row],[Column1.12]]+0</f>
        <v>2749</v>
      </c>
      <c r="AB5">
        <f>excel_sheets[[#This Row],[Column1.13]]+0</f>
        <v>2999</v>
      </c>
    </row>
    <row r="6" spans="1:28" x14ac:dyDescent="0.3">
      <c r="A6" s="1" t="s">
        <v>28</v>
      </c>
      <c r="B6" s="1" t="s">
        <v>111</v>
      </c>
      <c r="C6" s="1" t="s">
        <v>112</v>
      </c>
      <c r="D6" s="1" t="s">
        <v>113</v>
      </c>
      <c r="E6" s="1" t="s">
        <v>114</v>
      </c>
      <c r="F6" s="1" t="s">
        <v>115</v>
      </c>
      <c r="G6" s="1" t="s">
        <v>116</v>
      </c>
      <c r="H6" s="1" t="s">
        <v>117</v>
      </c>
      <c r="I6" s="1" t="s">
        <v>118</v>
      </c>
      <c r="J6" s="1" t="s">
        <v>119</v>
      </c>
      <c r="K6" s="1" t="s">
        <v>120</v>
      </c>
      <c r="L6" s="1" t="s">
        <v>121</v>
      </c>
      <c r="M6" s="1" t="s">
        <v>122</v>
      </c>
      <c r="N6" s="1" t="s">
        <v>60</v>
      </c>
      <c r="O6" s="1"/>
      <c r="P6" t="str">
        <f>excel_sheets[[#This Row],[Column1.1]]</f>
        <v>a_shaped_generator</v>
      </c>
      <c r="Q6">
        <f>excel_sheets[[#This Row],[Column1.2]]+0</f>
        <v>43778.7</v>
      </c>
      <c r="R6">
        <f>excel_sheets[[#This Row],[Column1.3]]+0</f>
        <v>124321.599999999</v>
      </c>
      <c r="S6">
        <f>excel_sheets[[#This Row],[Column1.4]]+0</f>
        <v>230560.4</v>
      </c>
      <c r="T6">
        <f>excel_sheets[[#This Row],[Column1.5]]+0</f>
        <v>395467.19999999902</v>
      </c>
      <c r="U6">
        <f>excel_sheets[[#This Row],[Column1.6]]+0</f>
        <v>600870.1</v>
      </c>
      <c r="V6">
        <f>excel_sheets[[#This Row],[Column1.7]]+0</f>
        <v>867806.299999999</v>
      </c>
      <c r="W6">
        <f>excel_sheets[[#This Row],[Column1.8]]+0</f>
        <v>1163946.8999999999</v>
      </c>
      <c r="X6">
        <f>excel_sheets[[#This Row],[Column1.9]]+0</f>
        <v>1516869.4</v>
      </c>
      <c r="Y6">
        <f>excel_sheets[[#This Row],[Column1.10]]+0</f>
        <v>1909598</v>
      </c>
      <c r="Z6">
        <f>excel_sheets[[#This Row],[Column1.11]]+0</f>
        <v>2363285.7000000002</v>
      </c>
      <c r="AA6">
        <f>excel_sheets[[#This Row],[Column1.12]]+0</f>
        <v>2846976.7</v>
      </c>
      <c r="AB6">
        <f>excel_sheets[[#This Row],[Column1.13]]+0</f>
        <v>3387754.0999999898</v>
      </c>
    </row>
    <row r="7" spans="1:28" x14ac:dyDescent="0.3">
      <c r="A7" s="1" t="s">
        <v>29</v>
      </c>
      <c r="B7" s="1" t="s">
        <v>123</v>
      </c>
      <c r="C7" s="1" t="s">
        <v>124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" t="s">
        <v>60</v>
      </c>
      <c r="O7" s="1"/>
      <c r="P7" t="str">
        <f>excel_sheets[[#This Row],[Column1.1]]</f>
        <v>v_shaped_generator</v>
      </c>
      <c r="Q7">
        <f>excel_sheets[[#This Row],[Column1.2]]+0</f>
        <v>55480.2</v>
      </c>
      <c r="R7">
        <f>excel_sheets[[#This Row],[Column1.3]]+0</f>
        <v>264414.40000000002</v>
      </c>
      <c r="S7">
        <f>excel_sheets[[#This Row],[Column1.4]]+0</f>
        <v>610148.89999999898</v>
      </c>
      <c r="T7">
        <f>excel_sheets[[#This Row],[Column1.5]]+0</f>
        <v>1105710.29999999</v>
      </c>
      <c r="U7">
        <f>excel_sheets[[#This Row],[Column1.6]]+0</f>
        <v>1744356.4</v>
      </c>
      <c r="V7">
        <f>excel_sheets[[#This Row],[Column1.7]]+0</f>
        <v>2506722.2000000002</v>
      </c>
      <c r="W7">
        <f>excel_sheets[[#This Row],[Column1.8]]+0</f>
        <v>3433842.5999999898</v>
      </c>
      <c r="X7">
        <f>excel_sheets[[#This Row],[Column1.9]]+0</f>
        <v>4480263.6999999899</v>
      </c>
      <c r="Y7">
        <f>excel_sheets[[#This Row],[Column1.10]]+0</f>
        <v>5677546.6999999899</v>
      </c>
      <c r="Z7">
        <f>excel_sheets[[#This Row],[Column1.11]]+0</f>
        <v>7016187.5999999996</v>
      </c>
      <c r="AA7">
        <f>excel_sheets[[#This Row],[Column1.12]]+0</f>
        <v>8485494.6999999993</v>
      </c>
      <c r="AB7">
        <f>excel_sheets[[#This Row],[Column1.13]]+0</f>
        <v>10115654.6</v>
      </c>
    </row>
    <row r="8" spans="1:28" x14ac:dyDescent="0.3">
      <c r="A8" s="1" t="s">
        <v>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t="str">
        <f>excel_sheets[[#This Row],[Column1.1]]</f>
        <v/>
      </c>
      <c r="Q8">
        <f>excel_sheets[[#This Row],[Column1.2]]+0</f>
        <v>0</v>
      </c>
      <c r="R8">
        <f>excel_sheets[[#This Row],[Column1.3]]+0</f>
        <v>0</v>
      </c>
      <c r="S8">
        <f>excel_sheets[[#This Row],[Column1.4]]+0</f>
        <v>0</v>
      </c>
      <c r="T8">
        <f>excel_sheets[[#This Row],[Column1.5]]+0</f>
        <v>0</v>
      </c>
      <c r="U8">
        <f>excel_sheets[[#This Row],[Column1.6]]+0</f>
        <v>0</v>
      </c>
      <c r="V8">
        <f>excel_sheets[[#This Row],[Column1.7]]+0</f>
        <v>0</v>
      </c>
      <c r="W8">
        <f>excel_sheets[[#This Row],[Column1.8]]+0</f>
        <v>0</v>
      </c>
      <c r="X8">
        <f>excel_sheets[[#This Row],[Column1.9]]+0</f>
        <v>0</v>
      </c>
      <c r="Y8">
        <f>excel_sheets[[#This Row],[Column1.10]]+0</f>
        <v>0</v>
      </c>
      <c r="Z8">
        <f>excel_sheets[[#This Row],[Column1.11]]+0</f>
        <v>0</v>
      </c>
      <c r="AA8">
        <f>excel_sheets[[#This Row],[Column1.12]]+0</f>
        <v>0</v>
      </c>
      <c r="AB8">
        <f>excel_sheets[[#This Row],[Column1.13]]+0</f>
        <v>0</v>
      </c>
    </row>
    <row r="9" spans="1:28" x14ac:dyDescent="0.3">
      <c r="A9" s="1" t="s">
        <v>59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60</v>
      </c>
      <c r="O9" s="1"/>
      <c r="P9" t="str">
        <f>excel_sheets[[#This Row],[Column1.1]]</f>
        <v>numbers_of_elements</v>
      </c>
      <c r="Q9">
        <f>excel_sheets[[#This Row],[Column1.2]]+0</f>
        <v>250</v>
      </c>
      <c r="R9">
        <f>excel_sheets[[#This Row],[Column1.3]]+0</f>
        <v>500</v>
      </c>
      <c r="S9">
        <f>excel_sheets[[#This Row],[Column1.4]]+0</f>
        <v>750</v>
      </c>
      <c r="T9">
        <f>excel_sheets[[#This Row],[Column1.5]]+0</f>
        <v>1000</v>
      </c>
      <c r="U9">
        <f>excel_sheets[[#This Row],[Column1.6]]+0</f>
        <v>1250</v>
      </c>
      <c r="V9">
        <f>excel_sheets[[#This Row],[Column1.7]]+0</f>
        <v>1500</v>
      </c>
      <c r="W9">
        <f>excel_sheets[[#This Row],[Column1.8]]+0</f>
        <v>1750</v>
      </c>
      <c r="X9">
        <f>excel_sheets[[#This Row],[Column1.9]]+0</f>
        <v>2000</v>
      </c>
      <c r="Y9">
        <f>excel_sheets[[#This Row],[Column1.10]]+0</f>
        <v>2250</v>
      </c>
      <c r="Z9">
        <f>excel_sheets[[#This Row],[Column1.11]]+0</f>
        <v>2500</v>
      </c>
      <c r="AA9">
        <f>excel_sheets[[#This Row],[Column1.12]]+0</f>
        <v>2750</v>
      </c>
      <c r="AB9">
        <f>excel_sheets[[#This Row],[Column1.13]]+0</f>
        <v>3000</v>
      </c>
    </row>
    <row r="10" spans="1:28" x14ac:dyDescent="0.3">
      <c r="A10" s="1" t="s">
        <v>1</v>
      </c>
      <c r="B10" s="1" t="s">
        <v>135</v>
      </c>
      <c r="C10" s="1" t="s">
        <v>136</v>
      </c>
      <c r="D10" s="1" t="s">
        <v>137</v>
      </c>
      <c r="E10" s="1" t="s">
        <v>138</v>
      </c>
      <c r="F10" s="1" t="s">
        <v>139</v>
      </c>
      <c r="G10" s="1" t="s">
        <v>140</v>
      </c>
      <c r="H10" s="1" t="s">
        <v>141</v>
      </c>
      <c r="I10" s="1" t="s">
        <v>142</v>
      </c>
      <c r="J10" s="1" t="s">
        <v>143</v>
      </c>
      <c r="K10" s="1" t="s">
        <v>144</v>
      </c>
      <c r="L10" s="1" t="s">
        <v>145</v>
      </c>
      <c r="M10" s="1" t="s">
        <v>146</v>
      </c>
      <c r="N10" s="1" t="s">
        <v>60</v>
      </c>
      <c r="O10" s="1"/>
      <c r="P10" t="str">
        <f>excel_sheets[[#This Row],[Column1.1]]</f>
        <v>random_generator</v>
      </c>
      <c r="Q10">
        <f>excel_sheets[[#This Row],[Column1.2]]+0</f>
        <v>6.5475399373099196E-3</v>
      </c>
      <c r="R10">
        <f>excel_sheets[[#This Row],[Column1.3]]+0</f>
        <v>2.7006099955178699E-2</v>
      </c>
      <c r="S10">
        <f>excel_sheets[[#This Row],[Column1.4]]+0</f>
        <v>6.6542699956335105E-2</v>
      </c>
      <c r="T10">
        <f>excel_sheets[[#This Row],[Column1.5]]+0</f>
        <v>0.11592056003864799</v>
      </c>
      <c r="U10">
        <f>excel_sheets[[#This Row],[Column1.6]]+0</f>
        <v>0.17906786003149999</v>
      </c>
      <c r="V10">
        <f>excel_sheets[[#This Row],[Column1.7]]+0</f>
        <v>0.25296745998784897</v>
      </c>
      <c r="W10">
        <f>excel_sheets[[#This Row],[Column1.8]]+0</f>
        <v>0.349931260035373</v>
      </c>
      <c r="X10">
        <f>excel_sheets[[#This Row],[Column1.9]]+0</f>
        <v>0.45126251999754402</v>
      </c>
      <c r="Y10">
        <f>excel_sheets[[#This Row],[Column1.10]]+0</f>
        <v>0.56881591996643599</v>
      </c>
      <c r="Z10">
        <f>excel_sheets[[#This Row],[Column1.11]]+0</f>
        <v>0.69809089996851903</v>
      </c>
      <c r="AA10">
        <f>excel_sheets[[#This Row],[Column1.12]]+0</f>
        <v>0.84708374002948394</v>
      </c>
      <c r="AB10">
        <f>excel_sheets[[#This Row],[Column1.13]]+0</f>
        <v>1.0119873000076001</v>
      </c>
    </row>
    <row r="11" spans="1:28" x14ac:dyDescent="0.3">
      <c r="A11" s="1" t="s">
        <v>14</v>
      </c>
      <c r="B11" s="1" t="s">
        <v>147</v>
      </c>
      <c r="C11" s="1" t="s">
        <v>148</v>
      </c>
      <c r="D11" s="1" t="s">
        <v>149</v>
      </c>
      <c r="E11" s="1" t="s">
        <v>150</v>
      </c>
      <c r="F11" s="1" t="s">
        <v>151</v>
      </c>
      <c r="G11" s="1" t="s">
        <v>152</v>
      </c>
      <c r="H11" s="1" t="s">
        <v>153</v>
      </c>
      <c r="I11" s="1" t="s">
        <v>154</v>
      </c>
      <c r="J11" s="1" t="s">
        <v>155</v>
      </c>
      <c r="K11" s="1" t="s">
        <v>156</v>
      </c>
      <c r="L11" s="1" t="s">
        <v>157</v>
      </c>
      <c r="M11" s="1" t="s">
        <v>158</v>
      </c>
      <c r="N11" s="1" t="s">
        <v>60</v>
      </c>
      <c r="O11" s="1"/>
      <c r="P11" t="str">
        <f>excel_sheets[[#This Row],[Column1.1]]</f>
        <v>increasing_generator</v>
      </c>
      <c r="Q11">
        <f>excel_sheets[[#This Row],[Column1.2]]+0</f>
        <v>1.3154099974781199E-2</v>
      </c>
      <c r="R11">
        <f>excel_sheets[[#This Row],[Column1.3]]+0</f>
        <v>5.4444000078365203E-2</v>
      </c>
      <c r="S11">
        <f>excel_sheets[[#This Row],[Column1.4]]+0</f>
        <v>0.12651624998543401</v>
      </c>
      <c r="T11">
        <f>excel_sheets[[#This Row],[Column1.5]]+0</f>
        <v>0.223441129969432</v>
      </c>
      <c r="U11">
        <f>excel_sheets[[#This Row],[Column1.6]]+0</f>
        <v>0.349752809968777</v>
      </c>
      <c r="V11">
        <f>excel_sheets[[#This Row],[Column1.7]]+0</f>
        <v>0.53816037999931698</v>
      </c>
      <c r="W11">
        <f>excel_sheets[[#This Row],[Column1.8]]+0</f>
        <v>0.68418399002402996</v>
      </c>
      <c r="X11">
        <f>excel_sheets[[#This Row],[Column1.9]]+0</f>
        <v>0.89149511000141501</v>
      </c>
      <c r="Y11">
        <f>excel_sheets[[#This Row],[Column1.10]]+0</f>
        <v>1.12335848000366</v>
      </c>
      <c r="Z11">
        <f>excel_sheets[[#This Row],[Column1.11]]+0</f>
        <v>1.3809923500055401</v>
      </c>
      <c r="AA11">
        <f>excel_sheets[[#This Row],[Column1.12]]+0</f>
        <v>1.6738356000510899</v>
      </c>
      <c r="AB11">
        <f>excel_sheets[[#This Row],[Column1.13]]+0</f>
        <v>1.99318381999619</v>
      </c>
    </row>
    <row r="12" spans="1:28" x14ac:dyDescent="0.3">
      <c r="A12" s="1" t="s">
        <v>15</v>
      </c>
      <c r="B12" s="1" t="s">
        <v>159</v>
      </c>
      <c r="C12" s="1" t="s">
        <v>160</v>
      </c>
      <c r="D12" s="1" t="s">
        <v>161</v>
      </c>
      <c r="E12" s="1" t="s">
        <v>162</v>
      </c>
      <c r="F12" s="1" t="s">
        <v>163</v>
      </c>
      <c r="G12" s="1" t="s">
        <v>164</v>
      </c>
      <c r="H12" s="1" t="s">
        <v>165</v>
      </c>
      <c r="I12" s="1" t="s">
        <v>166</v>
      </c>
      <c r="J12" s="1" t="s">
        <v>167</v>
      </c>
      <c r="K12" s="1" t="s">
        <v>168</v>
      </c>
      <c r="L12" s="1" t="s">
        <v>169</v>
      </c>
      <c r="M12" s="1" t="s">
        <v>170</v>
      </c>
      <c r="N12" s="1" t="s">
        <v>60</v>
      </c>
      <c r="O12" s="1"/>
      <c r="P12" t="str">
        <f>excel_sheets[[#This Row],[Column1.1]]</f>
        <v>decreasing_generator</v>
      </c>
      <c r="Q12">
        <f>excel_sheets[[#This Row],[Column1.2]]+0</f>
        <v>6.3430028967559302E-5</v>
      </c>
      <c r="R12">
        <f>excel_sheets[[#This Row],[Column1.3]]+0</f>
        <v>1.6221003606915399E-4</v>
      </c>
      <c r="S12">
        <f>excel_sheets[[#This Row],[Column1.4]]+0</f>
        <v>2.2423998452723E-4</v>
      </c>
      <c r="T12">
        <f>excel_sheets[[#This Row],[Column1.5]]+0</f>
        <v>2.9125998262315899E-4</v>
      </c>
      <c r="U12">
        <f>excel_sheets[[#This Row],[Column1.6]]+0</f>
        <v>3.7448997609317302E-4</v>
      </c>
      <c r="V12">
        <f>excel_sheets[[#This Row],[Column1.7]]+0</f>
        <v>4.5849997550249098E-4</v>
      </c>
      <c r="W12">
        <f>excel_sheets[[#This Row],[Column1.8]]+0</f>
        <v>5.2732003387063705E-4</v>
      </c>
      <c r="X12">
        <f>excel_sheets[[#This Row],[Column1.9]]+0</f>
        <v>6.0644000768661499E-4</v>
      </c>
      <c r="Y12">
        <f>excel_sheets[[#This Row],[Column1.10]]+0</f>
        <v>6.8251001648604798E-4</v>
      </c>
      <c r="Z12">
        <f>excel_sheets[[#This Row],[Column1.11]]+0</f>
        <v>7.4560998473316399E-4</v>
      </c>
      <c r="AA12">
        <f>excel_sheets[[#This Row],[Column1.12]]+0</f>
        <v>8.4238001145422396E-4</v>
      </c>
      <c r="AB12">
        <f>excel_sheets[[#This Row],[Column1.13]]+0</f>
        <v>9.0216998942196295E-4</v>
      </c>
    </row>
    <row r="13" spans="1:28" x14ac:dyDescent="0.3">
      <c r="A13" s="1" t="s">
        <v>28</v>
      </c>
      <c r="B13" s="1" t="s">
        <v>171</v>
      </c>
      <c r="C13" s="1" t="s">
        <v>172</v>
      </c>
      <c r="D13" s="1" t="s">
        <v>173</v>
      </c>
      <c r="E13" s="1" t="s">
        <v>174</v>
      </c>
      <c r="F13" s="1" t="s">
        <v>175</v>
      </c>
      <c r="G13" s="1" t="s">
        <v>176</v>
      </c>
      <c r="H13" s="1" t="s">
        <v>177</v>
      </c>
      <c r="I13" s="1" t="s">
        <v>178</v>
      </c>
      <c r="J13" s="1" t="s">
        <v>179</v>
      </c>
      <c r="K13" s="1" t="s">
        <v>180</v>
      </c>
      <c r="L13" s="1" t="s">
        <v>181</v>
      </c>
      <c r="M13" s="1" t="s">
        <v>182</v>
      </c>
      <c r="N13" s="1" t="s">
        <v>60</v>
      </c>
      <c r="O13" s="1"/>
      <c r="P13" t="str">
        <f>excel_sheets[[#This Row],[Column1.1]]</f>
        <v>a_shaped_generator</v>
      </c>
      <c r="Q13">
        <f>excel_sheets[[#This Row],[Column1.2]]+0</f>
        <v>6.0456399805843804E-3</v>
      </c>
      <c r="R13">
        <f>excel_sheets[[#This Row],[Column1.3]]+0</f>
        <v>1.7918669967912099E-2</v>
      </c>
      <c r="S13">
        <f>excel_sheets[[#This Row],[Column1.4]]+0</f>
        <v>3.3412700006738301E-2</v>
      </c>
      <c r="T13">
        <f>excel_sheets[[#This Row],[Column1.5]]+0</f>
        <v>5.7547670020721801E-2</v>
      </c>
      <c r="U13">
        <f>excel_sheets[[#This Row],[Column1.6]]+0</f>
        <v>8.7377560022286999E-2</v>
      </c>
      <c r="V13">
        <f>excel_sheets[[#This Row],[Column1.7]]+0</f>
        <v>0.129931419948115</v>
      </c>
      <c r="W13">
        <f>excel_sheets[[#This Row],[Column1.8]]+0</f>
        <v>0.17303539998829301</v>
      </c>
      <c r="X13">
        <f>excel_sheets[[#This Row],[Column1.9]]+0</f>
        <v>0.21937411003745999</v>
      </c>
      <c r="Y13">
        <f>excel_sheets[[#This Row],[Column1.10]]+0</f>
        <v>0.283743000030517</v>
      </c>
      <c r="Z13">
        <f>excel_sheets[[#This Row],[Column1.11]]+0</f>
        <v>0.35059484993107598</v>
      </c>
      <c r="AA13">
        <f>excel_sheets[[#This Row],[Column1.12]]+0</f>
        <v>0.41727854001801401</v>
      </c>
      <c r="AB13">
        <f>excel_sheets[[#This Row],[Column1.13]]+0</f>
        <v>0.51002792997751301</v>
      </c>
    </row>
    <row r="14" spans="1:28" x14ac:dyDescent="0.3">
      <c r="A14" s="1" t="s">
        <v>29</v>
      </c>
      <c r="B14" s="1" t="s">
        <v>183</v>
      </c>
      <c r="C14" s="1" t="s">
        <v>184</v>
      </c>
      <c r="D14" s="1" t="s">
        <v>185</v>
      </c>
      <c r="E14" s="1" t="s">
        <v>186</v>
      </c>
      <c r="F14" s="1" t="s">
        <v>187</v>
      </c>
      <c r="G14" s="1" t="s">
        <v>188</v>
      </c>
      <c r="H14" s="1" t="s">
        <v>189</v>
      </c>
      <c r="I14" s="1" t="s">
        <v>190</v>
      </c>
      <c r="J14" s="1" t="s">
        <v>191</v>
      </c>
      <c r="K14" s="1" t="s">
        <v>192</v>
      </c>
      <c r="L14" s="1" t="s">
        <v>193</v>
      </c>
      <c r="M14" s="1" t="s">
        <v>194</v>
      </c>
      <c r="N14" s="1" t="s">
        <v>60</v>
      </c>
      <c r="O14" s="1"/>
      <c r="P14" t="str">
        <f>excel_sheets[[#This Row],[Column1.1]]</f>
        <v>v_shaped_generator</v>
      </c>
      <c r="Q14">
        <f>excel_sheets[[#This Row],[Column1.2]]+0</f>
        <v>7.8706899890676092E-3</v>
      </c>
      <c r="R14">
        <f>excel_sheets[[#This Row],[Column1.3]]+0</f>
        <v>3.9112769975326901E-2</v>
      </c>
      <c r="S14">
        <f>excel_sheets[[#This Row],[Column1.4]]+0</f>
        <v>9.6269589941948605E-2</v>
      </c>
      <c r="T14">
        <f>excel_sheets[[#This Row],[Column1.5]]+0</f>
        <v>0.170113079971633</v>
      </c>
      <c r="U14">
        <f>excel_sheets[[#This Row],[Column1.6]]+0</f>
        <v>0.25891917999833802</v>
      </c>
      <c r="V14">
        <f>excel_sheets[[#This Row],[Column1.7]]+0</f>
        <v>0.37551800997462098</v>
      </c>
      <c r="W14">
        <f>excel_sheets[[#This Row],[Column1.8]]+0</f>
        <v>0.51460598001722202</v>
      </c>
      <c r="X14">
        <f>excel_sheets[[#This Row],[Column1.9]]+0</f>
        <v>0.66598388999700497</v>
      </c>
      <c r="Y14">
        <f>excel_sheets[[#This Row],[Column1.10]]+0</f>
        <v>0.85074591001029998</v>
      </c>
      <c r="Z14">
        <f>excel_sheets[[#This Row],[Column1.11]]+0</f>
        <v>1.06371832001023</v>
      </c>
      <c r="AA14">
        <f>excel_sheets[[#This Row],[Column1.12]]+0</f>
        <v>1.3119283400475901</v>
      </c>
      <c r="AB14">
        <f>excel_sheets[[#This Row],[Column1.13]]+0</f>
        <v>1.5127432599430899</v>
      </c>
    </row>
    <row r="15" spans="1:28" x14ac:dyDescent="0.3">
      <c r="A15" s="1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t="str">
        <f>excel_sheets[[#This Row],[Column1.1]]</f>
        <v/>
      </c>
      <c r="Q15">
        <f>excel_sheets[[#This Row],[Column1.2]]+0</f>
        <v>0</v>
      </c>
      <c r="R15">
        <f>excel_sheets[[#This Row],[Column1.3]]+0</f>
        <v>0</v>
      </c>
      <c r="S15">
        <f>excel_sheets[[#This Row],[Column1.4]]+0</f>
        <v>0</v>
      </c>
      <c r="T15">
        <f>excel_sheets[[#This Row],[Column1.5]]+0</f>
        <v>0</v>
      </c>
      <c r="U15">
        <f>excel_sheets[[#This Row],[Column1.6]]+0</f>
        <v>0</v>
      </c>
      <c r="V15">
        <f>excel_sheets[[#This Row],[Column1.7]]+0</f>
        <v>0</v>
      </c>
      <c r="W15">
        <f>excel_sheets[[#This Row],[Column1.8]]+0</f>
        <v>0</v>
      </c>
      <c r="X15">
        <f>excel_sheets[[#This Row],[Column1.9]]+0</f>
        <v>0</v>
      </c>
      <c r="Y15">
        <f>excel_sheets[[#This Row],[Column1.10]]+0</f>
        <v>0</v>
      </c>
      <c r="Z15">
        <f>excel_sheets[[#This Row],[Column1.11]]+0</f>
        <v>0</v>
      </c>
      <c r="AA15">
        <f>excel_sheets[[#This Row],[Column1.12]]+0</f>
        <v>0</v>
      </c>
      <c r="AB15">
        <f>excel_sheets[[#This Row],[Column1.13]]+0</f>
        <v>0</v>
      </c>
    </row>
    <row r="16" spans="1:28" x14ac:dyDescent="0.3">
      <c r="A16" s="1" t="s">
        <v>59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  <c r="M16" s="1" t="s">
        <v>13</v>
      </c>
      <c r="N16" s="1" t="s">
        <v>60</v>
      </c>
      <c r="O16" s="1"/>
      <c r="P16" t="str">
        <f>excel_sheets[[#This Row],[Column1.1]]</f>
        <v>numbers_of_elements</v>
      </c>
      <c r="Q16">
        <f>excel_sheets[[#This Row],[Column1.2]]+0</f>
        <v>250</v>
      </c>
      <c r="R16">
        <f>excel_sheets[[#This Row],[Column1.3]]+0</f>
        <v>500</v>
      </c>
      <c r="S16">
        <f>excel_sheets[[#This Row],[Column1.4]]+0</f>
        <v>750</v>
      </c>
      <c r="T16">
        <f>excel_sheets[[#This Row],[Column1.5]]+0</f>
        <v>1000</v>
      </c>
      <c r="U16">
        <f>excel_sheets[[#This Row],[Column1.6]]+0</f>
        <v>1250</v>
      </c>
      <c r="V16">
        <f>excel_sheets[[#This Row],[Column1.7]]+0</f>
        <v>1500</v>
      </c>
      <c r="W16">
        <f>excel_sheets[[#This Row],[Column1.8]]+0</f>
        <v>1750</v>
      </c>
      <c r="X16">
        <f>excel_sheets[[#This Row],[Column1.9]]+0</f>
        <v>2000</v>
      </c>
      <c r="Y16">
        <f>excel_sheets[[#This Row],[Column1.10]]+0</f>
        <v>2250</v>
      </c>
      <c r="Z16">
        <f>excel_sheets[[#This Row],[Column1.11]]+0</f>
        <v>2500</v>
      </c>
      <c r="AA16">
        <f>excel_sheets[[#This Row],[Column1.12]]+0</f>
        <v>2750</v>
      </c>
      <c r="AB16">
        <f>excel_sheets[[#This Row],[Column1.13]]+0</f>
        <v>3000</v>
      </c>
    </row>
    <row r="17" spans="1:28" x14ac:dyDescent="0.3">
      <c r="A17" s="1" t="s">
        <v>1</v>
      </c>
      <c r="B17" s="1" t="s">
        <v>195</v>
      </c>
      <c r="C17" s="1" t="s">
        <v>196</v>
      </c>
      <c r="D17" s="1" t="s">
        <v>197</v>
      </c>
      <c r="E17" s="1" t="s">
        <v>198</v>
      </c>
      <c r="F17" s="1" t="s">
        <v>199</v>
      </c>
      <c r="G17" s="1" t="s">
        <v>200</v>
      </c>
      <c r="H17" s="1" t="s">
        <v>201</v>
      </c>
      <c r="I17" s="1" t="s">
        <v>202</v>
      </c>
      <c r="J17" s="1" t="s">
        <v>203</v>
      </c>
      <c r="K17" s="1" t="s">
        <v>204</v>
      </c>
      <c r="L17" s="1" t="s">
        <v>205</v>
      </c>
      <c r="M17" s="1" t="s">
        <v>206</v>
      </c>
      <c r="N17" s="1" t="s">
        <v>60</v>
      </c>
      <c r="O17" s="1"/>
      <c r="P17" t="str">
        <f>excel_sheets[[#This Row],[Column1.1]]</f>
        <v>random_generator</v>
      </c>
      <c r="Q17">
        <f>excel_sheets[[#This Row],[Column1.2]]+0</f>
        <v>38219.3999999999</v>
      </c>
      <c r="R17">
        <f>excel_sheets[[#This Row],[Column1.3]]+0</f>
        <v>155502</v>
      </c>
      <c r="S17">
        <f>excel_sheets[[#This Row],[Column1.4]]+0</f>
        <v>352254.8</v>
      </c>
      <c r="T17">
        <f>excel_sheets[[#This Row],[Column1.5]]+0</f>
        <v>624791.30000000005</v>
      </c>
      <c r="U17">
        <f>excel_sheets[[#This Row],[Column1.6]]+0</f>
        <v>969001.799999999</v>
      </c>
      <c r="V17">
        <f>excel_sheets[[#This Row],[Column1.7]]+0</f>
        <v>1387155.4</v>
      </c>
      <c r="W17">
        <f>excel_sheets[[#This Row],[Column1.8]]+0</f>
        <v>1885884.79999999</v>
      </c>
      <c r="X17">
        <f>excel_sheets[[#This Row],[Column1.9]]+0</f>
        <v>2485074</v>
      </c>
      <c r="Y17">
        <f>excel_sheets[[#This Row],[Column1.10]]+0</f>
        <v>3124247.3</v>
      </c>
      <c r="Z17">
        <f>excel_sheets[[#This Row],[Column1.11]]+0</f>
        <v>3833067.1999999899</v>
      </c>
      <c r="AA17">
        <f>excel_sheets[[#This Row],[Column1.12]]+0</f>
        <v>4678788.0999999996</v>
      </c>
      <c r="AB17">
        <f>excel_sheets[[#This Row],[Column1.13]]+0</f>
        <v>5588413.6999999899</v>
      </c>
    </row>
    <row r="18" spans="1:28" x14ac:dyDescent="0.3">
      <c r="A18" s="1" t="s">
        <v>14</v>
      </c>
      <c r="B18" s="1" t="s">
        <v>207</v>
      </c>
      <c r="C18" s="1" t="s">
        <v>208</v>
      </c>
      <c r="D18" s="1" t="s">
        <v>209</v>
      </c>
      <c r="E18" s="1" t="s">
        <v>210</v>
      </c>
      <c r="F18" s="1" t="s">
        <v>211</v>
      </c>
      <c r="G18" s="1" t="s">
        <v>212</v>
      </c>
      <c r="H18" s="1" t="s">
        <v>213</v>
      </c>
      <c r="I18" s="1" t="s">
        <v>214</v>
      </c>
      <c r="J18" s="1" t="s">
        <v>215</v>
      </c>
      <c r="K18" s="1" t="s">
        <v>216</v>
      </c>
      <c r="L18" s="1" t="s">
        <v>217</v>
      </c>
      <c r="M18" s="1" t="s">
        <v>218</v>
      </c>
      <c r="N18" s="1" t="s">
        <v>60</v>
      </c>
      <c r="O18" s="1"/>
      <c r="P18" t="str">
        <f>excel_sheets[[#This Row],[Column1.1]]</f>
        <v>increasing_generator</v>
      </c>
      <c r="Q18">
        <f>excel_sheets[[#This Row],[Column1.2]]+0</f>
        <v>71232.899999999994</v>
      </c>
      <c r="R18">
        <f>excel_sheets[[#This Row],[Column1.3]]+0</f>
        <v>282927.3</v>
      </c>
      <c r="S18">
        <f>excel_sheets[[#This Row],[Column1.4]]+0</f>
        <v>633944.30000000005</v>
      </c>
      <c r="T18">
        <f>excel_sheets[[#This Row],[Column1.5]]+0</f>
        <v>1123150.3999999999</v>
      </c>
      <c r="U18">
        <f>excel_sheets[[#This Row],[Column1.6]]+0</f>
        <v>1750395.29999999</v>
      </c>
      <c r="V18">
        <f>excel_sheets[[#This Row],[Column1.7]]+0</f>
        <v>2520730.2999999998</v>
      </c>
      <c r="W18">
        <f>excel_sheets[[#This Row],[Column1.8]]+0</f>
        <v>3436762.4</v>
      </c>
      <c r="X18">
        <f>excel_sheets[[#This Row],[Column1.9]]+0</f>
        <v>4485970.1999999899</v>
      </c>
      <c r="Y18">
        <f>excel_sheets[[#This Row],[Column1.10]]+0</f>
        <v>5669729.9000000004</v>
      </c>
      <c r="Z18">
        <f>excel_sheets[[#This Row],[Column1.11]]+0</f>
        <v>6993737.8999999901</v>
      </c>
      <c r="AA18">
        <f>excel_sheets[[#This Row],[Column1.12]]+0</f>
        <v>8463984.6999999993</v>
      </c>
      <c r="AB18">
        <f>excel_sheets[[#This Row],[Column1.13]]+0</f>
        <v>10072052.8999999</v>
      </c>
    </row>
    <row r="19" spans="1:28" x14ac:dyDescent="0.3">
      <c r="A19" s="1" t="s">
        <v>15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37</v>
      </c>
      <c r="I19" s="1" t="s">
        <v>38</v>
      </c>
      <c r="J19" s="1" t="s">
        <v>39</v>
      </c>
      <c r="K19" s="1" t="s">
        <v>40</v>
      </c>
      <c r="L19" s="1" t="s">
        <v>41</v>
      </c>
      <c r="M19" s="1" t="s">
        <v>42</v>
      </c>
      <c r="N19" s="1" t="s">
        <v>60</v>
      </c>
      <c r="O19" s="1"/>
      <c r="P19" t="str">
        <f>excel_sheets[[#This Row],[Column1.1]]</f>
        <v>decreasing_generator</v>
      </c>
      <c r="Q19">
        <f>excel_sheets[[#This Row],[Column1.2]]+0</f>
        <v>348</v>
      </c>
      <c r="R19">
        <f>excel_sheets[[#This Row],[Column1.3]]+0</f>
        <v>690</v>
      </c>
      <c r="S19">
        <f>excel_sheets[[#This Row],[Column1.4]]+0</f>
        <v>1031</v>
      </c>
      <c r="T19">
        <f>excel_sheets[[#This Row],[Column1.5]]+0</f>
        <v>1370</v>
      </c>
      <c r="U19">
        <f>excel_sheets[[#This Row],[Column1.6]]+0</f>
        <v>1716</v>
      </c>
      <c r="V19">
        <f>excel_sheets[[#This Row],[Column1.7]]+0</f>
        <v>2056</v>
      </c>
      <c r="W19">
        <f>excel_sheets[[#This Row],[Column1.8]]+0</f>
        <v>2396</v>
      </c>
      <c r="X19">
        <f>excel_sheets[[#This Row],[Column1.9]]+0</f>
        <v>2736</v>
      </c>
      <c r="Y19">
        <f>excel_sheets[[#This Row],[Column1.10]]+0</f>
        <v>3080</v>
      </c>
      <c r="Z19">
        <f>excel_sheets[[#This Row],[Column1.11]]+0</f>
        <v>3419</v>
      </c>
      <c r="AA19">
        <f>excel_sheets[[#This Row],[Column1.12]]+0</f>
        <v>3760</v>
      </c>
      <c r="AB19">
        <f>excel_sheets[[#This Row],[Column1.13]]+0</f>
        <v>4100</v>
      </c>
    </row>
    <row r="20" spans="1:28" x14ac:dyDescent="0.3">
      <c r="A20" s="1" t="s">
        <v>28</v>
      </c>
      <c r="B20" s="1" t="s">
        <v>219</v>
      </c>
      <c r="C20" s="1" t="s">
        <v>220</v>
      </c>
      <c r="D20" s="1" t="s">
        <v>221</v>
      </c>
      <c r="E20" s="1" t="s">
        <v>222</v>
      </c>
      <c r="F20" s="1" t="s">
        <v>223</v>
      </c>
      <c r="G20" s="1" t="s">
        <v>224</v>
      </c>
      <c r="H20" s="1" t="s">
        <v>225</v>
      </c>
      <c r="I20" s="1" t="s">
        <v>226</v>
      </c>
      <c r="J20" s="1" t="s">
        <v>227</v>
      </c>
      <c r="K20" s="1" t="s">
        <v>228</v>
      </c>
      <c r="L20" s="1" t="s">
        <v>229</v>
      </c>
      <c r="M20" s="1" t="s">
        <v>230</v>
      </c>
      <c r="N20" s="1" t="s">
        <v>60</v>
      </c>
      <c r="O20" s="1"/>
      <c r="P20" t="str">
        <f>excel_sheets[[#This Row],[Column1.1]]</f>
        <v>a_shaped_generator</v>
      </c>
      <c r="Q20">
        <f>excel_sheets[[#This Row],[Column1.2]]+0</f>
        <v>37345.800000000003</v>
      </c>
      <c r="R20">
        <f>excel_sheets[[#This Row],[Column1.3]]+0</f>
        <v>82715.399999999994</v>
      </c>
      <c r="S20">
        <f>excel_sheets[[#This Row],[Column1.4]]+0</f>
        <v>170558.9</v>
      </c>
      <c r="T20">
        <f>excel_sheets[[#This Row],[Column1.5]]+0</f>
        <v>294020.59999999998</v>
      </c>
      <c r="U20">
        <f>excel_sheets[[#This Row],[Column1.6]]+0</f>
        <v>460868.69999999902</v>
      </c>
      <c r="V20">
        <f>excel_sheets[[#This Row],[Column1.7]]+0</f>
        <v>646594.30000000005</v>
      </c>
      <c r="W20">
        <f>excel_sheets[[#This Row],[Column1.8]]+0</f>
        <v>877547</v>
      </c>
      <c r="X20">
        <f>excel_sheets[[#This Row],[Column1.9]]+0</f>
        <v>1131595.2</v>
      </c>
      <c r="Y20">
        <f>excel_sheets[[#This Row],[Column1.10]]+0</f>
        <v>1432023.2</v>
      </c>
      <c r="Z20">
        <f>excel_sheets[[#This Row],[Column1.11]]+0</f>
        <v>1755389.5999999901</v>
      </c>
      <c r="AA20">
        <f>excel_sheets[[#This Row],[Column1.12]]+0</f>
        <v>2126217.4</v>
      </c>
      <c r="AB20">
        <f>excel_sheets[[#This Row],[Column1.13]]+0</f>
        <v>2525603.5999999898</v>
      </c>
    </row>
    <row r="21" spans="1:28" x14ac:dyDescent="0.3">
      <c r="A21" s="1" t="s">
        <v>29</v>
      </c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235</v>
      </c>
      <c r="G21" s="1" t="s">
        <v>236</v>
      </c>
      <c r="H21" s="1" t="s">
        <v>237</v>
      </c>
      <c r="I21" s="1" t="s">
        <v>238</v>
      </c>
      <c r="J21" s="1" t="s">
        <v>239</v>
      </c>
      <c r="K21" s="1" t="s">
        <v>240</v>
      </c>
      <c r="L21" s="1" t="s">
        <v>241</v>
      </c>
      <c r="M21" s="1" t="s">
        <v>242</v>
      </c>
      <c r="N21" s="1" t="s">
        <v>60</v>
      </c>
      <c r="O21" s="1"/>
      <c r="P21" t="str">
        <f>excel_sheets[[#This Row],[Column1.1]]</f>
        <v>v_shaped_generator</v>
      </c>
      <c r="Q21">
        <f>excel_sheets[[#This Row],[Column1.2]]+0</f>
        <v>41737.199999999997</v>
      </c>
      <c r="R21">
        <f>excel_sheets[[#This Row],[Column1.3]]+0</f>
        <v>217946.69999999899</v>
      </c>
      <c r="S21">
        <f>excel_sheets[[#This Row],[Column1.4]]+0</f>
        <v>511924.69999999902</v>
      </c>
      <c r="T21">
        <f>excel_sheets[[#This Row],[Column1.5]]+0</f>
        <v>918269.299999999</v>
      </c>
      <c r="U21">
        <f>excel_sheets[[#This Row],[Column1.6]]+0</f>
        <v>1430069.4</v>
      </c>
      <c r="V21">
        <f>excel_sheets[[#This Row],[Column1.7]]+0</f>
        <v>2069598.4</v>
      </c>
      <c r="W21">
        <f>excel_sheets[[#This Row],[Column1.8]]+0</f>
        <v>2830808.5999999898</v>
      </c>
      <c r="X21">
        <f>excel_sheets[[#This Row],[Column1.9]]+0</f>
        <v>3694746</v>
      </c>
      <c r="Y21">
        <f>excel_sheets[[#This Row],[Column1.10]]+0</f>
        <v>4673660.5999999996</v>
      </c>
      <c r="Z21">
        <f>excel_sheets[[#This Row],[Column1.11]]+0</f>
        <v>5759502.7999999998</v>
      </c>
      <c r="AA21">
        <f>excel_sheets[[#This Row],[Column1.12]]+0</f>
        <v>6975460.2999999998</v>
      </c>
      <c r="AB21">
        <f>excel_sheets[[#This Row],[Column1.13]]+0</f>
        <v>8308599.5</v>
      </c>
    </row>
    <row r="22" spans="1:28" x14ac:dyDescent="0.3">
      <c r="A22" s="1" t="s">
        <v>60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t="str">
        <f>excel_sheets[[#This Row],[Column1.1]]</f>
        <v/>
      </c>
      <c r="Q22">
        <f>excel_sheets[[#This Row],[Column1.2]]+0</f>
        <v>0</v>
      </c>
      <c r="R22">
        <f>excel_sheets[[#This Row],[Column1.3]]+0</f>
        <v>0</v>
      </c>
      <c r="S22">
        <f>excel_sheets[[#This Row],[Column1.4]]+0</f>
        <v>0</v>
      </c>
      <c r="T22">
        <f>excel_sheets[[#This Row],[Column1.5]]+0</f>
        <v>0</v>
      </c>
      <c r="U22">
        <f>excel_sheets[[#This Row],[Column1.6]]+0</f>
        <v>0</v>
      </c>
      <c r="V22">
        <f>excel_sheets[[#This Row],[Column1.7]]+0</f>
        <v>0</v>
      </c>
      <c r="W22">
        <f>excel_sheets[[#This Row],[Column1.8]]+0</f>
        <v>0</v>
      </c>
      <c r="X22">
        <f>excel_sheets[[#This Row],[Column1.9]]+0</f>
        <v>0</v>
      </c>
      <c r="Y22">
        <f>excel_sheets[[#This Row],[Column1.10]]+0</f>
        <v>0</v>
      </c>
      <c r="Z22">
        <f>excel_sheets[[#This Row],[Column1.11]]+0</f>
        <v>0</v>
      </c>
      <c r="AA22">
        <f>excel_sheets[[#This Row],[Column1.12]]+0</f>
        <v>0</v>
      </c>
      <c r="AB22">
        <f>excel_sheets[[#This Row],[Column1.13]]+0</f>
        <v>0</v>
      </c>
    </row>
    <row r="23" spans="1:28" x14ac:dyDescent="0.3">
      <c r="A23" s="1" t="s">
        <v>59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  <c r="M23" s="1" t="s">
        <v>13</v>
      </c>
      <c r="N23" s="1" t="s">
        <v>60</v>
      </c>
      <c r="O23" s="1"/>
      <c r="P23" t="str">
        <f>excel_sheets[[#This Row],[Column1.1]]</f>
        <v>numbers_of_elements</v>
      </c>
      <c r="Q23">
        <f>excel_sheets[[#This Row],[Column1.2]]+0</f>
        <v>250</v>
      </c>
      <c r="R23">
        <f>excel_sheets[[#This Row],[Column1.3]]+0</f>
        <v>500</v>
      </c>
      <c r="S23">
        <f>excel_sheets[[#This Row],[Column1.4]]+0</f>
        <v>750</v>
      </c>
      <c r="T23">
        <f>excel_sheets[[#This Row],[Column1.5]]+0</f>
        <v>1000</v>
      </c>
      <c r="U23">
        <f>excel_sheets[[#This Row],[Column1.6]]+0</f>
        <v>1250</v>
      </c>
      <c r="V23">
        <f>excel_sheets[[#This Row],[Column1.7]]+0</f>
        <v>1500</v>
      </c>
      <c r="W23">
        <f>excel_sheets[[#This Row],[Column1.8]]+0</f>
        <v>1750</v>
      </c>
      <c r="X23">
        <f>excel_sheets[[#This Row],[Column1.9]]+0</f>
        <v>2000</v>
      </c>
      <c r="Y23">
        <f>excel_sheets[[#This Row],[Column1.10]]+0</f>
        <v>2250</v>
      </c>
      <c r="Z23">
        <f>excel_sheets[[#This Row],[Column1.11]]+0</f>
        <v>2500</v>
      </c>
      <c r="AA23">
        <f>excel_sheets[[#This Row],[Column1.12]]+0</f>
        <v>2750</v>
      </c>
      <c r="AB23">
        <f>excel_sheets[[#This Row],[Column1.13]]+0</f>
        <v>3000</v>
      </c>
    </row>
    <row r="24" spans="1:28" x14ac:dyDescent="0.3">
      <c r="A24" s="1" t="s">
        <v>1</v>
      </c>
      <c r="B24" s="1" t="s">
        <v>243</v>
      </c>
      <c r="C24" s="1" t="s">
        <v>244</v>
      </c>
      <c r="D24" s="1" t="s">
        <v>245</v>
      </c>
      <c r="E24" s="1" t="s">
        <v>246</v>
      </c>
      <c r="F24" s="1" t="s">
        <v>247</v>
      </c>
      <c r="G24" s="1" t="s">
        <v>248</v>
      </c>
      <c r="H24" s="1" t="s">
        <v>249</v>
      </c>
      <c r="I24" s="1" t="s">
        <v>250</v>
      </c>
      <c r="J24" s="1" t="s">
        <v>251</v>
      </c>
      <c r="K24" s="1" t="s">
        <v>252</v>
      </c>
      <c r="L24" s="1" t="s">
        <v>253</v>
      </c>
      <c r="M24" s="1" t="s">
        <v>254</v>
      </c>
      <c r="N24" s="1" t="s">
        <v>60</v>
      </c>
      <c r="O24" s="1"/>
      <c r="P24" t="str">
        <f>excel_sheets[[#This Row],[Column1.1]]</f>
        <v>random_generator</v>
      </c>
      <c r="Q24">
        <f>excel_sheets[[#This Row],[Column1.2]]+0</f>
        <v>6.37522002216428E-3</v>
      </c>
      <c r="R24">
        <f>excel_sheets[[#This Row],[Column1.3]]+0</f>
        <v>2.7314319997094501E-2</v>
      </c>
      <c r="S24">
        <f>excel_sheets[[#This Row],[Column1.4]]+0</f>
        <v>5.34176799701526E-2</v>
      </c>
      <c r="T24">
        <f>excel_sheets[[#This Row],[Column1.5]]+0</f>
        <v>9.3557639978826004E-2</v>
      </c>
      <c r="U24">
        <f>excel_sheets[[#This Row],[Column1.6]]+0</f>
        <v>0.146772359986789</v>
      </c>
      <c r="V24">
        <f>excel_sheets[[#This Row],[Column1.7]]+0</f>
        <v>0.21579850004054599</v>
      </c>
      <c r="W24">
        <f>excel_sheets[[#This Row],[Column1.8]]+0</f>
        <v>0.28995155002921802</v>
      </c>
      <c r="X24">
        <f>excel_sheets[[#This Row],[Column1.9]]+0</f>
        <v>0.37676044995896502</v>
      </c>
      <c r="Y24">
        <f>excel_sheets[[#This Row],[Column1.10]]+0</f>
        <v>0.47717251002322802</v>
      </c>
      <c r="Z24">
        <f>excel_sheets[[#This Row],[Column1.11]]+0</f>
        <v>0.58915321000386001</v>
      </c>
      <c r="AA24">
        <f>excel_sheets[[#This Row],[Column1.12]]+0</f>
        <v>0.70608505995478399</v>
      </c>
      <c r="AB24">
        <f>excel_sheets[[#This Row],[Column1.13]]+0</f>
        <v>0.85087934001348897</v>
      </c>
    </row>
    <row r="25" spans="1:28" x14ac:dyDescent="0.3">
      <c r="A25" s="1" t="s">
        <v>14</v>
      </c>
      <c r="B25" s="1" t="s">
        <v>255</v>
      </c>
      <c r="C25" s="1" t="s">
        <v>256</v>
      </c>
      <c r="D25" s="1" t="s">
        <v>257</v>
      </c>
      <c r="E25" s="1" t="s">
        <v>258</v>
      </c>
      <c r="F25" s="1" t="s">
        <v>259</v>
      </c>
      <c r="G25" s="1" t="s">
        <v>260</v>
      </c>
      <c r="H25" s="1" t="s">
        <v>261</v>
      </c>
      <c r="I25" s="1" t="s">
        <v>262</v>
      </c>
      <c r="J25" s="1" t="s">
        <v>263</v>
      </c>
      <c r="K25" s="1" t="s">
        <v>264</v>
      </c>
      <c r="L25" s="1" t="s">
        <v>265</v>
      </c>
      <c r="M25" s="1" t="s">
        <v>266</v>
      </c>
      <c r="N25" s="1" t="s">
        <v>60</v>
      </c>
      <c r="O25" s="1"/>
      <c r="P25" t="str">
        <f>excel_sheets[[#This Row],[Column1.1]]</f>
        <v>increasing_generator</v>
      </c>
      <c r="Q25">
        <f>excel_sheets[[#This Row],[Column1.2]]+0</f>
        <v>1.00047500338405E-2</v>
      </c>
      <c r="R25">
        <f>excel_sheets[[#This Row],[Column1.3]]+0</f>
        <v>4.10150100244209E-2</v>
      </c>
      <c r="S25">
        <f>excel_sheets[[#This Row],[Column1.4]]+0</f>
        <v>9.3739749980159104E-2</v>
      </c>
      <c r="T25">
        <f>excel_sheets[[#This Row],[Column1.5]]+0</f>
        <v>0.16543512998614401</v>
      </c>
      <c r="U25">
        <f>excel_sheets[[#This Row],[Column1.6]]+0</f>
        <v>0.25739649005699899</v>
      </c>
      <c r="V25">
        <f>excel_sheets[[#This Row],[Column1.7]]+0</f>
        <v>0.37150346001144402</v>
      </c>
      <c r="W25">
        <f>excel_sheets[[#This Row],[Column1.8]]+0</f>
        <v>0.53242120000068005</v>
      </c>
      <c r="X25">
        <f>excel_sheets[[#This Row],[Column1.9]]+0</f>
        <v>0.69288606999907598</v>
      </c>
      <c r="Y25">
        <f>excel_sheets[[#This Row],[Column1.10]]+0</f>
        <v>0.86485539996065197</v>
      </c>
      <c r="Z25">
        <f>excel_sheets[[#This Row],[Column1.11]]+0</f>
        <v>1.06724127002526</v>
      </c>
      <c r="AA25">
        <f>excel_sheets[[#This Row],[Column1.12]]+0</f>
        <v>1.29827100995462</v>
      </c>
      <c r="AB25">
        <f>excel_sheets[[#This Row],[Column1.13]]+0</f>
        <v>1.5332170499954301</v>
      </c>
    </row>
    <row r="26" spans="1:28" x14ac:dyDescent="0.3">
      <c r="A26" s="1" t="s">
        <v>15</v>
      </c>
      <c r="B26" s="1" t="s">
        <v>267</v>
      </c>
      <c r="C26" s="1" t="s">
        <v>268</v>
      </c>
      <c r="D26" s="1" t="s">
        <v>269</v>
      </c>
      <c r="E26" s="1" t="s">
        <v>270</v>
      </c>
      <c r="F26" s="1" t="s">
        <v>271</v>
      </c>
      <c r="G26" s="1" t="s">
        <v>272</v>
      </c>
      <c r="H26" s="1" t="s">
        <v>273</v>
      </c>
      <c r="I26" s="1" t="s">
        <v>274</v>
      </c>
      <c r="J26" s="1" t="s">
        <v>275</v>
      </c>
      <c r="K26" s="1" t="s">
        <v>276</v>
      </c>
      <c r="L26" s="1" t="s">
        <v>277</v>
      </c>
      <c r="M26" s="1" t="s">
        <v>278</v>
      </c>
      <c r="N26" s="1" t="s">
        <v>60</v>
      </c>
      <c r="O26" s="1"/>
      <c r="P26" t="str">
        <f>excel_sheets[[#This Row],[Column1.1]]</f>
        <v>decreasing_generator</v>
      </c>
      <c r="Q26">
        <f>excel_sheets[[#This Row],[Column1.2]]+0</f>
        <v>9.5370016060769498E-5</v>
      </c>
      <c r="R26">
        <f>excel_sheets[[#This Row],[Column1.3]]+0</f>
        <v>2.1015999373048499E-4</v>
      </c>
      <c r="S26">
        <f>excel_sheets[[#This Row],[Column1.4]]+0</f>
        <v>3.10909980908036E-4</v>
      </c>
      <c r="T26">
        <f>excel_sheets[[#This Row],[Column1.5]]+0</f>
        <v>4.1891001164913103E-4</v>
      </c>
      <c r="U26">
        <f>excel_sheets[[#This Row],[Column1.6]]+0</f>
        <v>5.3067998960614198E-4</v>
      </c>
      <c r="V26">
        <f>excel_sheets[[#This Row],[Column1.7]]+0</f>
        <v>6.4244000241160302E-4</v>
      </c>
      <c r="W26">
        <f>excel_sheets[[#This Row],[Column1.8]]+0</f>
        <v>7.5551001355051903E-4</v>
      </c>
      <c r="X26">
        <f>excel_sheets[[#This Row],[Column1.9]]+0</f>
        <v>8.4717001300305096E-4</v>
      </c>
      <c r="Y26">
        <f>excel_sheets[[#This Row],[Column1.10]]+0</f>
        <v>9.5621000509709102E-4</v>
      </c>
      <c r="Z26">
        <f>excel_sheets[[#This Row],[Column1.11]]+0</f>
        <v>1.0678799822926501E-3</v>
      </c>
      <c r="AA26">
        <f>excel_sheets[[#This Row],[Column1.12]]+0</f>
        <v>1.2154199415817799E-3</v>
      </c>
      <c r="AB26">
        <f>excel_sheets[[#This Row],[Column1.13]]+0</f>
        <v>1.2960599502548501E-3</v>
      </c>
    </row>
    <row r="27" spans="1:28" x14ac:dyDescent="0.3">
      <c r="A27" s="1" t="s">
        <v>28</v>
      </c>
      <c r="B27" s="1" t="s">
        <v>279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284</v>
      </c>
      <c r="H27" s="1" t="s">
        <v>285</v>
      </c>
      <c r="I27" s="1" t="s">
        <v>286</v>
      </c>
      <c r="J27" s="1" t="s">
        <v>287</v>
      </c>
      <c r="K27" s="1" t="s">
        <v>288</v>
      </c>
      <c r="L27" s="1" t="s">
        <v>289</v>
      </c>
      <c r="M27" s="1" t="s">
        <v>290</v>
      </c>
      <c r="N27" s="1" t="s">
        <v>60</v>
      </c>
      <c r="O27" s="1"/>
      <c r="P27" t="str">
        <f>excel_sheets[[#This Row],[Column1.1]]</f>
        <v>a_shaped_generator</v>
      </c>
      <c r="Q27">
        <f>excel_sheets[[#This Row],[Column1.2]]+0</f>
        <v>5.4348700214177301E-3</v>
      </c>
      <c r="R27">
        <f>excel_sheets[[#This Row],[Column1.3]]+0</f>
        <v>1.2468049977905999E-2</v>
      </c>
      <c r="S27">
        <f>excel_sheets[[#This Row],[Column1.4]]+0</f>
        <v>2.5818679970689099E-2</v>
      </c>
      <c r="T27">
        <f>excel_sheets[[#This Row],[Column1.5]]+0</f>
        <v>4.4622569973580502E-2</v>
      </c>
      <c r="U27">
        <f>excel_sheets[[#This Row],[Column1.6]]+0</f>
        <v>7.1018459997139793E-2</v>
      </c>
      <c r="V27">
        <f>excel_sheets[[#This Row],[Column1.7]]+0</f>
        <v>9.8975869966670793E-2</v>
      </c>
      <c r="W27">
        <f>excel_sheets[[#This Row],[Column1.8]]+0</f>
        <v>0.13470795995090101</v>
      </c>
      <c r="X27">
        <f>excel_sheets[[#This Row],[Column1.9]]+0</f>
        <v>0.17341680997051201</v>
      </c>
      <c r="Y27">
        <f>excel_sheets[[#This Row],[Column1.10]]+0</f>
        <v>0.21876410001423199</v>
      </c>
      <c r="Z27">
        <f>excel_sheets[[#This Row],[Column1.11]]+0</f>
        <v>0.26883651998359698</v>
      </c>
      <c r="AA27">
        <f>excel_sheets[[#This Row],[Column1.12]]+0</f>
        <v>0.32663489000406098</v>
      </c>
      <c r="AB27">
        <f>excel_sheets[[#This Row],[Column1.13]]+0</f>
        <v>0.40538933996576798</v>
      </c>
    </row>
    <row r="28" spans="1:28" x14ac:dyDescent="0.3">
      <c r="A28" s="1" t="s">
        <v>29</v>
      </c>
      <c r="B28" s="1" t="s">
        <v>291</v>
      </c>
      <c r="C28" s="1" t="s">
        <v>292</v>
      </c>
      <c r="D28" s="1" t="s">
        <v>293</v>
      </c>
      <c r="E28" s="1" t="s">
        <v>294</v>
      </c>
      <c r="F28" s="1" t="s">
        <v>295</v>
      </c>
      <c r="G28" s="1" t="s">
        <v>296</v>
      </c>
      <c r="H28" s="1" t="s">
        <v>297</v>
      </c>
      <c r="I28" s="1" t="s">
        <v>298</v>
      </c>
      <c r="J28" s="1" t="s">
        <v>299</v>
      </c>
      <c r="K28" s="1" t="s">
        <v>300</v>
      </c>
      <c r="L28" s="1" t="s">
        <v>301</v>
      </c>
      <c r="M28" s="1" t="s">
        <v>302</v>
      </c>
      <c r="N28" s="1" t="s">
        <v>60</v>
      </c>
      <c r="O28" s="1"/>
      <c r="P28" t="str">
        <f>excel_sheets[[#This Row],[Column1.1]]</f>
        <v>v_shaped_generator</v>
      </c>
      <c r="Q28">
        <f>excel_sheets[[#This Row],[Column1.2]]+0</f>
        <v>5.9252099832519797E-3</v>
      </c>
      <c r="R28">
        <f>excel_sheets[[#This Row],[Column1.3]]+0</f>
        <v>3.20647699292749E-2</v>
      </c>
      <c r="S28">
        <f>excel_sheets[[#This Row],[Column1.4]]+0</f>
        <v>7.5872030016034805E-2</v>
      </c>
      <c r="T28">
        <f>excel_sheets[[#This Row],[Column1.5]]+0</f>
        <v>0.14016035997774401</v>
      </c>
      <c r="U28">
        <f>excel_sheets[[#This Row],[Column1.6]]+0</f>
        <v>0.21826399997807999</v>
      </c>
      <c r="V28">
        <f>excel_sheets[[#This Row],[Column1.7]]+0</f>
        <v>0.31728564000222798</v>
      </c>
      <c r="W28">
        <f>excel_sheets[[#This Row],[Column1.8]]+0</f>
        <v>0.44750205001328103</v>
      </c>
      <c r="X28">
        <f>excel_sheets[[#This Row],[Column1.9]]+0</f>
        <v>0.59521156998816804</v>
      </c>
      <c r="Y28">
        <f>excel_sheets[[#This Row],[Column1.10]]+0</f>
        <v>0.70929691002238504</v>
      </c>
      <c r="Z28">
        <f>excel_sheets[[#This Row],[Column1.11]]+0</f>
        <v>0.86934653001371698</v>
      </c>
      <c r="AA28">
        <f>excel_sheets[[#This Row],[Column1.12]]+0</f>
        <v>1.0541312899906099</v>
      </c>
      <c r="AB28">
        <f>excel_sheets[[#This Row],[Column1.13]]+0</f>
        <v>1.2759338299743801</v>
      </c>
    </row>
    <row r="29" spans="1:28" x14ac:dyDescent="0.3">
      <c r="A29" s="1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t="str">
        <f>excel_sheets[[#This Row],[Column1.1]]</f>
        <v/>
      </c>
      <c r="Q29">
        <f>excel_sheets[[#This Row],[Column1.2]]+0</f>
        <v>0</v>
      </c>
      <c r="R29">
        <f>excel_sheets[[#This Row],[Column1.3]]+0</f>
        <v>0</v>
      </c>
      <c r="S29">
        <f>excel_sheets[[#This Row],[Column1.4]]+0</f>
        <v>0</v>
      </c>
      <c r="T29">
        <f>excel_sheets[[#This Row],[Column1.5]]+0</f>
        <v>0</v>
      </c>
      <c r="U29">
        <f>excel_sheets[[#This Row],[Column1.6]]+0</f>
        <v>0</v>
      </c>
      <c r="V29">
        <f>excel_sheets[[#This Row],[Column1.7]]+0</f>
        <v>0</v>
      </c>
      <c r="W29">
        <f>excel_sheets[[#This Row],[Column1.8]]+0</f>
        <v>0</v>
      </c>
      <c r="X29">
        <f>excel_sheets[[#This Row],[Column1.9]]+0</f>
        <v>0</v>
      </c>
      <c r="Y29">
        <f>excel_sheets[[#This Row],[Column1.10]]+0</f>
        <v>0</v>
      </c>
      <c r="Z29">
        <f>excel_sheets[[#This Row],[Column1.11]]+0</f>
        <v>0</v>
      </c>
      <c r="AA29">
        <f>excel_sheets[[#This Row],[Column1.12]]+0</f>
        <v>0</v>
      </c>
      <c r="AB29">
        <f>excel_sheets[[#This Row],[Column1.13]]+0</f>
        <v>0</v>
      </c>
    </row>
    <row r="30" spans="1:28" x14ac:dyDescent="0.3">
      <c r="A30" s="1" t="s">
        <v>59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  <c r="K30" s="1" t="s">
        <v>11</v>
      </c>
      <c r="L30" s="1" t="s">
        <v>12</v>
      </c>
      <c r="M30" s="1" t="s">
        <v>13</v>
      </c>
      <c r="N30" s="1" t="s">
        <v>60</v>
      </c>
      <c r="O30" s="1"/>
      <c r="P30" t="str">
        <f>excel_sheets[[#This Row],[Column1.1]]</f>
        <v>numbers_of_elements</v>
      </c>
      <c r="Q30">
        <f>excel_sheets[[#This Row],[Column1.2]]+0</f>
        <v>250</v>
      </c>
      <c r="R30">
        <f>excel_sheets[[#This Row],[Column1.3]]+0</f>
        <v>500</v>
      </c>
      <c r="S30">
        <f>excel_sheets[[#This Row],[Column1.4]]+0</f>
        <v>750</v>
      </c>
      <c r="T30">
        <f>excel_sheets[[#This Row],[Column1.5]]+0</f>
        <v>1000</v>
      </c>
      <c r="U30">
        <f>excel_sheets[[#This Row],[Column1.6]]+0</f>
        <v>1250</v>
      </c>
      <c r="V30">
        <f>excel_sheets[[#This Row],[Column1.7]]+0</f>
        <v>1500</v>
      </c>
      <c r="W30">
        <f>excel_sheets[[#This Row],[Column1.8]]+0</f>
        <v>1750</v>
      </c>
      <c r="X30">
        <f>excel_sheets[[#This Row],[Column1.9]]+0</f>
        <v>2000</v>
      </c>
      <c r="Y30">
        <f>excel_sheets[[#This Row],[Column1.10]]+0</f>
        <v>2250</v>
      </c>
      <c r="Z30">
        <f>excel_sheets[[#This Row],[Column1.11]]+0</f>
        <v>2500</v>
      </c>
      <c r="AA30">
        <f>excel_sheets[[#This Row],[Column1.12]]+0</f>
        <v>2750</v>
      </c>
      <c r="AB30">
        <f>excel_sheets[[#This Row],[Column1.13]]+0</f>
        <v>3000</v>
      </c>
    </row>
    <row r="31" spans="1:28" x14ac:dyDescent="0.3">
      <c r="A31" s="1" t="s">
        <v>1</v>
      </c>
      <c r="B31" s="1" t="s">
        <v>303</v>
      </c>
      <c r="C31" s="1" t="s">
        <v>304</v>
      </c>
      <c r="D31" s="1" t="s">
        <v>305</v>
      </c>
      <c r="E31" s="1" t="s">
        <v>306</v>
      </c>
      <c r="F31" s="1" t="s">
        <v>307</v>
      </c>
      <c r="G31" s="1" t="s">
        <v>308</v>
      </c>
      <c r="H31" s="1" t="s">
        <v>309</v>
      </c>
      <c r="I31" s="1" t="s">
        <v>310</v>
      </c>
      <c r="J31" s="1" t="s">
        <v>311</v>
      </c>
      <c r="K31" s="1" t="s">
        <v>312</v>
      </c>
      <c r="L31" s="1" t="s">
        <v>313</v>
      </c>
      <c r="M31" s="1" t="s">
        <v>314</v>
      </c>
      <c r="N31" s="1" t="s">
        <v>60</v>
      </c>
      <c r="O31" s="1"/>
      <c r="P31" t="str">
        <f>excel_sheets[[#This Row],[Column1.1]]</f>
        <v>random_generator</v>
      </c>
      <c r="Q31">
        <f>excel_sheets[[#This Row],[Column1.2]]+0</f>
        <v>6010</v>
      </c>
      <c r="R31">
        <f>excel_sheets[[#This Row],[Column1.3]]+0</f>
        <v>14142.9</v>
      </c>
      <c r="S31">
        <f>excel_sheets[[#This Row],[Column1.4]]+0</f>
        <v>22092.400000000001</v>
      </c>
      <c r="T31">
        <f>excel_sheets[[#This Row],[Column1.5]]+0</f>
        <v>31465.7</v>
      </c>
      <c r="U31">
        <f>excel_sheets[[#This Row],[Column1.6]]+0</f>
        <v>39806.699999999997</v>
      </c>
      <c r="V31">
        <f>excel_sheets[[#This Row],[Column1.7]]+0</f>
        <v>50096.7</v>
      </c>
      <c r="W31">
        <f>excel_sheets[[#This Row],[Column1.8]]+0</f>
        <v>58580.2</v>
      </c>
      <c r="X31">
        <f>excel_sheets[[#This Row],[Column1.9]]+0</f>
        <v>68585.5</v>
      </c>
      <c r="Y31">
        <f>excel_sheets[[#This Row],[Column1.10]]+0</f>
        <v>79762</v>
      </c>
      <c r="Z31">
        <f>excel_sheets[[#This Row],[Column1.11]]+0</f>
        <v>86388.4</v>
      </c>
      <c r="AA31">
        <f>excel_sheets[[#This Row],[Column1.12]]+0</f>
        <v>99356.6</v>
      </c>
      <c r="AB31">
        <f>excel_sheets[[#This Row],[Column1.13]]+0</f>
        <v>109900.2</v>
      </c>
    </row>
    <row r="32" spans="1:28" x14ac:dyDescent="0.3">
      <c r="A32" s="1" t="s">
        <v>14</v>
      </c>
      <c r="B32" s="1" t="s">
        <v>315</v>
      </c>
      <c r="C32" s="1" t="s">
        <v>316</v>
      </c>
      <c r="D32" s="1" t="s">
        <v>317</v>
      </c>
      <c r="E32" s="1" t="s">
        <v>318</v>
      </c>
      <c r="F32" s="1" t="s">
        <v>319</v>
      </c>
      <c r="G32" s="1" t="s">
        <v>320</v>
      </c>
      <c r="H32" s="1" t="s">
        <v>321</v>
      </c>
      <c r="I32" s="1" t="s">
        <v>322</v>
      </c>
      <c r="J32" s="1" t="s">
        <v>323</v>
      </c>
      <c r="K32" s="1" t="s">
        <v>324</v>
      </c>
      <c r="L32" s="1" t="s">
        <v>325</v>
      </c>
      <c r="M32" s="1" t="s">
        <v>326</v>
      </c>
      <c r="N32" s="1" t="s">
        <v>60</v>
      </c>
      <c r="O32" s="1"/>
      <c r="P32" t="str">
        <f>excel_sheets[[#This Row],[Column1.1]]</f>
        <v>increasing_generator</v>
      </c>
      <c r="Q32">
        <f>excel_sheets[[#This Row],[Column1.2]]+0</f>
        <v>76224.600000000006</v>
      </c>
      <c r="R32">
        <f>excel_sheets[[#This Row],[Column1.3]]+0</f>
        <v>308034.59999999998</v>
      </c>
      <c r="S32">
        <f>excel_sheets[[#This Row],[Column1.4]]+0</f>
        <v>693287.5</v>
      </c>
      <c r="T32">
        <f>excel_sheets[[#This Row],[Column1.5]]+0</f>
        <v>1241104.3</v>
      </c>
      <c r="U32">
        <f>excel_sheets[[#This Row],[Column1.6]]+0</f>
        <v>1944633.5</v>
      </c>
      <c r="V32">
        <f>excel_sheets[[#This Row],[Column1.7]]+0</f>
        <v>2802074.6</v>
      </c>
      <c r="W32">
        <f>excel_sheets[[#This Row],[Column1.8]]+0</f>
        <v>3817544.6</v>
      </c>
      <c r="X32">
        <f>excel_sheets[[#This Row],[Column1.9]]+0</f>
        <v>4984801</v>
      </c>
      <c r="Y32">
        <f>excel_sheets[[#This Row],[Column1.10]]+0</f>
        <v>6308832</v>
      </c>
      <c r="Z32">
        <f>excel_sheets[[#This Row],[Column1.11]]+0</f>
        <v>7788800.5999999996</v>
      </c>
      <c r="AA32">
        <f>excel_sheets[[#This Row],[Column1.12]]+0</f>
        <v>9422050</v>
      </c>
      <c r="AB32">
        <f>excel_sheets[[#This Row],[Column1.13]]+0</f>
        <v>11216271.6</v>
      </c>
    </row>
    <row r="33" spans="1:28" x14ac:dyDescent="0.3">
      <c r="A33" s="1" t="s">
        <v>15</v>
      </c>
      <c r="B33" s="1" t="s">
        <v>61</v>
      </c>
      <c r="C33" s="1" t="s">
        <v>62</v>
      </c>
      <c r="D33" s="1" t="s">
        <v>63</v>
      </c>
      <c r="E33" s="1" t="s">
        <v>64</v>
      </c>
      <c r="F33" s="1" t="s">
        <v>65</v>
      </c>
      <c r="G33" s="1" t="s">
        <v>66</v>
      </c>
      <c r="H33" s="1" t="s">
        <v>67</v>
      </c>
      <c r="I33" s="1" t="s">
        <v>68</v>
      </c>
      <c r="J33" s="1" t="s">
        <v>69</v>
      </c>
      <c r="K33" s="1" t="s">
        <v>70</v>
      </c>
      <c r="L33" s="1" t="s">
        <v>71</v>
      </c>
      <c r="M33" s="1" t="s">
        <v>72</v>
      </c>
      <c r="N33" s="1" t="s">
        <v>60</v>
      </c>
      <c r="O33" s="1"/>
      <c r="P33" t="str">
        <f>excel_sheets[[#This Row],[Column1.1]]</f>
        <v>decreasing_generator</v>
      </c>
      <c r="Q33">
        <f>excel_sheets[[#This Row],[Column1.2]]+0</f>
        <v>94622</v>
      </c>
      <c r="R33">
        <f>excel_sheets[[#This Row],[Column1.3]]+0</f>
        <v>376747</v>
      </c>
      <c r="S33">
        <f>excel_sheets[[#This Row],[Column1.4]]+0</f>
        <v>846372</v>
      </c>
      <c r="T33">
        <f>excel_sheets[[#This Row],[Column1.5]]+0</f>
        <v>1503497</v>
      </c>
      <c r="U33">
        <f>excel_sheets[[#This Row],[Column1.6]]+0</f>
        <v>2348122</v>
      </c>
      <c r="V33">
        <f>excel_sheets[[#This Row],[Column1.7]]+0</f>
        <v>3380247</v>
      </c>
      <c r="W33">
        <f>excel_sheets[[#This Row],[Column1.8]]+0</f>
        <v>4599872</v>
      </c>
      <c r="X33">
        <f>excel_sheets[[#This Row],[Column1.9]]+0</f>
        <v>6006997</v>
      </c>
      <c r="Y33">
        <f>excel_sheets[[#This Row],[Column1.10]]+0</f>
        <v>7601622</v>
      </c>
      <c r="Z33">
        <f>excel_sheets[[#This Row],[Column1.11]]+0</f>
        <v>9383747</v>
      </c>
      <c r="AA33">
        <f>excel_sheets[[#This Row],[Column1.12]]+0</f>
        <v>11353372</v>
      </c>
      <c r="AB33">
        <f>excel_sheets[[#This Row],[Column1.13]]+0</f>
        <v>13510497</v>
      </c>
    </row>
    <row r="34" spans="1:28" x14ac:dyDescent="0.3">
      <c r="A34" s="1" t="s">
        <v>28</v>
      </c>
      <c r="B34" s="1" t="s">
        <v>327</v>
      </c>
      <c r="C34" s="1" t="s">
        <v>328</v>
      </c>
      <c r="D34" s="1" t="s">
        <v>329</v>
      </c>
      <c r="E34" s="1" t="s">
        <v>330</v>
      </c>
      <c r="F34" s="1" t="s">
        <v>331</v>
      </c>
      <c r="G34" s="1" t="s">
        <v>332</v>
      </c>
      <c r="H34" s="1" t="s">
        <v>333</v>
      </c>
      <c r="I34" s="1" t="s">
        <v>334</v>
      </c>
      <c r="J34" s="1" t="s">
        <v>335</v>
      </c>
      <c r="K34" s="1" t="s">
        <v>336</v>
      </c>
      <c r="L34" s="1" t="s">
        <v>337</v>
      </c>
      <c r="M34" s="1" t="s">
        <v>338</v>
      </c>
      <c r="N34" s="1" t="s">
        <v>60</v>
      </c>
      <c r="O34" s="1"/>
      <c r="P34" t="str">
        <f>excel_sheets[[#This Row],[Column1.1]]</f>
        <v>a_shaped_generator</v>
      </c>
      <c r="Q34">
        <f>excel_sheets[[#This Row],[Column1.2]]+0</f>
        <v>59029.3</v>
      </c>
      <c r="R34">
        <f>excel_sheets[[#This Row],[Column1.3]]+0</f>
        <v>296151.5</v>
      </c>
      <c r="S34">
        <f>excel_sheets[[#This Row],[Column1.4]]+0</f>
        <v>743384.6</v>
      </c>
      <c r="T34">
        <f>excel_sheets[[#This Row],[Column1.5]]+0</f>
        <v>1270780.8999999999</v>
      </c>
      <c r="U34">
        <f>excel_sheets[[#This Row],[Column1.6]]+0</f>
        <v>2084777.29999999</v>
      </c>
      <c r="V34">
        <f>excel_sheets[[#This Row],[Column1.7]]+0</f>
        <v>3021286.5</v>
      </c>
      <c r="W34">
        <f>excel_sheets[[#This Row],[Column1.8]]+0</f>
        <v>4147712</v>
      </c>
      <c r="X34">
        <f>excel_sheets[[#This Row],[Column1.9]]+0</f>
        <v>5452819</v>
      </c>
      <c r="Y34">
        <f>excel_sheets[[#This Row],[Column1.10]]+0</f>
        <v>6997222.1999999899</v>
      </c>
      <c r="Z34">
        <f>excel_sheets[[#This Row],[Column1.11]]+0</f>
        <v>8605762.4000000004</v>
      </c>
      <c r="AA34">
        <f>excel_sheets[[#This Row],[Column1.12]]+0</f>
        <v>10540310.699999999</v>
      </c>
      <c r="AB34">
        <f>excel_sheets[[#This Row],[Column1.13]]+0</f>
        <v>12586454.300000001</v>
      </c>
    </row>
    <row r="35" spans="1:28" x14ac:dyDescent="0.3">
      <c r="A35" s="1" t="s">
        <v>29</v>
      </c>
      <c r="B35" s="1" t="s">
        <v>339</v>
      </c>
      <c r="C35" s="1" t="s">
        <v>340</v>
      </c>
      <c r="D35" s="1" t="s">
        <v>341</v>
      </c>
      <c r="E35" s="1" t="s">
        <v>342</v>
      </c>
      <c r="F35" s="1" t="s">
        <v>343</v>
      </c>
      <c r="G35" s="1" t="s">
        <v>344</v>
      </c>
      <c r="H35" s="1" t="s">
        <v>345</v>
      </c>
      <c r="I35" s="1" t="s">
        <v>346</v>
      </c>
      <c r="J35" s="1" t="s">
        <v>347</v>
      </c>
      <c r="K35" s="1" t="s">
        <v>348</v>
      </c>
      <c r="L35" s="1" t="s">
        <v>349</v>
      </c>
      <c r="M35" s="1" t="s">
        <v>350</v>
      </c>
      <c r="N35" s="1" t="s">
        <v>60</v>
      </c>
      <c r="O35" s="1"/>
      <c r="P35" t="str">
        <f>excel_sheets[[#This Row],[Column1.1]]</f>
        <v>v_shaped_generator</v>
      </c>
      <c r="Q35">
        <f>excel_sheets[[#This Row],[Column1.2]]+0</f>
        <v>21265.8</v>
      </c>
      <c r="R35">
        <f>excel_sheets[[#This Row],[Column1.3]]+0</f>
        <v>112469.6</v>
      </c>
      <c r="S35">
        <f>excel_sheets[[#This Row],[Column1.4]]+0</f>
        <v>271989.3</v>
      </c>
      <c r="T35">
        <f>excel_sheets[[#This Row],[Column1.5]]+0</f>
        <v>478616.1</v>
      </c>
      <c r="U35">
        <f>excel_sheets[[#This Row],[Column1.6]]+0</f>
        <v>929976</v>
      </c>
      <c r="V35">
        <f>excel_sheets[[#This Row],[Column1.7]]+0</f>
        <v>1319590.2</v>
      </c>
      <c r="W35">
        <f>excel_sheets[[#This Row],[Column1.8]]+0</f>
        <v>1889903.2</v>
      </c>
      <c r="X35">
        <f>excel_sheets[[#This Row],[Column1.9]]+0</f>
        <v>2506705.7000000002</v>
      </c>
      <c r="Y35">
        <f>excel_sheets[[#This Row],[Column1.10]]+0</f>
        <v>3310376.5</v>
      </c>
      <c r="Z35">
        <f>excel_sheets[[#This Row],[Column1.11]]+0</f>
        <v>3982211.2</v>
      </c>
      <c r="AA35">
        <f>excel_sheets[[#This Row],[Column1.12]]+0</f>
        <v>4767644.9000000004</v>
      </c>
      <c r="AB35">
        <f>excel_sheets[[#This Row],[Column1.13]]+0</f>
        <v>5869475.5999999996</v>
      </c>
    </row>
    <row r="36" spans="1:28" x14ac:dyDescent="0.3">
      <c r="A36" s="1" t="s">
        <v>60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t="str">
        <f>excel_sheets[[#This Row],[Column1.1]]</f>
        <v/>
      </c>
      <c r="Q36">
        <f>excel_sheets[[#This Row],[Column1.2]]+0</f>
        <v>0</v>
      </c>
      <c r="R36">
        <f>excel_sheets[[#This Row],[Column1.3]]+0</f>
        <v>0</v>
      </c>
      <c r="S36">
        <f>excel_sheets[[#This Row],[Column1.4]]+0</f>
        <v>0</v>
      </c>
      <c r="T36">
        <f>excel_sheets[[#This Row],[Column1.5]]+0</f>
        <v>0</v>
      </c>
      <c r="U36">
        <f>excel_sheets[[#This Row],[Column1.6]]+0</f>
        <v>0</v>
      </c>
      <c r="V36">
        <f>excel_sheets[[#This Row],[Column1.7]]+0</f>
        <v>0</v>
      </c>
      <c r="W36">
        <f>excel_sheets[[#This Row],[Column1.8]]+0</f>
        <v>0</v>
      </c>
      <c r="X36">
        <f>excel_sheets[[#This Row],[Column1.9]]+0</f>
        <v>0</v>
      </c>
      <c r="Y36">
        <f>excel_sheets[[#This Row],[Column1.10]]+0</f>
        <v>0</v>
      </c>
      <c r="Z36">
        <f>excel_sheets[[#This Row],[Column1.11]]+0</f>
        <v>0</v>
      </c>
      <c r="AA36">
        <f>excel_sheets[[#This Row],[Column1.12]]+0</f>
        <v>0</v>
      </c>
      <c r="AB36">
        <f>excel_sheets[[#This Row],[Column1.13]]+0</f>
        <v>0</v>
      </c>
    </row>
    <row r="37" spans="1:28" x14ac:dyDescent="0.3">
      <c r="A37" s="1" t="s">
        <v>59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 t="s">
        <v>13</v>
      </c>
      <c r="N37" s="1" t="s">
        <v>60</v>
      </c>
      <c r="O37" s="1"/>
      <c r="P37" t="str">
        <f>excel_sheets[[#This Row],[Column1.1]]</f>
        <v>numbers_of_elements</v>
      </c>
      <c r="Q37">
        <f>excel_sheets[[#This Row],[Column1.2]]+0</f>
        <v>250</v>
      </c>
      <c r="R37">
        <f>excel_sheets[[#This Row],[Column1.3]]+0</f>
        <v>500</v>
      </c>
      <c r="S37">
        <f>excel_sheets[[#This Row],[Column1.4]]+0</f>
        <v>750</v>
      </c>
      <c r="T37">
        <f>excel_sheets[[#This Row],[Column1.5]]+0</f>
        <v>1000</v>
      </c>
      <c r="U37">
        <f>excel_sheets[[#This Row],[Column1.6]]+0</f>
        <v>1250</v>
      </c>
      <c r="V37">
        <f>excel_sheets[[#This Row],[Column1.7]]+0</f>
        <v>1500</v>
      </c>
      <c r="W37">
        <f>excel_sheets[[#This Row],[Column1.8]]+0</f>
        <v>1750</v>
      </c>
      <c r="X37">
        <f>excel_sheets[[#This Row],[Column1.9]]+0</f>
        <v>2000</v>
      </c>
      <c r="Y37">
        <f>excel_sheets[[#This Row],[Column1.10]]+0</f>
        <v>2250</v>
      </c>
      <c r="Z37">
        <f>excel_sheets[[#This Row],[Column1.11]]+0</f>
        <v>2500</v>
      </c>
      <c r="AA37">
        <f>excel_sheets[[#This Row],[Column1.12]]+0</f>
        <v>2750</v>
      </c>
      <c r="AB37">
        <f>excel_sheets[[#This Row],[Column1.13]]+0</f>
        <v>3000</v>
      </c>
    </row>
    <row r="38" spans="1:28" x14ac:dyDescent="0.3">
      <c r="A38" s="1" t="s">
        <v>1</v>
      </c>
      <c r="B38" s="1" t="s">
        <v>351</v>
      </c>
      <c r="C38" s="1" t="s">
        <v>352</v>
      </c>
      <c r="D38" s="1" t="s">
        <v>353</v>
      </c>
      <c r="E38" s="1" t="s">
        <v>354</v>
      </c>
      <c r="F38" s="1" t="s">
        <v>355</v>
      </c>
      <c r="G38" s="1" t="s">
        <v>356</v>
      </c>
      <c r="H38" s="1" t="s">
        <v>357</v>
      </c>
      <c r="I38" s="1" t="s">
        <v>358</v>
      </c>
      <c r="J38" s="1" t="s">
        <v>359</v>
      </c>
      <c r="K38" s="1" t="s">
        <v>360</v>
      </c>
      <c r="L38" s="1" t="s">
        <v>361</v>
      </c>
      <c r="M38" s="1" t="s">
        <v>362</v>
      </c>
      <c r="N38" s="1" t="s">
        <v>60</v>
      </c>
      <c r="O38" s="1"/>
      <c r="P38" t="str">
        <f>excel_sheets[[#This Row],[Column1.1]]</f>
        <v>random_generator</v>
      </c>
      <c r="Q38">
        <f>excel_sheets[[#This Row],[Column1.2]]+0</f>
        <v>9.5297000370919704E-4</v>
      </c>
      <c r="R38">
        <f>excel_sheets[[#This Row],[Column1.3]]+0</f>
        <v>2.2388599812984398E-3</v>
      </c>
      <c r="S38">
        <f>excel_sheets[[#This Row],[Column1.4]]+0</f>
        <v>3.3534500515088402E-3</v>
      </c>
      <c r="T38">
        <f>excel_sheets[[#This Row],[Column1.5]]+0</f>
        <v>4.7468700213357798E-3</v>
      </c>
      <c r="U38">
        <f>excel_sheets[[#This Row],[Column1.6]]+0</f>
        <v>6.0712500009685701E-3</v>
      </c>
      <c r="V38">
        <f>excel_sheets[[#This Row],[Column1.7]]+0</f>
        <v>7.5229899492114697E-3</v>
      </c>
      <c r="W38">
        <f>excel_sheets[[#This Row],[Column1.8]]+0</f>
        <v>8.9396100025624006E-3</v>
      </c>
      <c r="X38">
        <f>excel_sheets[[#This Row],[Column1.9]]+0</f>
        <v>1.0371880023740201E-2</v>
      </c>
      <c r="Y38">
        <f>excel_sheets[[#This Row],[Column1.10]]+0</f>
        <v>1.2030650023370899E-2</v>
      </c>
      <c r="Z38">
        <f>excel_sheets[[#This Row],[Column1.11]]+0</f>
        <v>1.29816900240257E-2</v>
      </c>
      <c r="AA38">
        <f>excel_sheets[[#This Row],[Column1.12]]+0</f>
        <v>1.53044300619512E-2</v>
      </c>
      <c r="AB38">
        <f>excel_sheets[[#This Row],[Column1.13]]+0</f>
        <v>1.6613519936799999E-2</v>
      </c>
    </row>
    <row r="39" spans="1:28" x14ac:dyDescent="0.3">
      <c r="A39" s="1" t="s">
        <v>14</v>
      </c>
      <c r="B39" s="1" t="s">
        <v>363</v>
      </c>
      <c r="C39" s="1" t="s">
        <v>364</v>
      </c>
      <c r="D39" s="1" t="s">
        <v>365</v>
      </c>
      <c r="E39" s="1" t="s">
        <v>366</v>
      </c>
      <c r="F39" s="1" t="s">
        <v>367</v>
      </c>
      <c r="G39" s="1" t="s">
        <v>368</v>
      </c>
      <c r="H39" s="1" t="s">
        <v>369</v>
      </c>
      <c r="I39" s="1" t="s">
        <v>370</v>
      </c>
      <c r="J39" s="1" t="s">
        <v>371</v>
      </c>
      <c r="K39" s="1" t="s">
        <v>372</v>
      </c>
      <c r="L39" s="1" t="s">
        <v>373</v>
      </c>
      <c r="M39" s="1" t="s">
        <v>374</v>
      </c>
      <c r="N39" s="1" t="s">
        <v>60</v>
      </c>
      <c r="O39" s="1"/>
      <c r="P39" t="str">
        <f>excel_sheets[[#This Row],[Column1.1]]</f>
        <v>increasing_generator</v>
      </c>
      <c r="Q39">
        <f>excel_sheets[[#This Row],[Column1.2]]+0</f>
        <v>9.6838999772444305E-3</v>
      </c>
      <c r="R39">
        <f>excel_sheets[[#This Row],[Column1.3]]+0</f>
        <v>3.8997679972089798E-2</v>
      </c>
      <c r="S39">
        <f>excel_sheets[[#This Row],[Column1.4]]+0</f>
        <v>8.8099259999580598E-2</v>
      </c>
      <c r="T39">
        <f>excel_sheets[[#This Row],[Column1.5]]+0</f>
        <v>0.15689642999786799</v>
      </c>
      <c r="U39">
        <f>excel_sheets[[#This Row],[Column1.6]]+0</f>
        <v>0.243517580023035</v>
      </c>
      <c r="V39">
        <f>excel_sheets[[#This Row],[Column1.7]]+0</f>
        <v>0.35095940004102799</v>
      </c>
      <c r="W39">
        <f>excel_sheets[[#This Row],[Column1.8]]+0</f>
        <v>0.48614195999689402</v>
      </c>
      <c r="X39">
        <f>excel_sheets[[#This Row],[Column1.9]]+0</f>
        <v>0.62756884004920699</v>
      </c>
      <c r="Y39">
        <f>excel_sheets[[#This Row],[Column1.10]]+0</f>
        <v>0.79255688993725903</v>
      </c>
      <c r="Z39">
        <f>excel_sheets[[#This Row],[Column1.11]]+0</f>
        <v>0.99662317002657796</v>
      </c>
      <c r="AA39">
        <f>excel_sheets[[#This Row],[Column1.12]]+0</f>
        <v>1.18926162999123</v>
      </c>
      <c r="AB39">
        <f>excel_sheets[[#This Row],[Column1.13]]+0</f>
        <v>1.4330064299749199</v>
      </c>
    </row>
    <row r="40" spans="1:28" x14ac:dyDescent="0.3">
      <c r="A40" s="1" t="s">
        <v>15</v>
      </c>
      <c r="B40" s="1" t="s">
        <v>375</v>
      </c>
      <c r="C40" s="1" t="s">
        <v>376</v>
      </c>
      <c r="D40" s="1" t="s">
        <v>377</v>
      </c>
      <c r="E40" s="1" t="s">
        <v>378</v>
      </c>
      <c r="F40" s="1" t="s">
        <v>379</v>
      </c>
      <c r="G40" s="1" t="s">
        <v>380</v>
      </c>
      <c r="H40" s="1" t="s">
        <v>381</v>
      </c>
      <c r="I40" s="1" t="s">
        <v>382</v>
      </c>
      <c r="J40" s="1" t="s">
        <v>383</v>
      </c>
      <c r="K40" s="1" t="s">
        <v>384</v>
      </c>
      <c r="L40" s="1" t="s">
        <v>385</v>
      </c>
      <c r="M40" s="1" t="s">
        <v>386</v>
      </c>
      <c r="N40" s="1" t="s">
        <v>60</v>
      </c>
      <c r="O40" s="1"/>
      <c r="P40" t="str">
        <f>excel_sheets[[#This Row],[Column1.1]]</f>
        <v>decreasing_generator</v>
      </c>
      <c r="Q40">
        <f>excel_sheets[[#This Row],[Column1.2]]+0</f>
        <v>1.40436900313943E-2</v>
      </c>
      <c r="R40">
        <f>excel_sheets[[#This Row],[Column1.3]]+0</f>
        <v>6.9526539999060305E-2</v>
      </c>
      <c r="S40">
        <f>excel_sheets[[#This Row],[Column1.4]]+0</f>
        <v>0.12579992997925701</v>
      </c>
      <c r="T40">
        <f>excel_sheets[[#This Row],[Column1.5]]+0</f>
        <v>0.24808999993838299</v>
      </c>
      <c r="U40">
        <f>excel_sheets[[#This Row],[Column1.6]]+0</f>
        <v>0.34591090001631503</v>
      </c>
      <c r="V40">
        <f>excel_sheets[[#This Row],[Column1.7]]+0</f>
        <v>0.49522703997790801</v>
      </c>
      <c r="W40">
        <f>excel_sheets[[#This Row],[Column1.8]]+0</f>
        <v>0.67995951001066701</v>
      </c>
      <c r="X40">
        <f>excel_sheets[[#This Row],[Column1.9]]+0</f>
        <v>0.87792146997526199</v>
      </c>
      <c r="Y40">
        <f>excel_sheets[[#This Row],[Column1.10]]+0</f>
        <v>1.11031573002692</v>
      </c>
      <c r="Z40">
        <f>excel_sheets[[#This Row],[Column1.11]]+0</f>
        <v>1.3803061699727499</v>
      </c>
      <c r="AA40">
        <f>excel_sheets[[#This Row],[Column1.12]]+0</f>
        <v>1.66844275994226</v>
      </c>
      <c r="AB40">
        <f>excel_sheets[[#This Row],[Column1.13]]+0</f>
        <v>1.9660336500033699</v>
      </c>
    </row>
    <row r="41" spans="1:28" x14ac:dyDescent="0.3">
      <c r="A41" s="1" t="s">
        <v>28</v>
      </c>
      <c r="B41" s="1" t="s">
        <v>387</v>
      </c>
      <c r="C41" s="1" t="s">
        <v>388</v>
      </c>
      <c r="D41" s="1" t="s">
        <v>389</v>
      </c>
      <c r="E41" s="1" t="s">
        <v>390</v>
      </c>
      <c r="F41" s="1" t="s">
        <v>391</v>
      </c>
      <c r="G41" s="1" t="s">
        <v>392</v>
      </c>
      <c r="H41" s="1" t="s">
        <v>393</v>
      </c>
      <c r="I41" s="1" t="s">
        <v>394</v>
      </c>
      <c r="J41" s="1" t="s">
        <v>395</v>
      </c>
      <c r="K41" s="1" t="s">
        <v>396</v>
      </c>
      <c r="L41" s="1" t="s">
        <v>397</v>
      </c>
      <c r="M41" s="1" t="s">
        <v>398</v>
      </c>
      <c r="N41" s="1" t="s">
        <v>60</v>
      </c>
      <c r="O41" s="1"/>
      <c r="P41" t="str">
        <f>excel_sheets[[#This Row],[Column1.1]]</f>
        <v>a_shaped_generator</v>
      </c>
      <c r="Q41">
        <f>excel_sheets[[#This Row],[Column1.2]]+0</f>
        <v>8.6636100430041493E-3</v>
      </c>
      <c r="R41">
        <f>excel_sheets[[#This Row],[Column1.3]]+0</f>
        <v>4.2231980012729702E-2</v>
      </c>
      <c r="S41">
        <f>excel_sheets[[#This Row],[Column1.4]]+0</f>
        <v>0.10551212998107</v>
      </c>
      <c r="T41">
        <f>excel_sheets[[#This Row],[Column1.5]]+0</f>
        <v>0.18905840001534599</v>
      </c>
      <c r="U41">
        <f>excel_sheets[[#This Row],[Column1.6]]+0</f>
        <v>0.29987094993703001</v>
      </c>
      <c r="V41">
        <f>excel_sheets[[#This Row],[Column1.7]]+0</f>
        <v>0.444786760024726</v>
      </c>
      <c r="W41">
        <f>excel_sheets[[#This Row],[Column1.8]]+0</f>
        <v>0.59864670000970299</v>
      </c>
      <c r="X41">
        <f>excel_sheets[[#This Row],[Column1.9]]+0</f>
        <v>0.80126537000760401</v>
      </c>
      <c r="Y41">
        <f>excel_sheets[[#This Row],[Column1.10]]+0</f>
        <v>1.0240203299792401</v>
      </c>
      <c r="Z41">
        <f>excel_sheets[[#This Row],[Column1.11]]+0</f>
        <v>1.2374118399573399</v>
      </c>
      <c r="AA41">
        <f>excel_sheets[[#This Row],[Column1.12]]+0</f>
        <v>1.4979501000372599</v>
      </c>
      <c r="AB41">
        <f>excel_sheets[[#This Row],[Column1.13]]+0</f>
        <v>1.86936073000542</v>
      </c>
    </row>
    <row r="42" spans="1:28" x14ac:dyDescent="0.3">
      <c r="A42" s="1" t="s">
        <v>29</v>
      </c>
      <c r="B42" s="1" t="s">
        <v>399</v>
      </c>
      <c r="C42" s="1" t="s">
        <v>400</v>
      </c>
      <c r="D42" s="1" t="s">
        <v>401</v>
      </c>
      <c r="E42" s="1" t="s">
        <v>402</v>
      </c>
      <c r="F42" s="1" t="s">
        <v>403</v>
      </c>
      <c r="G42" s="1" t="s">
        <v>404</v>
      </c>
      <c r="H42" s="1" t="s">
        <v>405</v>
      </c>
      <c r="I42" s="1" t="s">
        <v>406</v>
      </c>
      <c r="J42" s="1" t="s">
        <v>407</v>
      </c>
      <c r="K42" s="1" t="s">
        <v>408</v>
      </c>
      <c r="L42" s="1" t="s">
        <v>409</v>
      </c>
      <c r="M42" s="1" t="s">
        <v>410</v>
      </c>
      <c r="N42" s="1" t="s">
        <v>60</v>
      </c>
      <c r="O42" s="1"/>
      <c r="P42" t="str">
        <f>excel_sheets[[#This Row],[Column1.1]]</f>
        <v>v_shaped_generator</v>
      </c>
      <c r="Q42">
        <f>excel_sheets[[#This Row],[Column1.2]]+0</f>
        <v>2.9599499888718099E-3</v>
      </c>
      <c r="R42">
        <f>excel_sheets[[#This Row],[Column1.3]]+0</f>
        <v>1.6133530042134199E-2</v>
      </c>
      <c r="S42">
        <f>excel_sheets[[#This Row],[Column1.4]]+0</f>
        <v>3.6533839930780201E-2</v>
      </c>
      <c r="T42">
        <f>excel_sheets[[#This Row],[Column1.5]]+0</f>
        <v>6.7853150004520996E-2</v>
      </c>
      <c r="U42">
        <f>excel_sheets[[#This Row],[Column1.6]]+0</f>
        <v>0.12701657994184601</v>
      </c>
      <c r="V42">
        <f>excel_sheets[[#This Row],[Column1.7]]+0</f>
        <v>0.18985518002882601</v>
      </c>
      <c r="W42">
        <f>excel_sheets[[#This Row],[Column1.8]]+0</f>
        <v>0.26183450003154501</v>
      </c>
      <c r="X42">
        <f>excel_sheets[[#This Row],[Column1.9]]+0</f>
        <v>0.35624805996194397</v>
      </c>
      <c r="Y42">
        <f>excel_sheets[[#This Row],[Column1.10]]+0</f>
        <v>0.48768938996363398</v>
      </c>
      <c r="Z42">
        <f>excel_sheets[[#This Row],[Column1.11]]+0</f>
        <v>0.56151935996021995</v>
      </c>
      <c r="AA42">
        <f>excel_sheets[[#This Row],[Column1.12]]+0</f>
        <v>0.66862897998653303</v>
      </c>
      <c r="AB42">
        <f>excel_sheets[[#This Row],[Column1.13]]+0</f>
        <v>0.82596917001064796</v>
      </c>
    </row>
    <row r="43" spans="1:28" x14ac:dyDescent="0.3">
      <c r="A43" s="1" t="s">
        <v>60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t="str">
        <f>excel_sheets[[#This Row],[Column1.1]]</f>
        <v/>
      </c>
      <c r="Q43">
        <f>excel_sheets[[#This Row],[Column1.2]]+0</f>
        <v>0</v>
      </c>
      <c r="R43">
        <f>excel_sheets[[#This Row],[Column1.3]]+0</f>
        <v>0</v>
      </c>
      <c r="S43">
        <f>excel_sheets[[#This Row],[Column1.4]]+0</f>
        <v>0</v>
      </c>
      <c r="T43">
        <f>excel_sheets[[#This Row],[Column1.5]]+0</f>
        <v>0</v>
      </c>
      <c r="U43">
        <f>excel_sheets[[#This Row],[Column1.6]]+0</f>
        <v>0</v>
      </c>
      <c r="V43">
        <f>excel_sheets[[#This Row],[Column1.7]]+0</f>
        <v>0</v>
      </c>
      <c r="W43">
        <f>excel_sheets[[#This Row],[Column1.8]]+0</f>
        <v>0</v>
      </c>
      <c r="X43">
        <f>excel_sheets[[#This Row],[Column1.9]]+0</f>
        <v>0</v>
      </c>
      <c r="Y43">
        <f>excel_sheets[[#This Row],[Column1.10]]+0</f>
        <v>0</v>
      </c>
      <c r="Z43">
        <f>excel_sheets[[#This Row],[Column1.11]]+0</f>
        <v>0</v>
      </c>
      <c r="AA43">
        <f>excel_sheets[[#This Row],[Column1.12]]+0</f>
        <v>0</v>
      </c>
      <c r="AB43">
        <f>excel_sheets[[#This Row],[Column1.13]]+0</f>
        <v>0</v>
      </c>
    </row>
    <row r="44" spans="1:28" x14ac:dyDescent="0.3">
      <c r="A44" s="1" t="s">
        <v>59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9</v>
      </c>
      <c r="J44" s="1" t="s">
        <v>10</v>
      </c>
      <c r="K44" s="1" t="s">
        <v>11</v>
      </c>
      <c r="L44" s="1" t="s">
        <v>12</v>
      </c>
      <c r="M44" s="1" t="s">
        <v>13</v>
      </c>
      <c r="N44" s="1" t="s">
        <v>60</v>
      </c>
      <c r="O44" s="1"/>
      <c r="P44" t="str">
        <f>excel_sheets[[#This Row],[Column1.1]]</f>
        <v>numbers_of_elements</v>
      </c>
      <c r="Q44">
        <f>excel_sheets[[#This Row],[Column1.2]]+0</f>
        <v>250</v>
      </c>
      <c r="R44">
        <f>excel_sheets[[#This Row],[Column1.3]]+0</f>
        <v>500</v>
      </c>
      <c r="S44">
        <f>excel_sheets[[#This Row],[Column1.4]]+0</f>
        <v>750</v>
      </c>
      <c r="T44">
        <f>excel_sheets[[#This Row],[Column1.5]]+0</f>
        <v>1000</v>
      </c>
      <c r="U44">
        <f>excel_sheets[[#This Row],[Column1.6]]+0</f>
        <v>1250</v>
      </c>
      <c r="V44">
        <f>excel_sheets[[#This Row],[Column1.7]]+0</f>
        <v>1500</v>
      </c>
      <c r="W44">
        <f>excel_sheets[[#This Row],[Column1.8]]+0</f>
        <v>1750</v>
      </c>
      <c r="X44">
        <f>excel_sheets[[#This Row],[Column1.9]]+0</f>
        <v>2000</v>
      </c>
      <c r="Y44">
        <f>excel_sheets[[#This Row],[Column1.10]]+0</f>
        <v>2250</v>
      </c>
      <c r="Z44">
        <f>excel_sheets[[#This Row],[Column1.11]]+0</f>
        <v>2500</v>
      </c>
      <c r="AA44">
        <f>excel_sheets[[#This Row],[Column1.12]]+0</f>
        <v>2750</v>
      </c>
      <c r="AB44">
        <f>excel_sheets[[#This Row],[Column1.13]]+0</f>
        <v>3000</v>
      </c>
    </row>
    <row r="45" spans="1:28" x14ac:dyDescent="0.3">
      <c r="A45" s="1" t="s">
        <v>1</v>
      </c>
      <c r="B45" s="1" t="s">
        <v>411</v>
      </c>
      <c r="C45" s="1" t="s">
        <v>412</v>
      </c>
      <c r="D45" s="1" t="s">
        <v>413</v>
      </c>
      <c r="E45" s="1" t="s">
        <v>414</v>
      </c>
      <c r="F45" s="1" t="s">
        <v>415</v>
      </c>
      <c r="G45" s="1" t="s">
        <v>416</v>
      </c>
      <c r="H45" s="1" t="s">
        <v>417</v>
      </c>
      <c r="I45" s="1" t="s">
        <v>418</v>
      </c>
      <c r="J45" s="1" t="s">
        <v>419</v>
      </c>
      <c r="K45" s="1" t="s">
        <v>420</v>
      </c>
      <c r="L45" s="1" t="s">
        <v>421</v>
      </c>
      <c r="M45" s="1" t="s">
        <v>422</v>
      </c>
      <c r="N45" s="1" t="s">
        <v>60</v>
      </c>
      <c r="O45" s="1"/>
      <c r="P45" t="str">
        <f>excel_sheets[[#This Row],[Column1.1]]</f>
        <v>random_generator</v>
      </c>
      <c r="Q45">
        <f>excel_sheets[[#This Row],[Column1.2]]+0</f>
        <v>6100.4</v>
      </c>
      <c r="R45">
        <f>excel_sheets[[#This Row],[Column1.3]]+0</f>
        <v>13691.4</v>
      </c>
      <c r="S45">
        <f>excel_sheets[[#This Row],[Column1.4]]+0</f>
        <v>21954.6</v>
      </c>
      <c r="T45">
        <f>excel_sheets[[#This Row],[Column1.5]]+0</f>
        <v>30374.2</v>
      </c>
      <c r="U45">
        <f>excel_sheets[[#This Row],[Column1.6]]+0</f>
        <v>39331.599999999999</v>
      </c>
      <c r="V45">
        <f>excel_sheets[[#This Row],[Column1.7]]+0</f>
        <v>48414.2</v>
      </c>
      <c r="W45">
        <f>excel_sheets[[#This Row],[Column1.8]]+0</f>
        <v>57543</v>
      </c>
      <c r="X45">
        <f>excel_sheets[[#This Row],[Column1.9]]+0</f>
        <v>66762</v>
      </c>
      <c r="Y45">
        <f>excel_sheets[[#This Row],[Column1.10]]+0</f>
        <v>76402</v>
      </c>
      <c r="Z45">
        <f>excel_sheets[[#This Row],[Column1.11]]+0</f>
        <v>86136</v>
      </c>
      <c r="AA45">
        <f>excel_sheets[[#This Row],[Column1.12]]+0</f>
        <v>95919.8</v>
      </c>
      <c r="AB45">
        <f>excel_sheets[[#This Row],[Column1.13]]+0</f>
        <v>105755.4</v>
      </c>
    </row>
    <row r="46" spans="1:28" x14ac:dyDescent="0.3">
      <c r="A46" s="1" t="s">
        <v>14</v>
      </c>
      <c r="B46" s="1" t="s">
        <v>73</v>
      </c>
      <c r="C46" s="1" t="s">
        <v>74</v>
      </c>
      <c r="D46" s="1" t="s">
        <v>75</v>
      </c>
      <c r="E46" s="1" t="s">
        <v>76</v>
      </c>
      <c r="F46" s="1" t="s">
        <v>77</v>
      </c>
      <c r="G46" s="1" t="s">
        <v>78</v>
      </c>
      <c r="H46" s="1" t="s">
        <v>79</v>
      </c>
      <c r="I46" s="1" t="s">
        <v>80</v>
      </c>
      <c r="J46" s="1" t="s">
        <v>81</v>
      </c>
      <c r="K46" s="1" t="s">
        <v>82</v>
      </c>
      <c r="L46" s="1" t="s">
        <v>83</v>
      </c>
      <c r="M46" s="1" t="s">
        <v>84</v>
      </c>
      <c r="N46" s="1" t="s">
        <v>60</v>
      </c>
      <c r="O46" s="1"/>
      <c r="P46" t="str">
        <f>excel_sheets[[#This Row],[Column1.1]]</f>
        <v>increasing_generator</v>
      </c>
      <c r="Q46">
        <f>excel_sheets[[#This Row],[Column1.2]]+0</f>
        <v>4764</v>
      </c>
      <c r="R46">
        <f>excel_sheets[[#This Row],[Column1.3]]+0</f>
        <v>10530</v>
      </c>
      <c r="S46">
        <f>excel_sheets[[#This Row],[Column1.4]]+0</f>
        <v>17012</v>
      </c>
      <c r="T46">
        <f>excel_sheets[[#This Row],[Column1.5]]+0</f>
        <v>23062</v>
      </c>
      <c r="U46">
        <f>excel_sheets[[#This Row],[Column1.6]]+0</f>
        <v>30202</v>
      </c>
      <c r="V46">
        <f>excel_sheets[[#This Row],[Column1.7]]+0</f>
        <v>37026</v>
      </c>
      <c r="W46">
        <f>excel_sheets[[#This Row],[Column1.8]]+0</f>
        <v>43790</v>
      </c>
      <c r="X46">
        <f>excel_sheets[[#This Row],[Column1.9]]+0</f>
        <v>50126</v>
      </c>
      <c r="Y46">
        <f>excel_sheets[[#This Row],[Column1.10]]+0</f>
        <v>57800</v>
      </c>
      <c r="Z46">
        <f>excel_sheets[[#This Row],[Column1.11]]+0</f>
        <v>65406</v>
      </c>
      <c r="AA46">
        <f>excel_sheets[[#This Row],[Column1.12]]+0</f>
        <v>72908</v>
      </c>
      <c r="AB46">
        <f>excel_sheets[[#This Row],[Column1.13]]+0</f>
        <v>80054</v>
      </c>
    </row>
    <row r="47" spans="1:28" x14ac:dyDescent="0.3">
      <c r="A47" s="1" t="s">
        <v>15</v>
      </c>
      <c r="B47" s="1" t="s">
        <v>85</v>
      </c>
      <c r="C47" s="1" t="s">
        <v>423</v>
      </c>
      <c r="D47" s="1" t="s">
        <v>424</v>
      </c>
      <c r="E47" s="1" t="s">
        <v>425</v>
      </c>
      <c r="F47" s="1" t="s">
        <v>426</v>
      </c>
      <c r="G47" s="1" t="s">
        <v>427</v>
      </c>
      <c r="H47" s="1" t="s">
        <v>428</v>
      </c>
      <c r="I47" s="1" t="s">
        <v>429</v>
      </c>
      <c r="J47" s="1" t="s">
        <v>430</v>
      </c>
      <c r="K47" s="1" t="s">
        <v>431</v>
      </c>
      <c r="L47" s="1" t="s">
        <v>432</v>
      </c>
      <c r="M47" s="1" t="s">
        <v>433</v>
      </c>
      <c r="N47" s="1" t="s">
        <v>60</v>
      </c>
      <c r="O47" s="1"/>
      <c r="P47" t="str">
        <f>excel_sheets[[#This Row],[Column1.1]]</f>
        <v>decreasing_generator</v>
      </c>
      <c r="Q47">
        <f>excel_sheets[[#This Row],[Column1.2]]+0</f>
        <v>4718</v>
      </c>
      <c r="R47">
        <f>excel_sheets[[#This Row],[Column1.3]]+0</f>
        <v>10430.6</v>
      </c>
      <c r="S47">
        <f>excel_sheets[[#This Row],[Column1.4]]+0</f>
        <v>16401.2</v>
      </c>
      <c r="T47">
        <f>excel_sheets[[#This Row],[Column1.5]]+0</f>
        <v>22847.200000000001</v>
      </c>
      <c r="U47">
        <f>excel_sheets[[#This Row],[Column1.6]]+0</f>
        <v>29116.799999999999</v>
      </c>
      <c r="V47">
        <f>excel_sheets[[#This Row],[Column1.7]]+0</f>
        <v>35788.199999999997</v>
      </c>
      <c r="W47">
        <f>excel_sheets[[#This Row],[Column1.8]]+0</f>
        <v>42523.8</v>
      </c>
      <c r="X47">
        <f>excel_sheets[[#This Row],[Column1.9]]+0</f>
        <v>49690.6</v>
      </c>
      <c r="Y47">
        <f>excel_sheets[[#This Row],[Column1.10]]+0</f>
        <v>56324.4</v>
      </c>
      <c r="Z47">
        <f>excel_sheets[[#This Row],[Column1.11]]+0</f>
        <v>63220.4</v>
      </c>
      <c r="AA47">
        <f>excel_sheets[[#This Row],[Column1.12]]+0</f>
        <v>70218</v>
      </c>
      <c r="AB47">
        <f>excel_sheets[[#This Row],[Column1.13]]+0</f>
        <v>77568</v>
      </c>
    </row>
    <row r="48" spans="1:28" x14ac:dyDescent="0.3">
      <c r="A48" s="1" t="s">
        <v>28</v>
      </c>
      <c r="B48" s="1" t="s">
        <v>434</v>
      </c>
      <c r="C48" s="1" t="s">
        <v>435</v>
      </c>
      <c r="D48" s="1" t="s">
        <v>436</v>
      </c>
      <c r="E48" s="1" t="s">
        <v>437</v>
      </c>
      <c r="F48" s="1" t="s">
        <v>438</v>
      </c>
      <c r="G48" s="1" t="s">
        <v>439</v>
      </c>
      <c r="H48" s="1" t="s">
        <v>440</v>
      </c>
      <c r="I48" s="1" t="s">
        <v>441</v>
      </c>
      <c r="J48" s="1" t="s">
        <v>442</v>
      </c>
      <c r="K48" s="1" t="s">
        <v>443</v>
      </c>
      <c r="L48" s="1" t="s">
        <v>444</v>
      </c>
      <c r="M48" s="1" t="s">
        <v>445</v>
      </c>
      <c r="N48" s="1" t="s">
        <v>60</v>
      </c>
      <c r="O48" s="1"/>
      <c r="P48" t="str">
        <f>excel_sheets[[#This Row],[Column1.1]]</f>
        <v>a_shaped_generator</v>
      </c>
      <c r="Q48">
        <f>excel_sheets[[#This Row],[Column1.2]]+0</f>
        <v>4909.6000000000004</v>
      </c>
      <c r="R48">
        <f>excel_sheets[[#This Row],[Column1.3]]+0</f>
        <v>10617.6</v>
      </c>
      <c r="S48">
        <f>excel_sheets[[#This Row],[Column1.4]]+0</f>
        <v>16883.2</v>
      </c>
      <c r="T48">
        <f>excel_sheets[[#This Row],[Column1.5]]+0</f>
        <v>23137.200000000001</v>
      </c>
      <c r="U48">
        <f>excel_sheets[[#This Row],[Column1.6]]+0</f>
        <v>29867.4</v>
      </c>
      <c r="V48">
        <f>excel_sheets[[#This Row],[Column1.7]]+0</f>
        <v>36673.4</v>
      </c>
      <c r="W48">
        <f>excel_sheets[[#This Row],[Column1.8]]+0</f>
        <v>43396.2</v>
      </c>
      <c r="X48">
        <f>excel_sheets[[#This Row],[Column1.9]]+0</f>
        <v>50083</v>
      </c>
      <c r="Y48">
        <f>excel_sheets[[#This Row],[Column1.10]]+0</f>
        <v>57245.599999999999</v>
      </c>
      <c r="Z48">
        <f>excel_sheets[[#This Row],[Column1.11]]+0</f>
        <v>64493</v>
      </c>
      <c r="AA48">
        <f>excel_sheets[[#This Row],[Column1.12]]+0</f>
        <v>71797</v>
      </c>
      <c r="AB48">
        <f>excel_sheets[[#This Row],[Column1.13]]+0</f>
        <v>79069.600000000006</v>
      </c>
    </row>
    <row r="49" spans="1:28" x14ac:dyDescent="0.3">
      <c r="A49" s="1" t="s">
        <v>29</v>
      </c>
      <c r="B49" s="1" t="s">
        <v>446</v>
      </c>
      <c r="C49" s="1" t="s">
        <v>447</v>
      </c>
      <c r="D49" s="1" t="s">
        <v>448</v>
      </c>
      <c r="E49" s="1" t="s">
        <v>449</v>
      </c>
      <c r="F49" s="1" t="s">
        <v>450</v>
      </c>
      <c r="G49" s="1" t="s">
        <v>451</v>
      </c>
      <c r="H49" s="1" t="s">
        <v>452</v>
      </c>
      <c r="I49" s="1" t="s">
        <v>453</v>
      </c>
      <c r="J49" s="1" t="s">
        <v>454</v>
      </c>
      <c r="K49" s="1" t="s">
        <v>455</v>
      </c>
      <c r="L49" s="1" t="s">
        <v>456</v>
      </c>
      <c r="M49" s="1" t="s">
        <v>457</v>
      </c>
      <c r="N49" s="1" t="s">
        <v>60</v>
      </c>
      <c r="O49" s="1"/>
      <c r="P49" t="str">
        <f>excel_sheets[[#This Row],[Column1.1]]</f>
        <v>v_shaped_generator</v>
      </c>
      <c r="Q49">
        <f>excel_sheets[[#This Row],[Column1.2]]+0</f>
        <v>4922</v>
      </c>
      <c r="R49">
        <f>excel_sheets[[#This Row],[Column1.3]]+0</f>
        <v>10612.4</v>
      </c>
      <c r="S49">
        <f>excel_sheets[[#This Row],[Column1.4]]+0</f>
        <v>16873</v>
      </c>
      <c r="T49">
        <f>excel_sheets[[#This Row],[Column1.5]]+0</f>
        <v>23067.599999999999</v>
      </c>
      <c r="U49">
        <f>excel_sheets[[#This Row],[Column1.6]]+0</f>
        <v>29801</v>
      </c>
      <c r="V49">
        <f>excel_sheets[[#This Row],[Column1.7]]+0</f>
        <v>36516.400000000001</v>
      </c>
      <c r="W49">
        <f>excel_sheets[[#This Row],[Column1.8]]+0</f>
        <v>43362.400000000001</v>
      </c>
      <c r="X49">
        <f>excel_sheets[[#This Row],[Column1.9]]+0</f>
        <v>50048.2</v>
      </c>
      <c r="Y49">
        <f>excel_sheets[[#This Row],[Column1.10]]+0</f>
        <v>57260.2</v>
      </c>
      <c r="Z49">
        <f>excel_sheets[[#This Row],[Column1.11]]+0</f>
        <v>64473.2</v>
      </c>
      <c r="AA49">
        <f>excel_sheets[[#This Row],[Column1.12]]+0</f>
        <v>71765</v>
      </c>
      <c r="AB49">
        <f>excel_sheets[[#This Row],[Column1.13]]+0</f>
        <v>79069.2</v>
      </c>
    </row>
    <row r="50" spans="1:28" x14ac:dyDescent="0.3">
      <c r="A50" s="1" t="s">
        <v>60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t="str">
        <f>excel_sheets[[#This Row],[Column1.1]]</f>
        <v/>
      </c>
      <c r="Q50">
        <f>excel_sheets[[#This Row],[Column1.2]]+0</f>
        <v>0</v>
      </c>
      <c r="R50">
        <f>excel_sheets[[#This Row],[Column1.3]]+0</f>
        <v>0</v>
      </c>
      <c r="S50">
        <f>excel_sheets[[#This Row],[Column1.4]]+0</f>
        <v>0</v>
      </c>
      <c r="T50">
        <f>excel_sheets[[#This Row],[Column1.5]]+0</f>
        <v>0</v>
      </c>
      <c r="U50">
        <f>excel_sheets[[#This Row],[Column1.6]]+0</f>
        <v>0</v>
      </c>
      <c r="V50">
        <f>excel_sheets[[#This Row],[Column1.7]]+0</f>
        <v>0</v>
      </c>
      <c r="W50">
        <f>excel_sheets[[#This Row],[Column1.8]]+0</f>
        <v>0</v>
      </c>
      <c r="X50">
        <f>excel_sheets[[#This Row],[Column1.9]]+0</f>
        <v>0</v>
      </c>
      <c r="Y50">
        <f>excel_sheets[[#This Row],[Column1.10]]+0</f>
        <v>0</v>
      </c>
      <c r="Z50">
        <f>excel_sheets[[#This Row],[Column1.11]]+0</f>
        <v>0</v>
      </c>
      <c r="AA50">
        <f>excel_sheets[[#This Row],[Column1.12]]+0</f>
        <v>0</v>
      </c>
      <c r="AB50">
        <f>excel_sheets[[#This Row],[Column1.13]]+0</f>
        <v>0</v>
      </c>
    </row>
    <row r="51" spans="1:28" x14ac:dyDescent="0.3">
      <c r="A51" s="1" t="s">
        <v>59</v>
      </c>
      <c r="B51" s="1" t="s">
        <v>2</v>
      </c>
      <c r="C51" s="1" t="s">
        <v>3</v>
      </c>
      <c r="D51" s="1" t="s">
        <v>4</v>
      </c>
      <c r="E51" s="1" t="s">
        <v>5</v>
      </c>
      <c r="F51" s="1" t="s">
        <v>6</v>
      </c>
      <c r="G51" s="1" t="s">
        <v>7</v>
      </c>
      <c r="H51" s="1" t="s">
        <v>8</v>
      </c>
      <c r="I51" s="1" t="s">
        <v>9</v>
      </c>
      <c r="J51" s="1" t="s">
        <v>10</v>
      </c>
      <c r="K51" s="1" t="s">
        <v>11</v>
      </c>
      <c r="L51" s="1" t="s">
        <v>12</v>
      </c>
      <c r="M51" s="1" t="s">
        <v>13</v>
      </c>
      <c r="N51" s="1" t="s">
        <v>60</v>
      </c>
      <c r="O51" s="1"/>
      <c r="P51" t="str">
        <f>excel_sheets[[#This Row],[Column1.1]]</f>
        <v>numbers_of_elements</v>
      </c>
      <c r="Q51">
        <f>excel_sheets[[#This Row],[Column1.2]]+0</f>
        <v>250</v>
      </c>
      <c r="R51">
        <f>excel_sheets[[#This Row],[Column1.3]]+0</f>
        <v>500</v>
      </c>
      <c r="S51">
        <f>excel_sheets[[#This Row],[Column1.4]]+0</f>
        <v>750</v>
      </c>
      <c r="T51">
        <f>excel_sheets[[#This Row],[Column1.5]]+0</f>
        <v>1000</v>
      </c>
      <c r="U51">
        <f>excel_sheets[[#This Row],[Column1.6]]+0</f>
        <v>1250</v>
      </c>
      <c r="V51">
        <f>excel_sheets[[#This Row],[Column1.7]]+0</f>
        <v>1500</v>
      </c>
      <c r="W51">
        <f>excel_sheets[[#This Row],[Column1.8]]+0</f>
        <v>1750</v>
      </c>
      <c r="X51">
        <f>excel_sheets[[#This Row],[Column1.9]]+0</f>
        <v>2000</v>
      </c>
      <c r="Y51">
        <f>excel_sheets[[#This Row],[Column1.10]]+0</f>
        <v>2250</v>
      </c>
      <c r="Z51">
        <f>excel_sheets[[#This Row],[Column1.11]]+0</f>
        <v>2500</v>
      </c>
      <c r="AA51">
        <f>excel_sheets[[#This Row],[Column1.12]]+0</f>
        <v>2750</v>
      </c>
      <c r="AB51">
        <f>excel_sheets[[#This Row],[Column1.13]]+0</f>
        <v>3000</v>
      </c>
    </row>
    <row r="52" spans="1:28" x14ac:dyDescent="0.3">
      <c r="A52" s="1" t="s">
        <v>1</v>
      </c>
      <c r="B52" s="1" t="s">
        <v>458</v>
      </c>
      <c r="C52" s="1" t="s">
        <v>459</v>
      </c>
      <c r="D52" s="1" t="s">
        <v>460</v>
      </c>
      <c r="E52" s="1" t="s">
        <v>461</v>
      </c>
      <c r="F52" s="1" t="s">
        <v>462</v>
      </c>
      <c r="G52" s="1" t="s">
        <v>463</v>
      </c>
      <c r="H52" s="1" t="s">
        <v>464</v>
      </c>
      <c r="I52" s="1" t="s">
        <v>465</v>
      </c>
      <c r="J52" s="1" t="s">
        <v>466</v>
      </c>
      <c r="K52" s="1" t="s">
        <v>467</v>
      </c>
      <c r="L52" s="1" t="s">
        <v>468</v>
      </c>
      <c r="M52" s="1" t="s">
        <v>469</v>
      </c>
      <c r="N52" s="1" t="s">
        <v>60</v>
      </c>
      <c r="O52" s="1"/>
      <c r="P52" t="str">
        <f>excel_sheets[[#This Row],[Column1.1]]</f>
        <v>random_generator</v>
      </c>
      <c r="Q52">
        <f>excel_sheets[[#This Row],[Column1.2]]+0</f>
        <v>1.0108199901878801E-3</v>
      </c>
      <c r="R52">
        <f>excel_sheets[[#This Row],[Column1.3]]+0</f>
        <v>2.1449899300932801E-3</v>
      </c>
      <c r="S52">
        <f>excel_sheets[[#This Row],[Column1.4]]+0</f>
        <v>3.4586499445140302E-3</v>
      </c>
      <c r="T52">
        <f>excel_sheets[[#This Row],[Column1.5]]+0</f>
        <v>4.8114799661561798E-3</v>
      </c>
      <c r="U52">
        <f>excel_sheets[[#This Row],[Column1.6]]+0</f>
        <v>6.44107998814433E-3</v>
      </c>
      <c r="V52">
        <f>excel_sheets[[#This Row],[Column1.7]]+0</f>
        <v>7.6487900223582896E-3</v>
      </c>
      <c r="W52">
        <f>excel_sheets[[#This Row],[Column1.8]]+0</f>
        <v>9.1556899715214898E-3</v>
      </c>
      <c r="X52">
        <f>excel_sheets[[#This Row],[Column1.9]]+0</f>
        <v>1.06212500017136E-2</v>
      </c>
      <c r="Y52">
        <f>excel_sheets[[#This Row],[Column1.10]]+0</f>
        <v>1.2219240027479801E-2</v>
      </c>
      <c r="Z52">
        <f>excel_sheets[[#This Row],[Column1.11]]+0</f>
        <v>1.3658810011111199E-2</v>
      </c>
      <c r="AA52">
        <f>excel_sheets[[#This Row],[Column1.12]]+0</f>
        <v>1.5203880006447399E-2</v>
      </c>
      <c r="AB52">
        <f>excel_sheets[[#This Row],[Column1.13]]+0</f>
        <v>1.6813340014778001E-2</v>
      </c>
    </row>
    <row r="53" spans="1:28" x14ac:dyDescent="0.3">
      <c r="A53" s="1" t="s">
        <v>14</v>
      </c>
      <c r="B53" s="1" t="s">
        <v>470</v>
      </c>
      <c r="C53" s="1" t="s">
        <v>471</v>
      </c>
      <c r="D53" s="1" t="s">
        <v>472</v>
      </c>
      <c r="E53" s="1" t="s">
        <v>473</v>
      </c>
      <c r="F53" s="1" t="s">
        <v>474</v>
      </c>
      <c r="G53" s="1" t="s">
        <v>475</v>
      </c>
      <c r="H53" s="1" t="s">
        <v>476</v>
      </c>
      <c r="I53" s="1" t="s">
        <v>477</v>
      </c>
      <c r="J53" s="1" t="s">
        <v>478</v>
      </c>
      <c r="K53" s="1" t="s">
        <v>479</v>
      </c>
      <c r="L53" s="1" t="s">
        <v>480</v>
      </c>
      <c r="M53" s="1" t="s">
        <v>481</v>
      </c>
      <c r="N53" s="1" t="s">
        <v>60</v>
      </c>
      <c r="O53" s="1"/>
      <c r="P53" t="str">
        <f>excel_sheets[[#This Row],[Column1.1]]</f>
        <v>increasing_generator</v>
      </c>
      <c r="Q53">
        <f>excel_sheets[[#This Row],[Column1.2]]+0</f>
        <v>9.4983999151736502E-4</v>
      </c>
      <c r="R53">
        <f>excel_sheets[[#This Row],[Column1.3]]+0</f>
        <v>2.0911500556394401E-3</v>
      </c>
      <c r="S53">
        <f>excel_sheets[[#This Row],[Column1.4]]+0</f>
        <v>3.23860000353306E-3</v>
      </c>
      <c r="T53">
        <f>excel_sheets[[#This Row],[Column1.5]]+0</f>
        <v>4.4152999995276301E-3</v>
      </c>
      <c r="U53">
        <f>excel_sheets[[#This Row],[Column1.6]]+0</f>
        <v>5.8500599814578797E-3</v>
      </c>
      <c r="V53">
        <f>excel_sheets[[#This Row],[Column1.7]]+0</f>
        <v>7.0808800170198E-3</v>
      </c>
      <c r="W53">
        <f>excel_sheets[[#This Row],[Column1.8]]+0</f>
        <v>8.4761300124228008E-3</v>
      </c>
      <c r="X53">
        <f>excel_sheets[[#This Row],[Column1.9]]+0</f>
        <v>9.7865599906072007E-3</v>
      </c>
      <c r="Y53">
        <f>excel_sheets[[#This Row],[Column1.10]]+0</f>
        <v>1.1106710019521401E-2</v>
      </c>
      <c r="Z53">
        <f>excel_sheets[[#This Row],[Column1.11]]+0</f>
        <v>1.2785580032505E-2</v>
      </c>
      <c r="AA53">
        <f>excel_sheets[[#This Row],[Column1.12]]+0</f>
        <v>1.40814100159332E-2</v>
      </c>
      <c r="AB53">
        <f>excel_sheets[[#This Row],[Column1.13]]+0</f>
        <v>1.63708799984306E-2</v>
      </c>
    </row>
    <row r="54" spans="1:28" x14ac:dyDescent="0.3">
      <c r="A54" s="1" t="s">
        <v>15</v>
      </c>
      <c r="B54" s="1" t="s">
        <v>482</v>
      </c>
      <c r="C54" s="1" t="s">
        <v>483</v>
      </c>
      <c r="D54" s="1" t="s">
        <v>484</v>
      </c>
      <c r="E54" s="1" t="s">
        <v>485</v>
      </c>
      <c r="F54" s="1" t="s">
        <v>486</v>
      </c>
      <c r="G54" s="1" t="s">
        <v>487</v>
      </c>
      <c r="H54" s="1" t="s">
        <v>488</v>
      </c>
      <c r="I54" s="1" t="s">
        <v>489</v>
      </c>
      <c r="J54" s="1" t="s">
        <v>490</v>
      </c>
      <c r="K54" s="1" t="s">
        <v>491</v>
      </c>
      <c r="L54" s="1" t="s">
        <v>492</v>
      </c>
      <c r="M54" s="1" t="s">
        <v>493</v>
      </c>
      <c r="N54" s="1" t="s">
        <v>60</v>
      </c>
      <c r="O54" s="1"/>
      <c r="P54" t="str">
        <f>excel_sheets[[#This Row],[Column1.1]]</f>
        <v>decreasing_generator</v>
      </c>
      <c r="Q54">
        <f>excel_sheets[[#This Row],[Column1.2]]+0</f>
        <v>9.3308000359684199E-4</v>
      </c>
      <c r="R54">
        <f>excel_sheets[[#This Row],[Column1.3]]+0</f>
        <v>2.28127997834235E-3</v>
      </c>
      <c r="S54">
        <f>excel_sheets[[#This Row],[Column1.4]]+0</f>
        <v>3.3522399840876398E-3</v>
      </c>
      <c r="T54">
        <f>excel_sheets[[#This Row],[Column1.5]]+0</f>
        <v>4.4854300562292299E-3</v>
      </c>
      <c r="U54">
        <f>excel_sheets[[#This Row],[Column1.6]]+0</f>
        <v>5.8133599814027496E-3</v>
      </c>
      <c r="V54">
        <f>excel_sheets[[#This Row],[Column1.7]]+0</f>
        <v>7.09506997372955E-3</v>
      </c>
      <c r="W54">
        <f>excel_sheets[[#This Row],[Column1.8]]+0</f>
        <v>8.4719000384211492E-3</v>
      </c>
      <c r="X54">
        <f>excel_sheets[[#This Row],[Column1.9]]+0</f>
        <v>9.7387399990111496E-3</v>
      </c>
      <c r="Y54">
        <f>excel_sheets[[#This Row],[Column1.10]]+0</f>
        <v>1.1096929968334701E-2</v>
      </c>
      <c r="Z54">
        <f>excel_sheets[[#This Row],[Column1.11]]+0</f>
        <v>1.2548780022189E-2</v>
      </c>
      <c r="AA54">
        <f>excel_sheets[[#This Row],[Column1.12]]+0</f>
        <v>1.3849880057387E-2</v>
      </c>
      <c r="AB54">
        <f>excel_sheets[[#This Row],[Column1.13]]+0</f>
        <v>1.51421099901199E-2</v>
      </c>
    </row>
    <row r="55" spans="1:28" x14ac:dyDescent="0.3">
      <c r="A55" s="1" t="s">
        <v>28</v>
      </c>
      <c r="B55" s="1" t="s">
        <v>494</v>
      </c>
      <c r="C55" s="1" t="s">
        <v>495</v>
      </c>
      <c r="D55" s="1" t="s">
        <v>496</v>
      </c>
      <c r="E55" s="1" t="s">
        <v>497</v>
      </c>
      <c r="F55" s="1" t="s">
        <v>498</v>
      </c>
      <c r="G55" s="1" t="s">
        <v>499</v>
      </c>
      <c r="H55" s="1" t="s">
        <v>500</v>
      </c>
      <c r="I55" s="1" t="s">
        <v>501</v>
      </c>
      <c r="J55" s="1" t="s">
        <v>502</v>
      </c>
      <c r="K55" s="1" t="s">
        <v>503</v>
      </c>
      <c r="L55" s="1" t="s">
        <v>504</v>
      </c>
      <c r="M55" s="1" t="s">
        <v>505</v>
      </c>
      <c r="N55" s="1" t="s">
        <v>60</v>
      </c>
      <c r="O55" s="1"/>
      <c r="P55" t="str">
        <f>excel_sheets[[#This Row],[Column1.1]]</f>
        <v>a_shaped_generator</v>
      </c>
      <c r="Q55">
        <f>excel_sheets[[#This Row],[Column1.2]]+0</f>
        <v>9.2181002255529098E-4</v>
      </c>
      <c r="R55">
        <f>excel_sheets[[#This Row],[Column1.3]]+0</f>
        <v>2.0396499894559301E-3</v>
      </c>
      <c r="S55">
        <f>excel_sheets[[#This Row],[Column1.4]]+0</f>
        <v>3.2482100417837501E-3</v>
      </c>
      <c r="T55">
        <f>excel_sheets[[#This Row],[Column1.5]]+0</f>
        <v>4.6116300160065297E-3</v>
      </c>
      <c r="U55">
        <f>excel_sheets[[#This Row],[Column1.6]]+0</f>
        <v>5.8221800485625799E-3</v>
      </c>
      <c r="V55">
        <f>excel_sheets[[#This Row],[Column1.7]]+0</f>
        <v>7.2199599584564502E-3</v>
      </c>
      <c r="W55">
        <f>excel_sheets[[#This Row],[Column1.8]]+0</f>
        <v>8.5140199866145794E-3</v>
      </c>
      <c r="X55">
        <f>excel_sheets[[#This Row],[Column1.9]]+0</f>
        <v>9.7589200129732396E-3</v>
      </c>
      <c r="Y55">
        <f>excel_sheets[[#This Row],[Column1.10]]+0</f>
        <v>1.1196620017290101E-2</v>
      </c>
      <c r="Z55">
        <f>excel_sheets[[#This Row],[Column1.11]]+0</f>
        <v>1.24271900160238E-2</v>
      </c>
      <c r="AA55">
        <f>excel_sheets[[#This Row],[Column1.12]]+0</f>
        <v>1.4101330004632401E-2</v>
      </c>
      <c r="AB55">
        <f>excel_sheets[[#This Row],[Column1.13]]+0</f>
        <v>1.56993499724194E-2</v>
      </c>
    </row>
    <row r="56" spans="1:28" x14ac:dyDescent="0.3">
      <c r="A56" s="1" t="s">
        <v>29</v>
      </c>
      <c r="B56" s="1" t="s">
        <v>506</v>
      </c>
      <c r="C56" s="1" t="s">
        <v>507</v>
      </c>
      <c r="D56" s="1" t="s">
        <v>508</v>
      </c>
      <c r="E56" s="1" t="s">
        <v>509</v>
      </c>
      <c r="F56" s="1" t="s">
        <v>510</v>
      </c>
      <c r="G56" s="1" t="s">
        <v>511</v>
      </c>
      <c r="H56" s="1" t="s">
        <v>512</v>
      </c>
      <c r="I56" s="1" t="s">
        <v>513</v>
      </c>
      <c r="J56" s="1" t="s">
        <v>514</v>
      </c>
      <c r="K56" s="1" t="s">
        <v>515</v>
      </c>
      <c r="L56" s="1" t="s">
        <v>516</v>
      </c>
      <c r="M56" s="1" t="s">
        <v>517</v>
      </c>
      <c r="N56" s="1" t="s">
        <v>60</v>
      </c>
      <c r="O56" s="1"/>
      <c r="P56" t="str">
        <f>excel_sheets[[#This Row],[Column1.1]]</f>
        <v>v_shaped_generator</v>
      </c>
      <c r="Q56">
        <f>excel_sheets[[#This Row],[Column1.2]]+0</f>
        <v>9.9416004959493797E-4</v>
      </c>
      <c r="R56">
        <f>excel_sheets[[#This Row],[Column1.3]]+0</f>
        <v>2.0613600267097298E-3</v>
      </c>
      <c r="S56">
        <f>excel_sheets[[#This Row],[Column1.4]]+0</f>
        <v>3.3080300083383899E-3</v>
      </c>
      <c r="T56">
        <f>excel_sheets[[#This Row],[Column1.5]]+0</f>
        <v>4.5180599670857097E-3</v>
      </c>
      <c r="U56">
        <f>excel_sheets[[#This Row],[Column1.6]]+0</f>
        <v>5.8272899826988496E-3</v>
      </c>
      <c r="V56">
        <f>excel_sheets[[#This Row],[Column1.7]]+0</f>
        <v>7.43311000987887E-3</v>
      </c>
      <c r="W56">
        <f>excel_sheets[[#This Row],[Column1.8]]+0</f>
        <v>8.5036000236868806E-3</v>
      </c>
      <c r="X56">
        <f>excel_sheets[[#This Row],[Column1.9]]+0</f>
        <v>9.7520399838685896E-3</v>
      </c>
      <c r="Y56">
        <f>excel_sheets[[#This Row],[Column1.10]]+0</f>
        <v>1.1202639993280099E-2</v>
      </c>
      <c r="Z56">
        <f>excel_sheets[[#This Row],[Column1.11]]+0</f>
        <v>1.28003100166097E-2</v>
      </c>
      <c r="AA56">
        <f>excel_sheets[[#This Row],[Column1.12]]+0</f>
        <v>1.40635499497875E-2</v>
      </c>
      <c r="AB56">
        <f>excel_sheets[[#This Row],[Column1.13]]+0</f>
        <v>1.52929499978199E-2</v>
      </c>
    </row>
    <row r="57" spans="1:28" x14ac:dyDescent="0.3">
      <c r="A57" s="1" t="s">
        <v>60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t="str">
        <f>excel_sheets[[#This Row],[Column1.1]]</f>
        <v/>
      </c>
      <c r="Q57">
        <f>excel_sheets[[#This Row],[Column1.2]]+0</f>
        <v>0</v>
      </c>
      <c r="R57">
        <f>excel_sheets[[#This Row],[Column1.3]]+0</f>
        <v>0</v>
      </c>
      <c r="S57">
        <f>excel_sheets[[#This Row],[Column1.4]]+0</f>
        <v>0</v>
      </c>
      <c r="T57">
        <f>excel_sheets[[#This Row],[Column1.5]]+0</f>
        <v>0</v>
      </c>
      <c r="U57">
        <f>excel_sheets[[#This Row],[Column1.6]]+0</f>
        <v>0</v>
      </c>
      <c r="V57">
        <f>excel_sheets[[#This Row],[Column1.7]]+0</f>
        <v>0</v>
      </c>
      <c r="W57">
        <f>excel_sheets[[#This Row],[Column1.8]]+0</f>
        <v>0</v>
      </c>
      <c r="X57">
        <f>excel_sheets[[#This Row],[Column1.9]]+0</f>
        <v>0</v>
      </c>
      <c r="Y57">
        <f>excel_sheets[[#This Row],[Column1.10]]+0</f>
        <v>0</v>
      </c>
      <c r="Z57">
        <f>excel_sheets[[#This Row],[Column1.11]]+0</f>
        <v>0</v>
      </c>
      <c r="AA57">
        <f>excel_sheets[[#This Row],[Column1.12]]+0</f>
        <v>0</v>
      </c>
      <c r="AB57">
        <f>excel_sheets[[#This Row],[Column1.13]]+0</f>
        <v>0</v>
      </c>
    </row>
    <row r="58" spans="1:28" x14ac:dyDescent="0.3">
      <c r="A58" s="1" t="s">
        <v>59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  <c r="I58" s="1" t="s">
        <v>9</v>
      </c>
      <c r="J58" s="1" t="s">
        <v>10</v>
      </c>
      <c r="K58" s="1" t="s">
        <v>11</v>
      </c>
      <c r="L58" s="1" t="s">
        <v>12</v>
      </c>
      <c r="M58" s="1" t="s">
        <v>13</v>
      </c>
      <c r="N58" s="1" t="s">
        <v>60</v>
      </c>
      <c r="O58" s="1"/>
      <c r="P58" t="str">
        <f>excel_sheets[[#This Row],[Column1.1]]</f>
        <v>numbers_of_elements</v>
      </c>
      <c r="Q58">
        <f>excel_sheets[[#This Row],[Column1.2]]+0</f>
        <v>250</v>
      </c>
      <c r="R58">
        <f>excel_sheets[[#This Row],[Column1.3]]+0</f>
        <v>500</v>
      </c>
      <c r="S58">
        <f>excel_sheets[[#This Row],[Column1.4]]+0</f>
        <v>750</v>
      </c>
      <c r="T58">
        <f>excel_sheets[[#This Row],[Column1.5]]+0</f>
        <v>1000</v>
      </c>
      <c r="U58">
        <f>excel_sheets[[#This Row],[Column1.6]]+0</f>
        <v>1250</v>
      </c>
      <c r="V58">
        <f>excel_sheets[[#This Row],[Column1.7]]+0</f>
        <v>1500</v>
      </c>
      <c r="W58">
        <f>excel_sheets[[#This Row],[Column1.8]]+0</f>
        <v>1750</v>
      </c>
      <c r="X58">
        <f>excel_sheets[[#This Row],[Column1.9]]+0</f>
        <v>2000</v>
      </c>
      <c r="Y58">
        <f>excel_sheets[[#This Row],[Column1.10]]+0</f>
        <v>2250</v>
      </c>
      <c r="Z58">
        <f>excel_sheets[[#This Row],[Column1.11]]+0</f>
        <v>2500</v>
      </c>
      <c r="AA58">
        <f>excel_sheets[[#This Row],[Column1.12]]+0</f>
        <v>2750</v>
      </c>
      <c r="AB58">
        <f>excel_sheets[[#This Row],[Column1.13]]+0</f>
        <v>3000</v>
      </c>
    </row>
    <row r="59" spans="1:28" x14ac:dyDescent="0.3">
      <c r="A59" s="1" t="s">
        <v>1</v>
      </c>
      <c r="B59" s="1" t="s">
        <v>518</v>
      </c>
      <c r="C59" s="1" t="s">
        <v>519</v>
      </c>
      <c r="D59" s="1" t="s">
        <v>520</v>
      </c>
      <c r="E59" s="1" t="s">
        <v>521</v>
      </c>
      <c r="F59" s="1" t="s">
        <v>522</v>
      </c>
      <c r="G59" s="1" t="s">
        <v>523</v>
      </c>
      <c r="H59" s="1" t="s">
        <v>524</v>
      </c>
      <c r="I59" s="1" t="s">
        <v>525</v>
      </c>
      <c r="J59" s="1" t="s">
        <v>526</v>
      </c>
      <c r="K59" s="1" t="s">
        <v>527</v>
      </c>
      <c r="L59" s="1" t="s">
        <v>528</v>
      </c>
      <c r="M59" s="1" t="s">
        <v>529</v>
      </c>
      <c r="N59" s="1" t="s">
        <v>60</v>
      </c>
      <c r="O59" s="1"/>
      <c r="P59" t="str">
        <f>excel_sheets[[#This Row],[Column1.1]]</f>
        <v>random_generator</v>
      </c>
      <c r="Q59">
        <f>excel_sheets[[#This Row],[Column1.2]]+0</f>
        <v>11049.7</v>
      </c>
      <c r="R59">
        <f>excel_sheets[[#This Row],[Column1.3]]+0</f>
        <v>25119.5</v>
      </c>
      <c r="S59">
        <f>excel_sheets[[#This Row],[Column1.4]]+0</f>
        <v>40380</v>
      </c>
      <c r="T59">
        <f>excel_sheets[[#This Row],[Column1.5]]+0</f>
        <v>56154.3</v>
      </c>
      <c r="U59">
        <f>excel_sheets[[#This Row],[Column1.6]]+0</f>
        <v>72803.5</v>
      </c>
      <c r="V59">
        <f>excel_sheets[[#This Row],[Column1.7]]+0</f>
        <v>89798.8</v>
      </c>
      <c r="W59">
        <f>excel_sheets[[#This Row],[Column1.8]]+0</f>
        <v>106964.7</v>
      </c>
      <c r="X59">
        <f>excel_sheets[[#This Row],[Column1.9]]+0</f>
        <v>124312.5</v>
      </c>
      <c r="Y59">
        <f>excel_sheets[[#This Row],[Column1.10]]+0</f>
        <v>142278.39999999999</v>
      </c>
      <c r="Z59">
        <f>excel_sheets[[#This Row],[Column1.11]]+0</f>
        <v>160570.4</v>
      </c>
      <c r="AA59">
        <f>excel_sheets[[#This Row],[Column1.12]]+0</f>
        <v>178980.5</v>
      </c>
      <c r="AB59">
        <f>excel_sheets[[#This Row],[Column1.13]]+0</f>
        <v>197675.3</v>
      </c>
    </row>
    <row r="60" spans="1:28" x14ac:dyDescent="0.3">
      <c r="A60" s="1" t="s">
        <v>14</v>
      </c>
      <c r="B60" s="1" t="s">
        <v>530</v>
      </c>
      <c r="C60" s="1" t="s">
        <v>531</v>
      </c>
      <c r="D60" s="1" t="s">
        <v>532</v>
      </c>
      <c r="E60" s="1" t="s">
        <v>533</v>
      </c>
      <c r="F60" s="1" t="s">
        <v>534</v>
      </c>
      <c r="G60" s="1" t="s">
        <v>535</v>
      </c>
      <c r="H60" s="1" t="s">
        <v>536</v>
      </c>
      <c r="I60" s="1" t="s">
        <v>537</v>
      </c>
      <c r="J60" s="1" t="s">
        <v>538</v>
      </c>
      <c r="K60" s="1" t="s">
        <v>539</v>
      </c>
      <c r="L60" s="1" t="s">
        <v>540</v>
      </c>
      <c r="M60" s="1" t="s">
        <v>541</v>
      </c>
      <c r="N60" s="1" t="s">
        <v>60</v>
      </c>
      <c r="O60" s="1"/>
      <c r="P60" t="str">
        <f>excel_sheets[[#This Row],[Column1.1]]</f>
        <v>increasing_generator</v>
      </c>
      <c r="Q60">
        <f>excel_sheets[[#This Row],[Column1.2]]+0</f>
        <v>10115.700000000001</v>
      </c>
      <c r="R60">
        <f>excel_sheets[[#This Row],[Column1.3]]+0</f>
        <v>23227.8999999999</v>
      </c>
      <c r="S60">
        <f>excel_sheets[[#This Row],[Column1.4]]+0</f>
        <v>37603.4</v>
      </c>
      <c r="T60">
        <f>excel_sheets[[#This Row],[Column1.5]]+0</f>
        <v>52235.5</v>
      </c>
      <c r="U60">
        <f>excel_sheets[[#This Row],[Column1.6]]+0</f>
        <v>68023.3</v>
      </c>
      <c r="V60">
        <f>excel_sheets[[#This Row],[Column1.7]]+0</f>
        <v>84449.099999999904</v>
      </c>
      <c r="W60">
        <f>excel_sheets[[#This Row],[Column1.8]]+0</f>
        <v>100325.2</v>
      </c>
      <c r="X60">
        <f>excel_sheets[[#This Row],[Column1.9]]+0</f>
        <v>116796.5</v>
      </c>
      <c r="Y60">
        <f>excel_sheets[[#This Row],[Column1.10]]+0</f>
        <v>133660</v>
      </c>
      <c r="Z60">
        <f>excel_sheets[[#This Row],[Column1.11]]+0</f>
        <v>151101.5</v>
      </c>
      <c r="AA60">
        <f>excel_sheets[[#This Row],[Column1.12]]+0</f>
        <v>168295.3</v>
      </c>
      <c r="AB60">
        <f>excel_sheets[[#This Row],[Column1.13]]+0</f>
        <v>185531.9</v>
      </c>
    </row>
    <row r="61" spans="1:28" x14ac:dyDescent="0.3">
      <c r="A61" s="1" t="s">
        <v>15</v>
      </c>
      <c r="B61" s="1" t="s">
        <v>542</v>
      </c>
      <c r="C61" s="1" t="s">
        <v>543</v>
      </c>
      <c r="D61" s="1" t="s">
        <v>544</v>
      </c>
      <c r="E61" s="1" t="s">
        <v>545</v>
      </c>
      <c r="F61" s="1" t="s">
        <v>546</v>
      </c>
      <c r="G61" s="1" t="s">
        <v>547</v>
      </c>
      <c r="H61" s="1" t="s">
        <v>548</v>
      </c>
      <c r="I61" s="1" t="s">
        <v>549</v>
      </c>
      <c r="J61" s="1" t="s">
        <v>550</v>
      </c>
      <c r="K61" s="1" t="s">
        <v>551</v>
      </c>
      <c r="L61" s="1" t="s">
        <v>552</v>
      </c>
      <c r="M61" s="1" t="s">
        <v>553</v>
      </c>
      <c r="N61" s="1" t="s">
        <v>60</v>
      </c>
      <c r="O61" s="1"/>
      <c r="P61" t="str">
        <f>excel_sheets[[#This Row],[Column1.1]]</f>
        <v>decreasing_generator</v>
      </c>
      <c r="Q61">
        <f>excel_sheets[[#This Row],[Column1.2]]+0</f>
        <v>11779.5</v>
      </c>
      <c r="R61">
        <f>excel_sheets[[#This Row],[Column1.3]]+0</f>
        <v>26630.5</v>
      </c>
      <c r="S61">
        <f>excel_sheets[[#This Row],[Column1.4]]+0</f>
        <v>42978.8999999999</v>
      </c>
      <c r="T61">
        <f>excel_sheets[[#This Row],[Column1.5]]+0</f>
        <v>59370.1</v>
      </c>
      <c r="U61">
        <f>excel_sheets[[#This Row],[Column1.6]]+0</f>
        <v>77151.899999999994</v>
      </c>
      <c r="V61">
        <f>excel_sheets[[#This Row],[Column1.7]]+0</f>
        <v>95114.5</v>
      </c>
      <c r="W61">
        <f>excel_sheets[[#This Row],[Column1.8]]+0</f>
        <v>113025.2</v>
      </c>
      <c r="X61">
        <f>excel_sheets[[#This Row],[Column1.9]]+0</f>
        <v>130719.1</v>
      </c>
      <c r="Y61">
        <f>excel_sheets[[#This Row],[Column1.10]]+0</f>
        <v>150148.1</v>
      </c>
      <c r="Z61">
        <f>excel_sheets[[#This Row],[Column1.11]]+0</f>
        <v>169770.2</v>
      </c>
      <c r="AA61">
        <f>excel_sheets[[#This Row],[Column1.12]]+0</f>
        <v>189271.3</v>
      </c>
      <c r="AB61">
        <f>excel_sheets[[#This Row],[Column1.13]]+0</f>
        <v>208886.7</v>
      </c>
    </row>
    <row r="62" spans="1:28" x14ac:dyDescent="0.3">
      <c r="A62" s="1" t="s">
        <v>28</v>
      </c>
      <c r="B62" s="1" t="s">
        <v>554</v>
      </c>
      <c r="C62" s="1" t="s">
        <v>555</v>
      </c>
      <c r="D62" s="1" t="s">
        <v>556</v>
      </c>
      <c r="E62" s="1" t="s">
        <v>557</v>
      </c>
      <c r="F62" s="1" t="s">
        <v>558</v>
      </c>
      <c r="G62" s="1" t="s">
        <v>559</v>
      </c>
      <c r="H62" s="1" t="s">
        <v>560</v>
      </c>
      <c r="I62" s="1" t="s">
        <v>561</v>
      </c>
      <c r="J62" s="1" t="s">
        <v>562</v>
      </c>
      <c r="K62" s="1" t="s">
        <v>563</v>
      </c>
      <c r="L62" s="1" t="s">
        <v>564</v>
      </c>
      <c r="M62" s="1" t="s">
        <v>565</v>
      </c>
      <c r="N62" s="1" t="s">
        <v>60</v>
      </c>
      <c r="O62" s="1"/>
      <c r="P62" t="str">
        <f>excel_sheets[[#This Row],[Column1.1]]</f>
        <v>a_shaped_generator</v>
      </c>
      <c r="Q62">
        <f>excel_sheets[[#This Row],[Column1.2]]+0</f>
        <v>10987.5</v>
      </c>
      <c r="R62">
        <f>excel_sheets[[#This Row],[Column1.3]]+0</f>
        <v>25032.8999999999</v>
      </c>
      <c r="S62">
        <f>excel_sheets[[#This Row],[Column1.4]]+0</f>
        <v>40571.5</v>
      </c>
      <c r="T62">
        <f>excel_sheets[[#This Row],[Column1.5]]+0</f>
        <v>57319.5</v>
      </c>
      <c r="U62">
        <f>excel_sheets[[#This Row],[Column1.6]]+0</f>
        <v>73924.100000000006</v>
      </c>
      <c r="V62">
        <f>excel_sheets[[#This Row],[Column1.7]]+0</f>
        <v>91961.9</v>
      </c>
      <c r="W62">
        <f>excel_sheets[[#This Row],[Column1.8]]+0</f>
        <v>109750.8</v>
      </c>
      <c r="X62">
        <f>excel_sheets[[#This Row],[Column1.9]]+0</f>
        <v>127095.8</v>
      </c>
      <c r="Y62">
        <f>excel_sheets[[#This Row],[Column1.10]]+0</f>
        <v>145454.6</v>
      </c>
      <c r="Z62">
        <f>excel_sheets[[#This Row],[Column1.11]]+0</f>
        <v>164523.5</v>
      </c>
      <c r="AA62">
        <f>excel_sheets[[#This Row],[Column1.12]]+0</f>
        <v>183165.2</v>
      </c>
      <c r="AB62">
        <f>excel_sheets[[#This Row],[Column1.13]]+0</f>
        <v>202375.2</v>
      </c>
    </row>
    <row r="63" spans="1:28" x14ac:dyDescent="0.3">
      <c r="A63" s="1" t="s">
        <v>29</v>
      </c>
      <c r="B63" s="1" t="s">
        <v>566</v>
      </c>
      <c r="C63" s="1" t="s">
        <v>567</v>
      </c>
      <c r="D63" s="1" t="s">
        <v>568</v>
      </c>
      <c r="E63" s="1" t="s">
        <v>569</v>
      </c>
      <c r="F63" s="1" t="s">
        <v>570</v>
      </c>
      <c r="G63" s="1" t="s">
        <v>571</v>
      </c>
      <c r="H63" s="1" t="s">
        <v>572</v>
      </c>
      <c r="I63" s="1" t="s">
        <v>573</v>
      </c>
      <c r="J63" s="1" t="s">
        <v>574</v>
      </c>
      <c r="K63" s="1" t="s">
        <v>575</v>
      </c>
      <c r="L63" s="1" t="s">
        <v>576</v>
      </c>
      <c r="M63" s="1" t="s">
        <v>577</v>
      </c>
      <c r="N63" s="1" t="s">
        <v>60</v>
      </c>
      <c r="O63" s="1"/>
      <c r="P63" t="str">
        <f>excel_sheets[[#This Row],[Column1.1]]</f>
        <v>v_shaped_generator</v>
      </c>
      <c r="Q63">
        <f>excel_sheets[[#This Row],[Column1.2]]+0</f>
        <v>10954.5999999999</v>
      </c>
      <c r="R63">
        <f>excel_sheets[[#This Row],[Column1.3]]+0</f>
        <v>24760.3</v>
      </c>
      <c r="S63">
        <f>excel_sheets[[#This Row],[Column1.4]]+0</f>
        <v>39604.5</v>
      </c>
      <c r="T63">
        <f>excel_sheets[[#This Row],[Column1.5]]+0</f>
        <v>55289.8999999999</v>
      </c>
      <c r="U63">
        <f>excel_sheets[[#This Row],[Column1.6]]+0</f>
        <v>71404.5</v>
      </c>
      <c r="V63">
        <f>excel_sheets[[#This Row],[Column1.7]]+0</f>
        <v>88002</v>
      </c>
      <c r="W63">
        <f>excel_sheets[[#This Row],[Column1.8]]+0</f>
        <v>105039.799999999</v>
      </c>
      <c r="X63">
        <f>excel_sheets[[#This Row],[Column1.9]]+0</f>
        <v>122041.3</v>
      </c>
      <c r="Y63">
        <f>excel_sheets[[#This Row],[Column1.10]]+0</f>
        <v>139735.29999999999</v>
      </c>
      <c r="Z63">
        <f>excel_sheets[[#This Row],[Column1.11]]+0</f>
        <v>157476.79999999999</v>
      </c>
      <c r="AA63">
        <f>excel_sheets[[#This Row],[Column1.12]]+0</f>
        <v>175441.19999999899</v>
      </c>
      <c r="AB63">
        <f>excel_sheets[[#This Row],[Column1.13]]+0</f>
        <v>193808.1</v>
      </c>
    </row>
    <row r="64" spans="1:28" x14ac:dyDescent="0.3">
      <c r="A64" s="1" t="s">
        <v>60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t="str">
        <f>excel_sheets[[#This Row],[Column1.1]]</f>
        <v/>
      </c>
      <c r="Q64">
        <f>excel_sheets[[#This Row],[Column1.2]]+0</f>
        <v>0</v>
      </c>
      <c r="R64">
        <f>excel_sheets[[#This Row],[Column1.3]]+0</f>
        <v>0</v>
      </c>
      <c r="S64">
        <f>excel_sheets[[#This Row],[Column1.4]]+0</f>
        <v>0</v>
      </c>
      <c r="T64">
        <f>excel_sheets[[#This Row],[Column1.5]]+0</f>
        <v>0</v>
      </c>
      <c r="U64">
        <f>excel_sheets[[#This Row],[Column1.6]]+0</f>
        <v>0</v>
      </c>
      <c r="V64">
        <f>excel_sheets[[#This Row],[Column1.7]]+0</f>
        <v>0</v>
      </c>
      <c r="W64">
        <f>excel_sheets[[#This Row],[Column1.8]]+0</f>
        <v>0</v>
      </c>
      <c r="X64">
        <f>excel_sheets[[#This Row],[Column1.9]]+0</f>
        <v>0</v>
      </c>
      <c r="Y64">
        <f>excel_sheets[[#This Row],[Column1.10]]+0</f>
        <v>0</v>
      </c>
      <c r="Z64">
        <f>excel_sheets[[#This Row],[Column1.11]]+0</f>
        <v>0</v>
      </c>
      <c r="AA64">
        <f>excel_sheets[[#This Row],[Column1.12]]+0</f>
        <v>0</v>
      </c>
      <c r="AB64">
        <f>excel_sheets[[#This Row],[Column1.13]]+0</f>
        <v>0</v>
      </c>
    </row>
    <row r="65" spans="1:28" x14ac:dyDescent="0.3">
      <c r="A65" s="1" t="s">
        <v>59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  <c r="I65" s="1" t="s">
        <v>9</v>
      </c>
      <c r="J65" s="1" t="s">
        <v>10</v>
      </c>
      <c r="K65" s="1" t="s">
        <v>11</v>
      </c>
      <c r="L65" s="1" t="s">
        <v>12</v>
      </c>
      <c r="M65" s="1" t="s">
        <v>13</v>
      </c>
      <c r="N65" s="1" t="s">
        <v>60</v>
      </c>
      <c r="O65" s="1"/>
      <c r="P65" t="str">
        <f>excel_sheets[[#This Row],[Column1.1]]</f>
        <v>numbers_of_elements</v>
      </c>
      <c r="Q65">
        <f>excel_sheets[[#This Row],[Column1.2]]+0</f>
        <v>250</v>
      </c>
      <c r="R65">
        <f>excel_sheets[[#This Row],[Column1.3]]+0</f>
        <v>500</v>
      </c>
      <c r="S65">
        <f>excel_sheets[[#This Row],[Column1.4]]+0</f>
        <v>750</v>
      </c>
      <c r="T65">
        <f>excel_sheets[[#This Row],[Column1.5]]+0</f>
        <v>1000</v>
      </c>
      <c r="U65">
        <f>excel_sheets[[#This Row],[Column1.6]]+0</f>
        <v>1250</v>
      </c>
      <c r="V65">
        <f>excel_sheets[[#This Row],[Column1.7]]+0</f>
        <v>1500</v>
      </c>
      <c r="W65">
        <f>excel_sheets[[#This Row],[Column1.8]]+0</f>
        <v>1750</v>
      </c>
      <c r="X65">
        <f>excel_sheets[[#This Row],[Column1.9]]+0</f>
        <v>2000</v>
      </c>
      <c r="Y65">
        <f>excel_sheets[[#This Row],[Column1.10]]+0</f>
        <v>2250</v>
      </c>
      <c r="Z65">
        <f>excel_sheets[[#This Row],[Column1.11]]+0</f>
        <v>2500</v>
      </c>
      <c r="AA65">
        <f>excel_sheets[[#This Row],[Column1.12]]+0</f>
        <v>2750</v>
      </c>
      <c r="AB65">
        <f>excel_sheets[[#This Row],[Column1.13]]+0</f>
        <v>3000</v>
      </c>
    </row>
    <row r="66" spans="1:28" x14ac:dyDescent="0.3">
      <c r="A66" s="1" t="s">
        <v>1</v>
      </c>
      <c r="B66" s="1" t="s">
        <v>578</v>
      </c>
      <c r="C66" s="1" t="s">
        <v>579</v>
      </c>
      <c r="D66" s="1" t="s">
        <v>580</v>
      </c>
      <c r="E66" s="1" t="s">
        <v>581</v>
      </c>
      <c r="F66" s="1" t="s">
        <v>582</v>
      </c>
      <c r="G66" s="1" t="s">
        <v>583</v>
      </c>
      <c r="H66" s="1" t="s">
        <v>584</v>
      </c>
      <c r="I66" s="1" t="s">
        <v>585</v>
      </c>
      <c r="J66" s="1" t="s">
        <v>586</v>
      </c>
      <c r="K66" s="1" t="s">
        <v>587</v>
      </c>
      <c r="L66" s="1" t="s">
        <v>588</v>
      </c>
      <c r="M66" s="1" t="s">
        <v>589</v>
      </c>
      <c r="N66" s="1" t="s">
        <v>60</v>
      </c>
      <c r="O66" s="1"/>
      <c r="P66" t="str">
        <f>excel_sheets[[#This Row],[Column1.1]]</f>
        <v>random_generator</v>
      </c>
      <c r="Q66">
        <f>excel_sheets[[#This Row],[Column1.2]]+0</f>
        <v>2.4611600674688799E-3</v>
      </c>
      <c r="R66">
        <f>excel_sheets[[#This Row],[Column1.3]]+0</f>
        <v>5.6219100952148403E-3</v>
      </c>
      <c r="S66">
        <f>excel_sheets[[#This Row],[Column1.4]]+0</f>
        <v>9.2565000290051099E-3</v>
      </c>
      <c r="T66">
        <f>excel_sheets[[#This Row],[Column1.5]]+0</f>
        <v>1.3292679982259799E-2</v>
      </c>
      <c r="U66">
        <f>excel_sheets[[#This Row],[Column1.6]]+0</f>
        <v>1.64407800184562E-2</v>
      </c>
      <c r="V66">
        <f>excel_sheets[[#This Row],[Column1.7]]+0</f>
        <v>2.0548079931177101E-2</v>
      </c>
      <c r="W66">
        <f>excel_sheets[[#This Row],[Column1.8]]+0</f>
        <v>2.4459159956313599E-2</v>
      </c>
      <c r="X66">
        <f>excel_sheets[[#This Row],[Column1.9]]+0</f>
        <v>2.8385599981993401E-2</v>
      </c>
      <c r="Y66">
        <f>excel_sheets[[#This Row],[Column1.10]]+0</f>
        <v>3.2724810042418499E-2</v>
      </c>
      <c r="Z66">
        <f>excel_sheets[[#This Row],[Column1.11]]+0</f>
        <v>3.7020199978724098E-2</v>
      </c>
      <c r="AA66">
        <f>excel_sheets[[#This Row],[Column1.12]]+0</f>
        <v>4.0333539969287797E-2</v>
      </c>
      <c r="AB66">
        <f>excel_sheets[[#This Row],[Column1.13]]+0</f>
        <v>4.52173499856144E-2</v>
      </c>
    </row>
    <row r="67" spans="1:28" x14ac:dyDescent="0.3">
      <c r="A67" s="1" t="s">
        <v>14</v>
      </c>
      <c r="B67" s="1" t="s">
        <v>590</v>
      </c>
      <c r="C67" s="1" t="s">
        <v>591</v>
      </c>
      <c r="D67" s="1" t="s">
        <v>592</v>
      </c>
      <c r="E67" s="1" t="s">
        <v>593</v>
      </c>
      <c r="F67" s="1" t="s">
        <v>594</v>
      </c>
      <c r="G67" s="1" t="s">
        <v>595</v>
      </c>
      <c r="H67" s="1" t="s">
        <v>596</v>
      </c>
      <c r="I67" s="1" t="s">
        <v>597</v>
      </c>
      <c r="J67" s="1" t="s">
        <v>598</v>
      </c>
      <c r="K67" s="1" t="s">
        <v>599</v>
      </c>
      <c r="L67" s="1" t="s">
        <v>600</v>
      </c>
      <c r="M67" s="1" t="s">
        <v>601</v>
      </c>
      <c r="N67" s="1" t="s">
        <v>60</v>
      </c>
      <c r="O67" s="1"/>
      <c r="P67" t="str">
        <f>excel_sheets[[#This Row],[Column1.1]]</f>
        <v>increasing_generator</v>
      </c>
      <c r="Q67">
        <f>excel_sheets[[#This Row],[Column1.2]]+0</f>
        <v>2.5323300622403602E-3</v>
      </c>
      <c r="R67">
        <f>excel_sheets[[#This Row],[Column1.3]]+0</f>
        <v>5.2376200212165703E-3</v>
      </c>
      <c r="S67">
        <f>excel_sheets[[#This Row],[Column1.4]]+0</f>
        <v>8.4483000217005604E-3</v>
      </c>
      <c r="T67">
        <f>excel_sheets[[#This Row],[Column1.5]]+0</f>
        <v>1.1553650046698701E-2</v>
      </c>
      <c r="U67">
        <f>excel_sheets[[#This Row],[Column1.6]]+0</f>
        <v>1.5134080057032401E-2</v>
      </c>
      <c r="V67">
        <f>excel_sheets[[#This Row],[Column1.7]]+0</f>
        <v>2.15708900010213E-2</v>
      </c>
      <c r="W67">
        <f>excel_sheets[[#This Row],[Column1.8]]+0</f>
        <v>2.2139389975927699E-2</v>
      </c>
      <c r="X67">
        <f>excel_sheets[[#This Row],[Column1.9]]+0</f>
        <v>2.6052320003509499E-2</v>
      </c>
      <c r="Y67">
        <f>excel_sheets[[#This Row],[Column1.10]]+0</f>
        <v>3.0366240022704001E-2</v>
      </c>
      <c r="Z67">
        <f>excel_sheets[[#This Row],[Column1.11]]+0</f>
        <v>3.38460999773815E-2</v>
      </c>
      <c r="AA67">
        <f>excel_sheets[[#This Row],[Column1.12]]+0</f>
        <v>3.7503759958781302E-2</v>
      </c>
      <c r="AB67">
        <f>excel_sheets[[#This Row],[Column1.13]]+0</f>
        <v>4.1182410018518502E-2</v>
      </c>
    </row>
    <row r="68" spans="1:28" x14ac:dyDescent="0.3">
      <c r="A68" s="1" t="s">
        <v>15</v>
      </c>
      <c r="B68" s="1" t="s">
        <v>602</v>
      </c>
      <c r="C68" s="1" t="s">
        <v>603</v>
      </c>
      <c r="D68" s="1" t="s">
        <v>604</v>
      </c>
      <c r="E68" s="1" t="s">
        <v>605</v>
      </c>
      <c r="F68" s="1" t="s">
        <v>606</v>
      </c>
      <c r="G68" s="1" t="s">
        <v>607</v>
      </c>
      <c r="H68" s="1" t="s">
        <v>608</v>
      </c>
      <c r="I68" s="1" t="s">
        <v>609</v>
      </c>
      <c r="J68" s="1" t="s">
        <v>610</v>
      </c>
      <c r="K68" s="1" t="s">
        <v>611</v>
      </c>
      <c r="L68" s="1" t="s">
        <v>612</v>
      </c>
      <c r="M68" s="1" t="s">
        <v>613</v>
      </c>
      <c r="N68" s="1" t="s">
        <v>60</v>
      </c>
      <c r="O68" s="1"/>
      <c r="P68" t="str">
        <f>excel_sheets[[#This Row],[Column1.1]]</f>
        <v>decreasing_generator</v>
      </c>
      <c r="Q68">
        <f>excel_sheets[[#This Row],[Column1.2]]+0</f>
        <v>2.5363300228491399E-3</v>
      </c>
      <c r="R68">
        <f>excel_sheets[[#This Row],[Column1.3]]+0</f>
        <v>6.1104500200599397E-3</v>
      </c>
      <c r="S68">
        <f>excel_sheets[[#This Row],[Column1.4]]+0</f>
        <v>9.7198099596425801E-3</v>
      </c>
      <c r="T68">
        <f>excel_sheets[[#This Row],[Column1.5]]+0</f>
        <v>1.32904400350525E-2</v>
      </c>
      <c r="U68">
        <f>excel_sheets[[#This Row],[Column1.6]]+0</f>
        <v>1.8225659988820499E-2</v>
      </c>
      <c r="V68">
        <f>excel_sheets[[#This Row],[Column1.7]]+0</f>
        <v>2.2729130019433701E-2</v>
      </c>
      <c r="W68">
        <f>excel_sheets[[#This Row],[Column1.8]]+0</f>
        <v>2.61848699301481E-2</v>
      </c>
      <c r="X68">
        <f>excel_sheets[[#This Row],[Column1.9]]+0</f>
        <v>3.02049700403586E-2</v>
      </c>
      <c r="Y68">
        <f>excel_sheets[[#This Row],[Column1.10]]+0</f>
        <v>3.3623690018430297E-2</v>
      </c>
      <c r="Z68">
        <f>excel_sheets[[#This Row],[Column1.11]]+0</f>
        <v>4.0031419973820398E-2</v>
      </c>
      <c r="AA68">
        <f>excel_sheets[[#This Row],[Column1.12]]+0</f>
        <v>4.2965239938348498E-2</v>
      </c>
      <c r="AB68">
        <f>excel_sheets[[#This Row],[Column1.13]]+0</f>
        <v>4.7916290024295399E-2</v>
      </c>
    </row>
    <row r="69" spans="1:28" x14ac:dyDescent="0.3">
      <c r="A69" s="1" t="s">
        <v>28</v>
      </c>
      <c r="B69" s="1" t="s">
        <v>614</v>
      </c>
      <c r="C69" s="1" t="s">
        <v>615</v>
      </c>
      <c r="D69" s="1" t="s">
        <v>616</v>
      </c>
      <c r="E69" s="1" t="s">
        <v>617</v>
      </c>
      <c r="F69" s="1" t="s">
        <v>618</v>
      </c>
      <c r="G69" s="1" t="s">
        <v>619</v>
      </c>
      <c r="H69" s="1" t="s">
        <v>620</v>
      </c>
      <c r="I69" s="1" t="s">
        <v>621</v>
      </c>
      <c r="J69" s="1" t="s">
        <v>622</v>
      </c>
      <c r="K69" s="1" t="s">
        <v>623</v>
      </c>
      <c r="L69" s="1" t="s">
        <v>624</v>
      </c>
      <c r="M69" s="1" t="s">
        <v>625</v>
      </c>
      <c r="N69" s="1" t="s">
        <v>60</v>
      </c>
      <c r="O69" s="1"/>
      <c r="P69" t="str">
        <f>excel_sheets[[#This Row],[Column1.1]]</f>
        <v>a_shaped_generator</v>
      </c>
      <c r="Q69">
        <f>excel_sheets[[#This Row],[Column1.2]]+0</f>
        <v>2.4393000174313699E-3</v>
      </c>
      <c r="R69">
        <f>excel_sheets[[#This Row],[Column1.3]]+0</f>
        <v>5.5355100193992196E-3</v>
      </c>
      <c r="S69">
        <f>excel_sheets[[#This Row],[Column1.4]]+0</f>
        <v>9.2673200415447302E-3</v>
      </c>
      <c r="T69">
        <f>excel_sheets[[#This Row],[Column1.5]]+0</f>
        <v>1.3866510055959199E-2</v>
      </c>
      <c r="U69">
        <f>excel_sheets[[#This Row],[Column1.6]]+0</f>
        <v>1.6944450000300999E-2</v>
      </c>
      <c r="V69">
        <f>excel_sheets[[#This Row],[Column1.7]]+0</f>
        <v>2.1243409928865701E-2</v>
      </c>
      <c r="W69">
        <f>excel_sheets[[#This Row],[Column1.8]]+0</f>
        <v>2.51142199616879E-2</v>
      </c>
      <c r="X69">
        <f>excel_sheets[[#This Row],[Column1.9]]+0</f>
        <v>2.9872810002416299E-2</v>
      </c>
      <c r="Y69">
        <f>excel_sheets[[#This Row],[Column1.10]]+0</f>
        <v>3.3001189935021102E-2</v>
      </c>
      <c r="Z69">
        <f>excel_sheets[[#This Row],[Column1.11]]+0</f>
        <v>3.8009679969400099E-2</v>
      </c>
      <c r="AA69">
        <f>excel_sheets[[#This Row],[Column1.12]]+0</f>
        <v>4.2883150023408201E-2</v>
      </c>
      <c r="AB69">
        <f>excel_sheets[[#This Row],[Column1.13]]+0</f>
        <v>4.7043639980256499E-2</v>
      </c>
    </row>
    <row r="70" spans="1:28" x14ac:dyDescent="0.3">
      <c r="A70" s="1" t="s">
        <v>29</v>
      </c>
      <c r="B70" s="1" t="s">
        <v>626</v>
      </c>
      <c r="C70" s="1" t="s">
        <v>627</v>
      </c>
      <c r="D70" s="1" t="s">
        <v>628</v>
      </c>
      <c r="E70" s="1" t="s">
        <v>629</v>
      </c>
      <c r="F70" s="1" t="s">
        <v>630</v>
      </c>
      <c r="G70" s="1" t="s">
        <v>631</v>
      </c>
      <c r="H70" s="1" t="s">
        <v>632</v>
      </c>
      <c r="I70" s="1" t="s">
        <v>633</v>
      </c>
      <c r="J70" s="1" t="s">
        <v>634</v>
      </c>
      <c r="K70" s="1" t="s">
        <v>635</v>
      </c>
      <c r="L70" s="1" t="s">
        <v>636</v>
      </c>
      <c r="M70" s="1" t="s">
        <v>637</v>
      </c>
      <c r="N70" s="1" t="s">
        <v>60</v>
      </c>
      <c r="O70" s="1"/>
      <c r="P70" t="str">
        <f>excel_sheets[[#This Row],[Column1.1]]</f>
        <v>v_shaped_generator</v>
      </c>
      <c r="Q70">
        <f>excel_sheets[[#This Row],[Column1.2]]+0</f>
        <v>2.3393599782139001E-3</v>
      </c>
      <c r="R70">
        <f>excel_sheets[[#This Row],[Column1.3]]+0</f>
        <v>5.5025900015607402E-3</v>
      </c>
      <c r="S70">
        <f>excel_sheets[[#This Row],[Column1.4]]+0</f>
        <v>9.0837699826806697E-3</v>
      </c>
      <c r="T70">
        <f>excel_sheets[[#This Row],[Column1.5]]+0</f>
        <v>1.2782710022293E-2</v>
      </c>
      <c r="U70">
        <f>excel_sheets[[#This Row],[Column1.6]]+0</f>
        <v>1.6358240018598699E-2</v>
      </c>
      <c r="V70">
        <f>excel_sheets[[#This Row],[Column1.7]]+0</f>
        <v>2.0638190023601E-2</v>
      </c>
      <c r="W70">
        <f>excel_sheets[[#This Row],[Column1.8]]+0</f>
        <v>2.4053820013068598E-2</v>
      </c>
      <c r="X70">
        <f>excel_sheets[[#This Row],[Column1.9]]+0</f>
        <v>2.8550029965117501E-2</v>
      </c>
      <c r="Y70">
        <f>excel_sheets[[#This Row],[Column1.10]]+0</f>
        <v>3.23113500140607E-2</v>
      </c>
      <c r="Z70">
        <f>excel_sheets[[#This Row],[Column1.11]]+0</f>
        <v>3.6585340043529799E-2</v>
      </c>
      <c r="AA70">
        <f>excel_sheets[[#This Row],[Column1.12]]+0</f>
        <v>4.0817530010826802E-2</v>
      </c>
      <c r="AB70">
        <f>excel_sheets[[#This Row],[Column1.13]]+0</f>
        <v>4.5014069974422401E-2</v>
      </c>
    </row>
    <row r="71" spans="1:28" x14ac:dyDescent="0.3">
      <c r="A71" s="1" t="s">
        <v>60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7486-4802-47E5-A530-DB6D9E3078CE}">
  <dimension ref="A1:AA36"/>
  <sheetViews>
    <sheetView workbookViewId="0">
      <selection activeCell="Z42" sqref="Z42"/>
    </sheetView>
  </sheetViews>
  <sheetFormatPr defaultRowHeight="14.4" x14ac:dyDescent="0.3"/>
  <cols>
    <col min="1" max="1" width="20.33203125" bestFit="1" customWidth="1"/>
    <col min="2" max="2" width="21.88671875" bestFit="1" customWidth="1"/>
    <col min="3" max="4" width="22.88671875" bestFit="1" customWidth="1"/>
    <col min="5" max="13" width="21.88671875" bestFit="1" customWidth="1"/>
    <col min="15" max="15" width="20.33203125" bestFit="1" customWidth="1"/>
  </cols>
  <sheetData>
    <row r="1" spans="1:27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27" x14ac:dyDescent="0.3">
      <c r="A2" s="1" t="s">
        <v>59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O2" t="str">
        <f>excel_sheets2[[#This Row],[Column1.1]]</f>
        <v>numbers_of_elements</v>
      </c>
      <c r="P2">
        <f>excel_sheets2[[#This Row],[Column1.2]]+0</f>
        <v>250</v>
      </c>
      <c r="Q2">
        <f>excel_sheets2[[#This Row],[Column1.3]]+0</f>
        <v>500</v>
      </c>
      <c r="R2">
        <f>excel_sheets2[[#This Row],[Column1.4]]+0</f>
        <v>750</v>
      </c>
      <c r="S2">
        <f>excel_sheets2[[#This Row],[Column1.5]]+0</f>
        <v>1000</v>
      </c>
      <c r="T2">
        <f>excel_sheets2[[#This Row],[Column1.6]]+0</f>
        <v>1250</v>
      </c>
      <c r="U2">
        <f>excel_sheets2[[#This Row],[Column1.7]]+0</f>
        <v>1500</v>
      </c>
      <c r="V2">
        <f>excel_sheets2[[#This Row],[Column1.8]]+0</f>
        <v>1750</v>
      </c>
      <c r="W2">
        <f>excel_sheets2[[#This Row],[Column1.9]]+0</f>
        <v>2000</v>
      </c>
      <c r="X2">
        <f>excel_sheets2[[#This Row],[Column1.10]]+0</f>
        <v>2250</v>
      </c>
      <c r="Y2">
        <f>excel_sheets2[[#This Row],[Column1.11]]+0</f>
        <v>2500</v>
      </c>
      <c r="Z2">
        <f>excel_sheets2[[#This Row],[Column1.12]]+0</f>
        <v>2750</v>
      </c>
      <c r="AA2">
        <f>excel_sheets2[[#This Row],[Column1.13]]+0</f>
        <v>3000</v>
      </c>
    </row>
    <row r="3" spans="1:27" x14ac:dyDescent="0.3">
      <c r="A3" s="1" t="s">
        <v>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  <c r="M3" s="1" t="s">
        <v>146</v>
      </c>
      <c r="O3" t="str">
        <f>excel_sheets2[[#This Row],[Column1.1]]</f>
        <v>insertion_sort_wrapper</v>
      </c>
      <c r="P3">
        <f>excel_sheets2[[#This Row],[Column1.2]]+0</f>
        <v>6.5475399373099196E-3</v>
      </c>
      <c r="Q3">
        <f>excel_sheets2[[#This Row],[Column1.3]]+0</f>
        <v>2.7006099955178699E-2</v>
      </c>
      <c r="R3">
        <f>excel_sheets2[[#This Row],[Column1.4]]+0</f>
        <v>6.6542699956335105E-2</v>
      </c>
      <c r="S3">
        <f>excel_sheets2[[#This Row],[Column1.5]]+0</f>
        <v>0.11592056003864799</v>
      </c>
      <c r="T3">
        <f>excel_sheets2[[#This Row],[Column1.6]]+0</f>
        <v>0.17906786003149999</v>
      </c>
      <c r="U3">
        <f>excel_sheets2[[#This Row],[Column1.7]]+0</f>
        <v>0.25296745998784897</v>
      </c>
      <c r="V3">
        <f>excel_sheets2[[#This Row],[Column1.8]]+0</f>
        <v>0.349931260035373</v>
      </c>
      <c r="W3">
        <f>excel_sheets2[[#This Row],[Column1.9]]+0</f>
        <v>0.45126251999754402</v>
      </c>
      <c r="X3">
        <f>excel_sheets2[[#This Row],[Column1.10]]+0</f>
        <v>0.56881591996643599</v>
      </c>
      <c r="Y3">
        <f>excel_sheets2[[#This Row],[Column1.11]]+0</f>
        <v>0.69809089996851903</v>
      </c>
      <c r="Z3">
        <f>excel_sheets2[[#This Row],[Column1.12]]+0</f>
        <v>0.84708374002948394</v>
      </c>
      <c r="AA3">
        <f>excel_sheets2[[#This Row],[Column1.13]]+0</f>
        <v>1.0119873000076001</v>
      </c>
    </row>
    <row r="4" spans="1:27" x14ac:dyDescent="0.3">
      <c r="A4" s="1" t="s">
        <v>30</v>
      </c>
      <c r="B4" s="1" t="s">
        <v>243</v>
      </c>
      <c r="C4" s="1" t="s">
        <v>244</v>
      </c>
      <c r="D4" s="1" t="s">
        <v>245</v>
      </c>
      <c r="E4" s="1" t="s">
        <v>246</v>
      </c>
      <c r="F4" s="1" t="s">
        <v>247</v>
      </c>
      <c r="G4" s="1" t="s">
        <v>248</v>
      </c>
      <c r="H4" s="1" t="s">
        <v>249</v>
      </c>
      <c r="I4" s="1" t="s">
        <v>250</v>
      </c>
      <c r="J4" s="1" t="s">
        <v>251</v>
      </c>
      <c r="K4" s="1" t="s">
        <v>252</v>
      </c>
      <c r="L4" s="1" t="s">
        <v>253</v>
      </c>
      <c r="M4" s="1" t="s">
        <v>254</v>
      </c>
      <c r="O4" t="str">
        <f>excel_sheets2[[#This Row],[Column1.1]]</f>
        <v>shell_sort_wrapper</v>
      </c>
      <c r="P4">
        <f>excel_sheets2[[#This Row],[Column1.2]]+0</f>
        <v>6.37522002216428E-3</v>
      </c>
      <c r="Q4">
        <f>excel_sheets2[[#This Row],[Column1.3]]+0</f>
        <v>2.7314319997094501E-2</v>
      </c>
      <c r="R4">
        <f>excel_sheets2[[#This Row],[Column1.4]]+0</f>
        <v>5.34176799701526E-2</v>
      </c>
      <c r="S4">
        <f>excel_sheets2[[#This Row],[Column1.5]]+0</f>
        <v>9.3557639978826004E-2</v>
      </c>
      <c r="T4">
        <f>excel_sheets2[[#This Row],[Column1.6]]+0</f>
        <v>0.146772359986789</v>
      </c>
      <c r="U4">
        <f>excel_sheets2[[#This Row],[Column1.7]]+0</f>
        <v>0.21579850004054599</v>
      </c>
      <c r="V4">
        <f>excel_sheets2[[#This Row],[Column1.8]]+0</f>
        <v>0.28995155002921802</v>
      </c>
      <c r="W4">
        <f>excel_sheets2[[#This Row],[Column1.9]]+0</f>
        <v>0.37676044995896502</v>
      </c>
      <c r="X4">
        <f>excel_sheets2[[#This Row],[Column1.10]]+0</f>
        <v>0.47717251002322802</v>
      </c>
      <c r="Y4">
        <f>excel_sheets2[[#This Row],[Column1.11]]+0</f>
        <v>0.58915321000386001</v>
      </c>
      <c r="Z4">
        <f>excel_sheets2[[#This Row],[Column1.12]]+0</f>
        <v>0.70608505995478399</v>
      </c>
      <c r="AA4">
        <f>excel_sheets2[[#This Row],[Column1.13]]+0</f>
        <v>0.85087934001348897</v>
      </c>
    </row>
    <row r="5" spans="1:27" x14ac:dyDescent="0.3">
      <c r="A5" s="1" t="s">
        <v>43</v>
      </c>
      <c r="B5" s="1" t="s">
        <v>351</v>
      </c>
      <c r="C5" s="1" t="s">
        <v>352</v>
      </c>
      <c r="D5" s="1" t="s">
        <v>353</v>
      </c>
      <c r="E5" s="1" t="s">
        <v>354</v>
      </c>
      <c r="F5" s="1" t="s">
        <v>355</v>
      </c>
      <c r="G5" s="1" t="s">
        <v>356</v>
      </c>
      <c r="H5" s="1" t="s">
        <v>357</v>
      </c>
      <c r="I5" s="1" t="s">
        <v>358</v>
      </c>
      <c r="J5" s="1" t="s">
        <v>359</v>
      </c>
      <c r="K5" s="1" t="s">
        <v>360</v>
      </c>
      <c r="L5" s="1" t="s">
        <v>361</v>
      </c>
      <c r="M5" s="1" t="s">
        <v>362</v>
      </c>
      <c r="O5" t="str">
        <f>excel_sheets2[[#This Row],[Column1.1]]</f>
        <v>quick_sort_wrapper</v>
      </c>
      <c r="P5">
        <f>excel_sheets2[[#This Row],[Column1.2]]+0</f>
        <v>9.5297000370919704E-4</v>
      </c>
      <c r="Q5">
        <f>excel_sheets2[[#This Row],[Column1.3]]+0</f>
        <v>2.2388599812984398E-3</v>
      </c>
      <c r="R5">
        <f>excel_sheets2[[#This Row],[Column1.4]]+0</f>
        <v>3.3534500515088402E-3</v>
      </c>
      <c r="S5">
        <f>excel_sheets2[[#This Row],[Column1.5]]+0</f>
        <v>4.7468700213357798E-3</v>
      </c>
      <c r="T5">
        <f>excel_sheets2[[#This Row],[Column1.6]]+0</f>
        <v>6.0712500009685701E-3</v>
      </c>
      <c r="U5">
        <f>excel_sheets2[[#This Row],[Column1.7]]+0</f>
        <v>7.5229899492114697E-3</v>
      </c>
      <c r="V5">
        <f>excel_sheets2[[#This Row],[Column1.8]]+0</f>
        <v>8.9396100025624006E-3</v>
      </c>
      <c r="W5">
        <f>excel_sheets2[[#This Row],[Column1.9]]+0</f>
        <v>1.0371880023740201E-2</v>
      </c>
      <c r="X5">
        <f>excel_sheets2[[#This Row],[Column1.10]]+0</f>
        <v>1.2030650023370899E-2</v>
      </c>
      <c r="Y5">
        <f>excel_sheets2[[#This Row],[Column1.11]]+0</f>
        <v>1.29816900240257E-2</v>
      </c>
      <c r="Z5">
        <f>excel_sheets2[[#This Row],[Column1.12]]+0</f>
        <v>1.53044300619512E-2</v>
      </c>
      <c r="AA5">
        <f>excel_sheets2[[#This Row],[Column1.13]]+0</f>
        <v>1.6613519936799999E-2</v>
      </c>
    </row>
    <row r="6" spans="1:27" x14ac:dyDescent="0.3">
      <c r="A6" s="1" t="s">
        <v>44</v>
      </c>
      <c r="B6" s="1" t="s">
        <v>458</v>
      </c>
      <c r="C6" s="1" t="s">
        <v>459</v>
      </c>
      <c r="D6" s="1" t="s">
        <v>460</v>
      </c>
      <c r="E6" s="1" t="s">
        <v>461</v>
      </c>
      <c r="F6" s="1" t="s">
        <v>462</v>
      </c>
      <c r="G6" s="1" t="s">
        <v>463</v>
      </c>
      <c r="H6" s="1" t="s">
        <v>464</v>
      </c>
      <c r="I6" s="1" t="s">
        <v>465</v>
      </c>
      <c r="J6" s="1" t="s">
        <v>466</v>
      </c>
      <c r="K6" s="1" t="s">
        <v>467</v>
      </c>
      <c r="L6" s="1" t="s">
        <v>468</v>
      </c>
      <c r="M6" s="1" t="s">
        <v>469</v>
      </c>
      <c r="O6" t="str">
        <f>excel_sheets2[[#This Row],[Column1.1]]</f>
        <v>merge_sort_wrapper</v>
      </c>
      <c r="P6">
        <f>excel_sheets2[[#This Row],[Column1.2]]+0</f>
        <v>1.0108199901878801E-3</v>
      </c>
      <c r="Q6">
        <f>excel_sheets2[[#This Row],[Column1.3]]+0</f>
        <v>2.1449899300932801E-3</v>
      </c>
      <c r="R6">
        <f>excel_sheets2[[#This Row],[Column1.4]]+0</f>
        <v>3.4586499445140302E-3</v>
      </c>
      <c r="S6">
        <f>excel_sheets2[[#This Row],[Column1.5]]+0</f>
        <v>4.8114799661561798E-3</v>
      </c>
      <c r="T6">
        <f>excel_sheets2[[#This Row],[Column1.6]]+0</f>
        <v>6.44107998814433E-3</v>
      </c>
      <c r="U6">
        <f>excel_sheets2[[#This Row],[Column1.7]]+0</f>
        <v>7.6487900223582896E-3</v>
      </c>
      <c r="V6">
        <f>excel_sheets2[[#This Row],[Column1.8]]+0</f>
        <v>9.1556899715214898E-3</v>
      </c>
      <c r="W6">
        <f>excel_sheets2[[#This Row],[Column1.9]]+0</f>
        <v>1.06212500017136E-2</v>
      </c>
      <c r="X6">
        <f>excel_sheets2[[#This Row],[Column1.10]]+0</f>
        <v>1.2219240027479801E-2</v>
      </c>
      <c r="Y6">
        <f>excel_sheets2[[#This Row],[Column1.11]]+0</f>
        <v>1.3658810011111199E-2</v>
      </c>
      <c r="Z6">
        <f>excel_sheets2[[#This Row],[Column1.12]]+0</f>
        <v>1.5203880006447399E-2</v>
      </c>
      <c r="AA6">
        <f>excel_sheets2[[#This Row],[Column1.13]]+0</f>
        <v>1.6813340014778001E-2</v>
      </c>
    </row>
    <row r="7" spans="1:27" x14ac:dyDescent="0.3">
      <c r="A7" s="1" t="s">
        <v>45</v>
      </c>
      <c r="B7" s="1" t="s">
        <v>578</v>
      </c>
      <c r="C7" s="1" t="s">
        <v>579</v>
      </c>
      <c r="D7" s="1" t="s">
        <v>580</v>
      </c>
      <c r="E7" s="1" t="s">
        <v>581</v>
      </c>
      <c r="F7" s="1" t="s">
        <v>582</v>
      </c>
      <c r="G7" s="1" t="s">
        <v>583</v>
      </c>
      <c r="H7" s="1" t="s">
        <v>584</v>
      </c>
      <c r="I7" s="1" t="s">
        <v>585</v>
      </c>
      <c r="J7" s="1" t="s">
        <v>586</v>
      </c>
      <c r="K7" s="1" t="s">
        <v>587</v>
      </c>
      <c r="L7" s="1" t="s">
        <v>588</v>
      </c>
      <c r="M7" s="1" t="s">
        <v>589</v>
      </c>
      <c r="O7" t="str">
        <f>excel_sheets2[[#This Row],[Column1.1]]</f>
        <v>heap_sort_wrapper</v>
      </c>
      <c r="P7">
        <f>excel_sheets2[[#This Row],[Column1.2]]+0</f>
        <v>2.4611600674688799E-3</v>
      </c>
      <c r="Q7">
        <f>excel_sheets2[[#This Row],[Column1.3]]+0</f>
        <v>5.6219100952148403E-3</v>
      </c>
      <c r="R7">
        <f>excel_sheets2[[#This Row],[Column1.4]]+0</f>
        <v>9.2565000290051099E-3</v>
      </c>
      <c r="S7">
        <f>excel_sheets2[[#This Row],[Column1.5]]+0</f>
        <v>1.3292679982259799E-2</v>
      </c>
      <c r="T7">
        <f>excel_sheets2[[#This Row],[Column1.6]]+0</f>
        <v>1.64407800184562E-2</v>
      </c>
      <c r="U7">
        <f>excel_sheets2[[#This Row],[Column1.7]]+0</f>
        <v>2.0548079931177101E-2</v>
      </c>
      <c r="V7">
        <f>excel_sheets2[[#This Row],[Column1.8]]+0</f>
        <v>2.4459159956313599E-2</v>
      </c>
      <c r="W7">
        <f>excel_sheets2[[#This Row],[Column1.9]]+0</f>
        <v>2.8385599981993401E-2</v>
      </c>
      <c r="X7">
        <f>excel_sheets2[[#This Row],[Column1.10]]+0</f>
        <v>3.2724810042418499E-2</v>
      </c>
      <c r="Y7">
        <f>excel_sheets2[[#This Row],[Column1.11]]+0</f>
        <v>3.7020199978724098E-2</v>
      </c>
      <c r="Z7">
        <f>excel_sheets2[[#This Row],[Column1.12]]+0</f>
        <v>4.0333539969287797E-2</v>
      </c>
      <c r="AA7">
        <f>excel_sheets2[[#This Row],[Column1.13]]+0</f>
        <v>4.52173499856144E-2</v>
      </c>
    </row>
    <row r="8" spans="1:27" x14ac:dyDescent="0.3">
      <c r="A8" s="1" t="s">
        <v>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t="str">
        <f>excel_sheets2[[#This Row],[Column1.1]]</f>
        <v/>
      </c>
      <c r="P8">
        <f>excel_sheets2[[#This Row],[Column1.2]]+0</f>
        <v>0</v>
      </c>
      <c r="Q8">
        <f>excel_sheets2[[#This Row],[Column1.3]]+0</f>
        <v>0</v>
      </c>
      <c r="R8">
        <f>excel_sheets2[[#This Row],[Column1.4]]+0</f>
        <v>0</v>
      </c>
      <c r="S8">
        <f>excel_sheets2[[#This Row],[Column1.5]]+0</f>
        <v>0</v>
      </c>
      <c r="T8">
        <f>excel_sheets2[[#This Row],[Column1.6]]+0</f>
        <v>0</v>
      </c>
      <c r="U8">
        <f>excel_sheets2[[#This Row],[Column1.7]]+0</f>
        <v>0</v>
      </c>
      <c r="V8">
        <f>excel_sheets2[[#This Row],[Column1.8]]+0</f>
        <v>0</v>
      </c>
      <c r="W8">
        <f>excel_sheets2[[#This Row],[Column1.9]]+0</f>
        <v>0</v>
      </c>
      <c r="X8">
        <f>excel_sheets2[[#This Row],[Column1.10]]+0</f>
        <v>0</v>
      </c>
      <c r="Y8">
        <f>excel_sheets2[[#This Row],[Column1.11]]+0</f>
        <v>0</v>
      </c>
      <c r="Z8">
        <f>excel_sheets2[[#This Row],[Column1.12]]+0</f>
        <v>0</v>
      </c>
      <c r="AA8">
        <f>excel_sheets2[[#This Row],[Column1.13]]+0</f>
        <v>0</v>
      </c>
    </row>
    <row r="9" spans="1:27" x14ac:dyDescent="0.3">
      <c r="A9" s="1" t="s">
        <v>59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O9" t="str">
        <f>excel_sheets2[[#This Row],[Column1.1]]</f>
        <v>numbers_of_elements</v>
      </c>
      <c r="P9">
        <f>excel_sheets2[[#This Row],[Column1.2]]+0</f>
        <v>250</v>
      </c>
      <c r="Q9">
        <f>excel_sheets2[[#This Row],[Column1.3]]+0</f>
        <v>500</v>
      </c>
      <c r="R9">
        <f>excel_sheets2[[#This Row],[Column1.4]]+0</f>
        <v>750</v>
      </c>
      <c r="S9">
        <f>excel_sheets2[[#This Row],[Column1.5]]+0</f>
        <v>1000</v>
      </c>
      <c r="T9">
        <f>excel_sheets2[[#This Row],[Column1.6]]+0</f>
        <v>1250</v>
      </c>
      <c r="U9">
        <f>excel_sheets2[[#This Row],[Column1.7]]+0</f>
        <v>1500</v>
      </c>
      <c r="V9">
        <f>excel_sheets2[[#This Row],[Column1.8]]+0</f>
        <v>1750</v>
      </c>
      <c r="W9">
        <f>excel_sheets2[[#This Row],[Column1.9]]+0</f>
        <v>2000</v>
      </c>
      <c r="X9">
        <f>excel_sheets2[[#This Row],[Column1.10]]+0</f>
        <v>2250</v>
      </c>
      <c r="Y9">
        <f>excel_sheets2[[#This Row],[Column1.11]]+0</f>
        <v>2500</v>
      </c>
      <c r="Z9">
        <f>excel_sheets2[[#This Row],[Column1.12]]+0</f>
        <v>2750</v>
      </c>
      <c r="AA9">
        <f>excel_sheets2[[#This Row],[Column1.13]]+0</f>
        <v>3000</v>
      </c>
    </row>
    <row r="10" spans="1:27" x14ac:dyDescent="0.3">
      <c r="A10" s="1" t="s">
        <v>0</v>
      </c>
      <c r="B10" s="1" t="s">
        <v>147</v>
      </c>
      <c r="C10" s="1" t="s">
        <v>148</v>
      </c>
      <c r="D10" s="1" t="s">
        <v>149</v>
      </c>
      <c r="E10" s="1" t="s">
        <v>150</v>
      </c>
      <c r="F10" s="1" t="s">
        <v>151</v>
      </c>
      <c r="G10" s="1" t="s">
        <v>152</v>
      </c>
      <c r="H10" s="1" t="s">
        <v>153</v>
      </c>
      <c r="I10" s="1" t="s">
        <v>154</v>
      </c>
      <c r="J10" s="1" t="s">
        <v>155</v>
      </c>
      <c r="K10" s="1" t="s">
        <v>156</v>
      </c>
      <c r="L10" s="1" t="s">
        <v>157</v>
      </c>
      <c r="M10" s="1" t="s">
        <v>158</v>
      </c>
      <c r="O10" t="str">
        <f>excel_sheets2[[#This Row],[Column1.1]]</f>
        <v>insertion_sort_wrapper</v>
      </c>
      <c r="P10">
        <f>excel_sheets2[[#This Row],[Column1.2]]+0</f>
        <v>1.3154099974781199E-2</v>
      </c>
      <c r="Q10">
        <f>excel_sheets2[[#This Row],[Column1.3]]+0</f>
        <v>5.4444000078365203E-2</v>
      </c>
      <c r="R10">
        <f>excel_sheets2[[#This Row],[Column1.4]]+0</f>
        <v>0.12651624998543401</v>
      </c>
      <c r="S10">
        <f>excel_sheets2[[#This Row],[Column1.5]]+0</f>
        <v>0.223441129969432</v>
      </c>
      <c r="T10">
        <f>excel_sheets2[[#This Row],[Column1.6]]+0</f>
        <v>0.349752809968777</v>
      </c>
      <c r="U10">
        <f>excel_sheets2[[#This Row],[Column1.7]]+0</f>
        <v>0.53816037999931698</v>
      </c>
      <c r="V10">
        <f>excel_sheets2[[#This Row],[Column1.8]]+0</f>
        <v>0.68418399002402996</v>
      </c>
      <c r="W10">
        <f>excel_sheets2[[#This Row],[Column1.9]]+0</f>
        <v>0.89149511000141501</v>
      </c>
      <c r="X10">
        <f>excel_sheets2[[#This Row],[Column1.10]]+0</f>
        <v>1.12335848000366</v>
      </c>
      <c r="Y10">
        <f>excel_sheets2[[#This Row],[Column1.11]]+0</f>
        <v>1.3809923500055401</v>
      </c>
      <c r="Z10">
        <f>excel_sheets2[[#This Row],[Column1.12]]+0</f>
        <v>1.6738356000510899</v>
      </c>
      <c r="AA10">
        <f>excel_sheets2[[#This Row],[Column1.13]]+0</f>
        <v>1.99318381999619</v>
      </c>
    </row>
    <row r="11" spans="1:27" x14ac:dyDescent="0.3">
      <c r="A11" s="1" t="s">
        <v>30</v>
      </c>
      <c r="B11" s="1" t="s">
        <v>255</v>
      </c>
      <c r="C11" s="1" t="s">
        <v>256</v>
      </c>
      <c r="D11" s="1" t="s">
        <v>257</v>
      </c>
      <c r="E11" s="1" t="s">
        <v>258</v>
      </c>
      <c r="F11" s="1" t="s">
        <v>259</v>
      </c>
      <c r="G11" s="1" t="s">
        <v>260</v>
      </c>
      <c r="H11" s="1" t="s">
        <v>261</v>
      </c>
      <c r="I11" s="1" t="s">
        <v>262</v>
      </c>
      <c r="J11" s="1" t="s">
        <v>263</v>
      </c>
      <c r="K11" s="1" t="s">
        <v>264</v>
      </c>
      <c r="L11" s="1" t="s">
        <v>265</v>
      </c>
      <c r="M11" s="1" t="s">
        <v>266</v>
      </c>
      <c r="O11" t="str">
        <f>excel_sheets2[[#This Row],[Column1.1]]</f>
        <v>shell_sort_wrapper</v>
      </c>
      <c r="P11">
        <f>excel_sheets2[[#This Row],[Column1.2]]+0</f>
        <v>1.00047500338405E-2</v>
      </c>
      <c r="Q11">
        <f>excel_sheets2[[#This Row],[Column1.3]]+0</f>
        <v>4.10150100244209E-2</v>
      </c>
      <c r="R11">
        <f>excel_sheets2[[#This Row],[Column1.4]]+0</f>
        <v>9.3739749980159104E-2</v>
      </c>
      <c r="S11">
        <f>excel_sheets2[[#This Row],[Column1.5]]+0</f>
        <v>0.16543512998614401</v>
      </c>
      <c r="T11">
        <f>excel_sheets2[[#This Row],[Column1.6]]+0</f>
        <v>0.25739649005699899</v>
      </c>
      <c r="U11">
        <f>excel_sheets2[[#This Row],[Column1.7]]+0</f>
        <v>0.37150346001144402</v>
      </c>
      <c r="V11">
        <f>excel_sheets2[[#This Row],[Column1.8]]+0</f>
        <v>0.53242120000068005</v>
      </c>
      <c r="W11">
        <f>excel_sheets2[[#This Row],[Column1.9]]+0</f>
        <v>0.69288606999907598</v>
      </c>
      <c r="X11">
        <f>excel_sheets2[[#This Row],[Column1.10]]+0</f>
        <v>0.86485539996065197</v>
      </c>
      <c r="Y11">
        <f>excel_sheets2[[#This Row],[Column1.11]]+0</f>
        <v>1.06724127002526</v>
      </c>
      <c r="Z11">
        <f>excel_sheets2[[#This Row],[Column1.12]]+0</f>
        <v>1.29827100995462</v>
      </c>
      <c r="AA11">
        <f>excel_sheets2[[#This Row],[Column1.13]]+0</f>
        <v>1.5332170499954301</v>
      </c>
    </row>
    <row r="12" spans="1:27" x14ac:dyDescent="0.3">
      <c r="A12" s="1" t="s">
        <v>43</v>
      </c>
      <c r="B12" s="1" t="s">
        <v>363</v>
      </c>
      <c r="C12" s="1" t="s">
        <v>364</v>
      </c>
      <c r="D12" s="1" t="s">
        <v>365</v>
      </c>
      <c r="E12" s="1" t="s">
        <v>366</v>
      </c>
      <c r="F12" s="1" t="s">
        <v>367</v>
      </c>
      <c r="G12" s="1" t="s">
        <v>368</v>
      </c>
      <c r="H12" s="1" t="s">
        <v>369</v>
      </c>
      <c r="I12" s="1" t="s">
        <v>370</v>
      </c>
      <c r="J12" s="1" t="s">
        <v>371</v>
      </c>
      <c r="K12" s="1" t="s">
        <v>372</v>
      </c>
      <c r="L12" s="1" t="s">
        <v>373</v>
      </c>
      <c r="M12" s="1" t="s">
        <v>374</v>
      </c>
      <c r="O12" t="str">
        <f>excel_sheets2[[#This Row],[Column1.1]]</f>
        <v>quick_sort_wrapper</v>
      </c>
      <c r="P12">
        <f>excel_sheets2[[#This Row],[Column1.2]]+0</f>
        <v>9.6838999772444305E-3</v>
      </c>
      <c r="Q12">
        <f>excel_sheets2[[#This Row],[Column1.3]]+0</f>
        <v>3.8997679972089798E-2</v>
      </c>
      <c r="R12">
        <f>excel_sheets2[[#This Row],[Column1.4]]+0</f>
        <v>8.8099259999580598E-2</v>
      </c>
      <c r="S12">
        <f>excel_sheets2[[#This Row],[Column1.5]]+0</f>
        <v>0.15689642999786799</v>
      </c>
      <c r="T12">
        <f>excel_sheets2[[#This Row],[Column1.6]]+0</f>
        <v>0.243517580023035</v>
      </c>
      <c r="U12">
        <f>excel_sheets2[[#This Row],[Column1.7]]+0</f>
        <v>0.35095940004102799</v>
      </c>
      <c r="V12">
        <f>excel_sheets2[[#This Row],[Column1.8]]+0</f>
        <v>0.48614195999689402</v>
      </c>
      <c r="W12">
        <f>excel_sheets2[[#This Row],[Column1.9]]+0</f>
        <v>0.62756884004920699</v>
      </c>
      <c r="X12">
        <f>excel_sheets2[[#This Row],[Column1.10]]+0</f>
        <v>0.79255688993725903</v>
      </c>
      <c r="Y12">
        <f>excel_sheets2[[#This Row],[Column1.11]]+0</f>
        <v>0.99662317002657796</v>
      </c>
      <c r="Z12">
        <f>excel_sheets2[[#This Row],[Column1.12]]+0</f>
        <v>1.18926162999123</v>
      </c>
      <c r="AA12">
        <f>excel_sheets2[[#This Row],[Column1.13]]+0</f>
        <v>1.4330064299749199</v>
      </c>
    </row>
    <row r="13" spans="1:27" x14ac:dyDescent="0.3">
      <c r="A13" s="1" t="s">
        <v>44</v>
      </c>
      <c r="B13" s="1" t="s">
        <v>470</v>
      </c>
      <c r="C13" s="1" t="s">
        <v>471</v>
      </c>
      <c r="D13" s="1" t="s">
        <v>472</v>
      </c>
      <c r="E13" s="1" t="s">
        <v>473</v>
      </c>
      <c r="F13" s="1" t="s">
        <v>474</v>
      </c>
      <c r="G13" s="1" t="s">
        <v>475</v>
      </c>
      <c r="H13" s="1" t="s">
        <v>476</v>
      </c>
      <c r="I13" s="1" t="s">
        <v>477</v>
      </c>
      <c r="J13" s="1" t="s">
        <v>478</v>
      </c>
      <c r="K13" s="1" t="s">
        <v>479</v>
      </c>
      <c r="L13" s="1" t="s">
        <v>480</v>
      </c>
      <c r="M13" s="1" t="s">
        <v>481</v>
      </c>
      <c r="O13" t="str">
        <f>excel_sheets2[[#This Row],[Column1.1]]</f>
        <v>merge_sort_wrapper</v>
      </c>
      <c r="P13">
        <f>excel_sheets2[[#This Row],[Column1.2]]+0</f>
        <v>9.4983999151736502E-4</v>
      </c>
      <c r="Q13">
        <f>excel_sheets2[[#This Row],[Column1.3]]+0</f>
        <v>2.0911500556394401E-3</v>
      </c>
      <c r="R13">
        <f>excel_sheets2[[#This Row],[Column1.4]]+0</f>
        <v>3.23860000353306E-3</v>
      </c>
      <c r="S13">
        <f>excel_sheets2[[#This Row],[Column1.5]]+0</f>
        <v>4.4152999995276301E-3</v>
      </c>
      <c r="T13">
        <f>excel_sheets2[[#This Row],[Column1.6]]+0</f>
        <v>5.8500599814578797E-3</v>
      </c>
      <c r="U13">
        <f>excel_sheets2[[#This Row],[Column1.7]]+0</f>
        <v>7.0808800170198E-3</v>
      </c>
      <c r="V13">
        <f>excel_sheets2[[#This Row],[Column1.8]]+0</f>
        <v>8.4761300124228008E-3</v>
      </c>
      <c r="W13">
        <f>excel_sheets2[[#This Row],[Column1.9]]+0</f>
        <v>9.7865599906072007E-3</v>
      </c>
      <c r="X13">
        <f>excel_sheets2[[#This Row],[Column1.10]]+0</f>
        <v>1.1106710019521401E-2</v>
      </c>
      <c r="Y13">
        <f>excel_sheets2[[#This Row],[Column1.11]]+0</f>
        <v>1.2785580032505E-2</v>
      </c>
      <c r="Z13">
        <f>excel_sheets2[[#This Row],[Column1.12]]+0</f>
        <v>1.40814100159332E-2</v>
      </c>
      <c r="AA13">
        <f>excel_sheets2[[#This Row],[Column1.13]]+0</f>
        <v>1.63708799984306E-2</v>
      </c>
    </row>
    <row r="14" spans="1:27" x14ac:dyDescent="0.3">
      <c r="A14" s="1" t="s">
        <v>45</v>
      </c>
      <c r="B14" s="1" t="s">
        <v>590</v>
      </c>
      <c r="C14" s="1" t="s">
        <v>591</v>
      </c>
      <c r="D14" s="1" t="s">
        <v>592</v>
      </c>
      <c r="E14" s="1" t="s">
        <v>593</v>
      </c>
      <c r="F14" s="1" t="s">
        <v>594</v>
      </c>
      <c r="G14" s="1" t="s">
        <v>595</v>
      </c>
      <c r="H14" s="1" t="s">
        <v>596</v>
      </c>
      <c r="I14" s="1" t="s">
        <v>597</v>
      </c>
      <c r="J14" s="1" t="s">
        <v>598</v>
      </c>
      <c r="K14" s="1" t="s">
        <v>599</v>
      </c>
      <c r="L14" s="1" t="s">
        <v>600</v>
      </c>
      <c r="M14" s="1" t="s">
        <v>601</v>
      </c>
      <c r="O14" t="str">
        <f>excel_sheets2[[#This Row],[Column1.1]]</f>
        <v>heap_sort_wrapper</v>
      </c>
      <c r="P14">
        <f>excel_sheets2[[#This Row],[Column1.2]]+0</f>
        <v>2.5323300622403602E-3</v>
      </c>
      <c r="Q14">
        <f>excel_sheets2[[#This Row],[Column1.3]]+0</f>
        <v>5.2376200212165703E-3</v>
      </c>
      <c r="R14">
        <f>excel_sheets2[[#This Row],[Column1.4]]+0</f>
        <v>8.4483000217005604E-3</v>
      </c>
      <c r="S14">
        <f>excel_sheets2[[#This Row],[Column1.5]]+0</f>
        <v>1.1553650046698701E-2</v>
      </c>
      <c r="T14">
        <f>excel_sheets2[[#This Row],[Column1.6]]+0</f>
        <v>1.5134080057032401E-2</v>
      </c>
      <c r="U14">
        <f>excel_sheets2[[#This Row],[Column1.7]]+0</f>
        <v>2.15708900010213E-2</v>
      </c>
      <c r="V14">
        <f>excel_sheets2[[#This Row],[Column1.8]]+0</f>
        <v>2.2139389975927699E-2</v>
      </c>
      <c r="W14">
        <f>excel_sheets2[[#This Row],[Column1.9]]+0</f>
        <v>2.6052320003509499E-2</v>
      </c>
      <c r="X14">
        <f>excel_sheets2[[#This Row],[Column1.10]]+0</f>
        <v>3.0366240022704001E-2</v>
      </c>
      <c r="Y14">
        <f>excel_sheets2[[#This Row],[Column1.11]]+0</f>
        <v>3.38460999773815E-2</v>
      </c>
      <c r="Z14">
        <f>excel_sheets2[[#This Row],[Column1.12]]+0</f>
        <v>3.7503759958781302E-2</v>
      </c>
      <c r="AA14">
        <f>excel_sheets2[[#This Row],[Column1.13]]+0</f>
        <v>4.1182410018518502E-2</v>
      </c>
    </row>
    <row r="15" spans="1:27" x14ac:dyDescent="0.3">
      <c r="A15" s="1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t="str">
        <f>excel_sheets2[[#This Row],[Column1.1]]</f>
        <v/>
      </c>
      <c r="P15">
        <f>excel_sheets2[[#This Row],[Column1.2]]+0</f>
        <v>0</v>
      </c>
      <c r="Q15">
        <f>excel_sheets2[[#This Row],[Column1.3]]+0</f>
        <v>0</v>
      </c>
      <c r="R15">
        <f>excel_sheets2[[#This Row],[Column1.4]]+0</f>
        <v>0</v>
      </c>
      <c r="S15">
        <f>excel_sheets2[[#This Row],[Column1.5]]+0</f>
        <v>0</v>
      </c>
      <c r="T15">
        <f>excel_sheets2[[#This Row],[Column1.6]]+0</f>
        <v>0</v>
      </c>
      <c r="U15">
        <f>excel_sheets2[[#This Row],[Column1.7]]+0</f>
        <v>0</v>
      </c>
      <c r="V15">
        <f>excel_sheets2[[#This Row],[Column1.8]]+0</f>
        <v>0</v>
      </c>
      <c r="W15">
        <f>excel_sheets2[[#This Row],[Column1.9]]+0</f>
        <v>0</v>
      </c>
      <c r="X15">
        <f>excel_sheets2[[#This Row],[Column1.10]]+0</f>
        <v>0</v>
      </c>
      <c r="Y15">
        <f>excel_sheets2[[#This Row],[Column1.11]]+0</f>
        <v>0</v>
      </c>
      <c r="Z15">
        <f>excel_sheets2[[#This Row],[Column1.12]]+0</f>
        <v>0</v>
      </c>
      <c r="AA15">
        <f>excel_sheets2[[#This Row],[Column1.13]]+0</f>
        <v>0</v>
      </c>
    </row>
    <row r="16" spans="1:27" x14ac:dyDescent="0.3">
      <c r="A16" s="1" t="s">
        <v>59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  <c r="M16" s="1" t="s">
        <v>13</v>
      </c>
      <c r="O16" t="str">
        <f>excel_sheets2[[#This Row],[Column1.1]]</f>
        <v>numbers_of_elements</v>
      </c>
      <c r="P16">
        <f>excel_sheets2[[#This Row],[Column1.2]]+0</f>
        <v>250</v>
      </c>
      <c r="Q16">
        <f>excel_sheets2[[#This Row],[Column1.3]]+0</f>
        <v>500</v>
      </c>
      <c r="R16">
        <f>excel_sheets2[[#This Row],[Column1.4]]+0</f>
        <v>750</v>
      </c>
      <c r="S16">
        <f>excel_sheets2[[#This Row],[Column1.5]]+0</f>
        <v>1000</v>
      </c>
      <c r="T16">
        <f>excel_sheets2[[#This Row],[Column1.6]]+0</f>
        <v>1250</v>
      </c>
      <c r="U16">
        <f>excel_sheets2[[#This Row],[Column1.7]]+0</f>
        <v>1500</v>
      </c>
      <c r="V16">
        <f>excel_sheets2[[#This Row],[Column1.8]]+0</f>
        <v>1750</v>
      </c>
      <c r="W16">
        <f>excel_sheets2[[#This Row],[Column1.9]]+0</f>
        <v>2000</v>
      </c>
      <c r="X16">
        <f>excel_sheets2[[#This Row],[Column1.10]]+0</f>
        <v>2250</v>
      </c>
      <c r="Y16">
        <f>excel_sheets2[[#This Row],[Column1.11]]+0</f>
        <v>2500</v>
      </c>
      <c r="Z16">
        <f>excel_sheets2[[#This Row],[Column1.12]]+0</f>
        <v>2750</v>
      </c>
      <c r="AA16">
        <f>excel_sheets2[[#This Row],[Column1.13]]+0</f>
        <v>3000</v>
      </c>
    </row>
    <row r="17" spans="1:27" x14ac:dyDescent="0.3">
      <c r="A17" s="1" t="s">
        <v>0</v>
      </c>
      <c r="B17" s="1" t="s">
        <v>159</v>
      </c>
      <c r="C17" s="1" t="s">
        <v>160</v>
      </c>
      <c r="D17" s="1" t="s">
        <v>161</v>
      </c>
      <c r="E17" s="1" t="s">
        <v>162</v>
      </c>
      <c r="F17" s="1" t="s">
        <v>163</v>
      </c>
      <c r="G17" s="1" t="s">
        <v>164</v>
      </c>
      <c r="H17" s="1" t="s">
        <v>165</v>
      </c>
      <c r="I17" s="1" t="s">
        <v>166</v>
      </c>
      <c r="J17" s="1" t="s">
        <v>167</v>
      </c>
      <c r="K17" s="1" t="s">
        <v>168</v>
      </c>
      <c r="L17" s="1" t="s">
        <v>169</v>
      </c>
      <c r="M17" s="1" t="s">
        <v>170</v>
      </c>
      <c r="O17" t="str">
        <f>excel_sheets2[[#This Row],[Column1.1]]</f>
        <v>insertion_sort_wrapper</v>
      </c>
      <c r="P17">
        <f>excel_sheets2[[#This Row],[Column1.2]]+0</f>
        <v>6.3430028967559302E-5</v>
      </c>
      <c r="Q17">
        <f>excel_sheets2[[#This Row],[Column1.3]]+0</f>
        <v>1.6221003606915399E-4</v>
      </c>
      <c r="R17">
        <f>excel_sheets2[[#This Row],[Column1.4]]+0</f>
        <v>2.2423998452723E-4</v>
      </c>
      <c r="S17">
        <f>excel_sheets2[[#This Row],[Column1.5]]+0</f>
        <v>2.9125998262315899E-4</v>
      </c>
      <c r="T17">
        <f>excel_sheets2[[#This Row],[Column1.6]]+0</f>
        <v>3.7448997609317302E-4</v>
      </c>
      <c r="U17">
        <f>excel_sheets2[[#This Row],[Column1.7]]+0</f>
        <v>4.5849997550249098E-4</v>
      </c>
      <c r="V17">
        <f>excel_sheets2[[#This Row],[Column1.8]]+0</f>
        <v>5.2732003387063705E-4</v>
      </c>
      <c r="W17">
        <f>excel_sheets2[[#This Row],[Column1.9]]+0</f>
        <v>6.0644000768661499E-4</v>
      </c>
      <c r="X17">
        <f>excel_sheets2[[#This Row],[Column1.10]]+0</f>
        <v>6.8251001648604798E-4</v>
      </c>
      <c r="Y17">
        <f>excel_sheets2[[#This Row],[Column1.11]]+0</f>
        <v>7.4560998473316399E-4</v>
      </c>
      <c r="Z17">
        <f>excel_sheets2[[#This Row],[Column1.12]]+0</f>
        <v>8.4238001145422396E-4</v>
      </c>
      <c r="AA17">
        <f>excel_sheets2[[#This Row],[Column1.13]]+0</f>
        <v>9.0216998942196295E-4</v>
      </c>
    </row>
    <row r="18" spans="1:27" x14ac:dyDescent="0.3">
      <c r="A18" s="1" t="s">
        <v>30</v>
      </c>
      <c r="B18" s="1" t="s">
        <v>267</v>
      </c>
      <c r="C18" s="1" t="s">
        <v>268</v>
      </c>
      <c r="D18" s="1" t="s">
        <v>269</v>
      </c>
      <c r="E18" s="1" t="s">
        <v>270</v>
      </c>
      <c r="F18" s="1" t="s">
        <v>271</v>
      </c>
      <c r="G18" s="1" t="s">
        <v>272</v>
      </c>
      <c r="H18" s="1" t="s">
        <v>273</v>
      </c>
      <c r="I18" s="1" t="s">
        <v>274</v>
      </c>
      <c r="J18" s="1" t="s">
        <v>275</v>
      </c>
      <c r="K18" s="1" t="s">
        <v>276</v>
      </c>
      <c r="L18" s="1" t="s">
        <v>277</v>
      </c>
      <c r="M18" s="1" t="s">
        <v>278</v>
      </c>
      <c r="O18" t="str">
        <f>excel_sheets2[[#This Row],[Column1.1]]</f>
        <v>shell_sort_wrapper</v>
      </c>
      <c r="P18">
        <f>excel_sheets2[[#This Row],[Column1.2]]+0</f>
        <v>9.5370016060769498E-5</v>
      </c>
      <c r="Q18">
        <f>excel_sheets2[[#This Row],[Column1.3]]+0</f>
        <v>2.1015999373048499E-4</v>
      </c>
      <c r="R18">
        <f>excel_sheets2[[#This Row],[Column1.4]]+0</f>
        <v>3.10909980908036E-4</v>
      </c>
      <c r="S18">
        <f>excel_sheets2[[#This Row],[Column1.5]]+0</f>
        <v>4.1891001164913103E-4</v>
      </c>
      <c r="T18">
        <f>excel_sheets2[[#This Row],[Column1.6]]+0</f>
        <v>5.3067998960614198E-4</v>
      </c>
      <c r="U18">
        <f>excel_sheets2[[#This Row],[Column1.7]]+0</f>
        <v>6.4244000241160302E-4</v>
      </c>
      <c r="V18">
        <f>excel_sheets2[[#This Row],[Column1.8]]+0</f>
        <v>7.5551001355051903E-4</v>
      </c>
      <c r="W18">
        <f>excel_sheets2[[#This Row],[Column1.9]]+0</f>
        <v>8.4717001300305096E-4</v>
      </c>
      <c r="X18">
        <f>excel_sheets2[[#This Row],[Column1.10]]+0</f>
        <v>9.5621000509709102E-4</v>
      </c>
      <c r="Y18">
        <f>excel_sheets2[[#This Row],[Column1.11]]+0</f>
        <v>1.0678799822926501E-3</v>
      </c>
      <c r="Z18">
        <f>excel_sheets2[[#This Row],[Column1.12]]+0</f>
        <v>1.2154199415817799E-3</v>
      </c>
      <c r="AA18">
        <f>excel_sheets2[[#This Row],[Column1.13]]+0</f>
        <v>1.2960599502548501E-3</v>
      </c>
    </row>
    <row r="19" spans="1:27" x14ac:dyDescent="0.3">
      <c r="A19" s="1" t="s">
        <v>43</v>
      </c>
      <c r="B19" s="1" t="s">
        <v>375</v>
      </c>
      <c r="C19" s="1" t="s">
        <v>376</v>
      </c>
      <c r="D19" s="1" t="s">
        <v>377</v>
      </c>
      <c r="E19" s="1" t="s">
        <v>378</v>
      </c>
      <c r="F19" s="1" t="s">
        <v>379</v>
      </c>
      <c r="G19" s="1" t="s">
        <v>380</v>
      </c>
      <c r="H19" s="1" t="s">
        <v>381</v>
      </c>
      <c r="I19" s="1" t="s">
        <v>382</v>
      </c>
      <c r="J19" s="1" t="s">
        <v>383</v>
      </c>
      <c r="K19" s="1" t="s">
        <v>384</v>
      </c>
      <c r="L19" s="1" t="s">
        <v>385</v>
      </c>
      <c r="M19" s="1" t="s">
        <v>386</v>
      </c>
      <c r="O19" t="str">
        <f>excel_sheets2[[#This Row],[Column1.1]]</f>
        <v>quick_sort_wrapper</v>
      </c>
      <c r="P19">
        <f>excel_sheets2[[#This Row],[Column1.2]]+0</f>
        <v>1.40436900313943E-2</v>
      </c>
      <c r="Q19">
        <f>excel_sheets2[[#This Row],[Column1.3]]+0</f>
        <v>6.9526539999060305E-2</v>
      </c>
      <c r="R19">
        <f>excel_sheets2[[#This Row],[Column1.4]]+0</f>
        <v>0.12579992997925701</v>
      </c>
      <c r="S19">
        <f>excel_sheets2[[#This Row],[Column1.5]]+0</f>
        <v>0.24808999993838299</v>
      </c>
      <c r="T19">
        <f>excel_sheets2[[#This Row],[Column1.6]]+0</f>
        <v>0.34591090001631503</v>
      </c>
      <c r="U19">
        <f>excel_sheets2[[#This Row],[Column1.7]]+0</f>
        <v>0.49522703997790801</v>
      </c>
      <c r="V19">
        <f>excel_sheets2[[#This Row],[Column1.8]]+0</f>
        <v>0.67995951001066701</v>
      </c>
      <c r="W19">
        <f>excel_sheets2[[#This Row],[Column1.9]]+0</f>
        <v>0.87792146997526199</v>
      </c>
      <c r="X19">
        <f>excel_sheets2[[#This Row],[Column1.10]]+0</f>
        <v>1.11031573002692</v>
      </c>
      <c r="Y19">
        <f>excel_sheets2[[#This Row],[Column1.11]]+0</f>
        <v>1.3803061699727499</v>
      </c>
      <c r="Z19">
        <f>excel_sheets2[[#This Row],[Column1.12]]+0</f>
        <v>1.66844275994226</v>
      </c>
      <c r="AA19">
        <f>excel_sheets2[[#This Row],[Column1.13]]+0</f>
        <v>1.9660336500033699</v>
      </c>
    </row>
    <row r="20" spans="1:27" x14ac:dyDescent="0.3">
      <c r="A20" s="1" t="s">
        <v>44</v>
      </c>
      <c r="B20" s="1" t="s">
        <v>482</v>
      </c>
      <c r="C20" s="1" t="s">
        <v>483</v>
      </c>
      <c r="D20" s="1" t="s">
        <v>484</v>
      </c>
      <c r="E20" s="1" t="s">
        <v>485</v>
      </c>
      <c r="F20" s="1" t="s">
        <v>486</v>
      </c>
      <c r="G20" s="1" t="s">
        <v>487</v>
      </c>
      <c r="H20" s="1" t="s">
        <v>488</v>
      </c>
      <c r="I20" s="1" t="s">
        <v>489</v>
      </c>
      <c r="J20" s="1" t="s">
        <v>490</v>
      </c>
      <c r="K20" s="1" t="s">
        <v>491</v>
      </c>
      <c r="L20" s="1" t="s">
        <v>492</v>
      </c>
      <c r="M20" s="1" t="s">
        <v>493</v>
      </c>
      <c r="O20" t="str">
        <f>excel_sheets2[[#This Row],[Column1.1]]</f>
        <v>merge_sort_wrapper</v>
      </c>
      <c r="P20">
        <f>excel_sheets2[[#This Row],[Column1.2]]+0</f>
        <v>9.3308000359684199E-4</v>
      </c>
      <c r="Q20">
        <f>excel_sheets2[[#This Row],[Column1.3]]+0</f>
        <v>2.28127997834235E-3</v>
      </c>
      <c r="R20">
        <f>excel_sheets2[[#This Row],[Column1.4]]+0</f>
        <v>3.3522399840876398E-3</v>
      </c>
      <c r="S20">
        <f>excel_sheets2[[#This Row],[Column1.5]]+0</f>
        <v>4.4854300562292299E-3</v>
      </c>
      <c r="T20">
        <f>excel_sheets2[[#This Row],[Column1.6]]+0</f>
        <v>5.8133599814027496E-3</v>
      </c>
      <c r="U20">
        <f>excel_sheets2[[#This Row],[Column1.7]]+0</f>
        <v>7.09506997372955E-3</v>
      </c>
      <c r="V20">
        <f>excel_sheets2[[#This Row],[Column1.8]]+0</f>
        <v>8.4719000384211492E-3</v>
      </c>
      <c r="W20">
        <f>excel_sheets2[[#This Row],[Column1.9]]+0</f>
        <v>9.7387399990111496E-3</v>
      </c>
      <c r="X20">
        <f>excel_sheets2[[#This Row],[Column1.10]]+0</f>
        <v>1.1096929968334701E-2</v>
      </c>
      <c r="Y20">
        <f>excel_sheets2[[#This Row],[Column1.11]]+0</f>
        <v>1.2548780022189E-2</v>
      </c>
      <c r="Z20">
        <f>excel_sheets2[[#This Row],[Column1.12]]+0</f>
        <v>1.3849880057387E-2</v>
      </c>
      <c r="AA20">
        <f>excel_sheets2[[#This Row],[Column1.13]]+0</f>
        <v>1.51421099901199E-2</v>
      </c>
    </row>
    <row r="21" spans="1:27" x14ac:dyDescent="0.3">
      <c r="A21" s="1" t="s">
        <v>45</v>
      </c>
      <c r="B21" s="1" t="s">
        <v>602</v>
      </c>
      <c r="C21" s="1" t="s">
        <v>603</v>
      </c>
      <c r="D21" s="1" t="s">
        <v>604</v>
      </c>
      <c r="E21" s="1" t="s">
        <v>605</v>
      </c>
      <c r="F21" s="1" t="s">
        <v>606</v>
      </c>
      <c r="G21" s="1" t="s">
        <v>607</v>
      </c>
      <c r="H21" s="1" t="s">
        <v>608</v>
      </c>
      <c r="I21" s="1" t="s">
        <v>609</v>
      </c>
      <c r="J21" s="1" t="s">
        <v>610</v>
      </c>
      <c r="K21" s="1" t="s">
        <v>611</v>
      </c>
      <c r="L21" s="1" t="s">
        <v>612</v>
      </c>
      <c r="M21" s="1" t="s">
        <v>613</v>
      </c>
      <c r="O21" t="str">
        <f>excel_sheets2[[#This Row],[Column1.1]]</f>
        <v>heap_sort_wrapper</v>
      </c>
      <c r="P21">
        <f>excel_sheets2[[#This Row],[Column1.2]]+0</f>
        <v>2.5363300228491399E-3</v>
      </c>
      <c r="Q21">
        <f>excel_sheets2[[#This Row],[Column1.3]]+0</f>
        <v>6.1104500200599397E-3</v>
      </c>
      <c r="R21">
        <f>excel_sheets2[[#This Row],[Column1.4]]+0</f>
        <v>9.7198099596425801E-3</v>
      </c>
      <c r="S21">
        <f>excel_sheets2[[#This Row],[Column1.5]]+0</f>
        <v>1.32904400350525E-2</v>
      </c>
      <c r="T21">
        <f>excel_sheets2[[#This Row],[Column1.6]]+0</f>
        <v>1.8225659988820499E-2</v>
      </c>
      <c r="U21">
        <f>excel_sheets2[[#This Row],[Column1.7]]+0</f>
        <v>2.2729130019433701E-2</v>
      </c>
      <c r="V21">
        <f>excel_sheets2[[#This Row],[Column1.8]]+0</f>
        <v>2.61848699301481E-2</v>
      </c>
      <c r="W21">
        <f>excel_sheets2[[#This Row],[Column1.9]]+0</f>
        <v>3.02049700403586E-2</v>
      </c>
      <c r="X21">
        <f>excel_sheets2[[#This Row],[Column1.10]]+0</f>
        <v>3.3623690018430297E-2</v>
      </c>
      <c r="Y21">
        <f>excel_sheets2[[#This Row],[Column1.11]]+0</f>
        <v>4.0031419973820398E-2</v>
      </c>
      <c r="Z21">
        <f>excel_sheets2[[#This Row],[Column1.12]]+0</f>
        <v>4.2965239938348498E-2</v>
      </c>
      <c r="AA21">
        <f>excel_sheets2[[#This Row],[Column1.13]]+0</f>
        <v>4.7916290024295399E-2</v>
      </c>
    </row>
    <row r="22" spans="1:27" x14ac:dyDescent="0.3">
      <c r="A22" s="1" t="s">
        <v>60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t="str">
        <f>excel_sheets2[[#This Row],[Column1.1]]</f>
        <v/>
      </c>
      <c r="P22">
        <f>excel_sheets2[[#This Row],[Column1.2]]+0</f>
        <v>0</v>
      </c>
      <c r="Q22">
        <f>excel_sheets2[[#This Row],[Column1.3]]+0</f>
        <v>0</v>
      </c>
      <c r="R22">
        <f>excel_sheets2[[#This Row],[Column1.4]]+0</f>
        <v>0</v>
      </c>
      <c r="S22">
        <f>excel_sheets2[[#This Row],[Column1.5]]+0</f>
        <v>0</v>
      </c>
      <c r="T22">
        <f>excel_sheets2[[#This Row],[Column1.6]]+0</f>
        <v>0</v>
      </c>
      <c r="U22">
        <f>excel_sheets2[[#This Row],[Column1.7]]+0</f>
        <v>0</v>
      </c>
      <c r="V22">
        <f>excel_sheets2[[#This Row],[Column1.8]]+0</f>
        <v>0</v>
      </c>
      <c r="W22">
        <f>excel_sheets2[[#This Row],[Column1.9]]+0</f>
        <v>0</v>
      </c>
      <c r="X22">
        <f>excel_sheets2[[#This Row],[Column1.10]]+0</f>
        <v>0</v>
      </c>
      <c r="Y22">
        <f>excel_sheets2[[#This Row],[Column1.11]]+0</f>
        <v>0</v>
      </c>
      <c r="Z22">
        <f>excel_sheets2[[#This Row],[Column1.12]]+0</f>
        <v>0</v>
      </c>
      <c r="AA22">
        <f>excel_sheets2[[#This Row],[Column1.13]]+0</f>
        <v>0</v>
      </c>
    </row>
    <row r="23" spans="1:27" x14ac:dyDescent="0.3">
      <c r="A23" s="1" t="s">
        <v>59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  <c r="M23" s="1" t="s">
        <v>13</v>
      </c>
      <c r="O23" t="str">
        <f>excel_sheets2[[#This Row],[Column1.1]]</f>
        <v>numbers_of_elements</v>
      </c>
      <c r="P23">
        <f>excel_sheets2[[#This Row],[Column1.2]]+0</f>
        <v>250</v>
      </c>
      <c r="Q23">
        <f>excel_sheets2[[#This Row],[Column1.3]]+0</f>
        <v>500</v>
      </c>
      <c r="R23">
        <f>excel_sheets2[[#This Row],[Column1.4]]+0</f>
        <v>750</v>
      </c>
      <c r="S23">
        <f>excel_sheets2[[#This Row],[Column1.5]]+0</f>
        <v>1000</v>
      </c>
      <c r="T23">
        <f>excel_sheets2[[#This Row],[Column1.6]]+0</f>
        <v>1250</v>
      </c>
      <c r="U23">
        <f>excel_sheets2[[#This Row],[Column1.7]]+0</f>
        <v>1500</v>
      </c>
      <c r="V23">
        <f>excel_sheets2[[#This Row],[Column1.8]]+0</f>
        <v>1750</v>
      </c>
      <c r="W23">
        <f>excel_sheets2[[#This Row],[Column1.9]]+0</f>
        <v>2000</v>
      </c>
      <c r="X23">
        <f>excel_sheets2[[#This Row],[Column1.10]]+0</f>
        <v>2250</v>
      </c>
      <c r="Y23">
        <f>excel_sheets2[[#This Row],[Column1.11]]+0</f>
        <v>2500</v>
      </c>
      <c r="Z23">
        <f>excel_sheets2[[#This Row],[Column1.12]]+0</f>
        <v>2750</v>
      </c>
      <c r="AA23">
        <f>excel_sheets2[[#This Row],[Column1.13]]+0</f>
        <v>3000</v>
      </c>
    </row>
    <row r="24" spans="1:27" x14ac:dyDescent="0.3">
      <c r="A24" s="1" t="s">
        <v>0</v>
      </c>
      <c r="B24" s="1" t="s">
        <v>171</v>
      </c>
      <c r="C24" s="1" t="s">
        <v>172</v>
      </c>
      <c r="D24" s="1" t="s">
        <v>173</v>
      </c>
      <c r="E24" s="1" t="s">
        <v>174</v>
      </c>
      <c r="F24" s="1" t="s">
        <v>175</v>
      </c>
      <c r="G24" s="1" t="s">
        <v>176</v>
      </c>
      <c r="H24" s="1" t="s">
        <v>177</v>
      </c>
      <c r="I24" s="1" t="s">
        <v>178</v>
      </c>
      <c r="J24" s="1" t="s">
        <v>179</v>
      </c>
      <c r="K24" s="1" t="s">
        <v>180</v>
      </c>
      <c r="L24" s="1" t="s">
        <v>181</v>
      </c>
      <c r="M24" s="1" t="s">
        <v>182</v>
      </c>
      <c r="O24" t="str">
        <f>excel_sheets2[[#This Row],[Column1.1]]</f>
        <v>insertion_sort_wrapper</v>
      </c>
      <c r="P24">
        <f>excel_sheets2[[#This Row],[Column1.2]]+0</f>
        <v>6.0456399805843804E-3</v>
      </c>
      <c r="Q24">
        <f>excel_sheets2[[#This Row],[Column1.3]]+0</f>
        <v>1.7918669967912099E-2</v>
      </c>
      <c r="R24">
        <f>excel_sheets2[[#This Row],[Column1.4]]+0</f>
        <v>3.3412700006738301E-2</v>
      </c>
      <c r="S24">
        <f>excel_sheets2[[#This Row],[Column1.5]]+0</f>
        <v>5.7547670020721801E-2</v>
      </c>
      <c r="T24">
        <f>excel_sheets2[[#This Row],[Column1.6]]+0</f>
        <v>8.7377560022286999E-2</v>
      </c>
      <c r="U24">
        <f>excel_sheets2[[#This Row],[Column1.7]]+0</f>
        <v>0.129931419948115</v>
      </c>
      <c r="V24">
        <f>excel_sheets2[[#This Row],[Column1.8]]+0</f>
        <v>0.17303539998829301</v>
      </c>
      <c r="W24">
        <f>excel_sheets2[[#This Row],[Column1.9]]+0</f>
        <v>0.21937411003745999</v>
      </c>
      <c r="X24">
        <f>excel_sheets2[[#This Row],[Column1.10]]+0</f>
        <v>0.283743000030517</v>
      </c>
      <c r="Y24">
        <f>excel_sheets2[[#This Row],[Column1.11]]+0</f>
        <v>0.35059484993107598</v>
      </c>
      <c r="Z24">
        <f>excel_sheets2[[#This Row],[Column1.12]]+0</f>
        <v>0.41727854001801401</v>
      </c>
      <c r="AA24">
        <f>excel_sheets2[[#This Row],[Column1.13]]+0</f>
        <v>0.51002792997751301</v>
      </c>
    </row>
    <row r="25" spans="1:27" x14ac:dyDescent="0.3">
      <c r="A25" s="1" t="s">
        <v>30</v>
      </c>
      <c r="B25" s="1" t="s">
        <v>279</v>
      </c>
      <c r="C25" s="1" t="s">
        <v>280</v>
      </c>
      <c r="D25" s="1" t="s">
        <v>281</v>
      </c>
      <c r="E25" s="1" t="s">
        <v>282</v>
      </c>
      <c r="F25" s="1" t="s">
        <v>283</v>
      </c>
      <c r="G25" s="1" t="s">
        <v>284</v>
      </c>
      <c r="H25" s="1" t="s">
        <v>285</v>
      </c>
      <c r="I25" s="1" t="s">
        <v>286</v>
      </c>
      <c r="J25" s="1" t="s">
        <v>287</v>
      </c>
      <c r="K25" s="1" t="s">
        <v>288</v>
      </c>
      <c r="L25" s="1" t="s">
        <v>289</v>
      </c>
      <c r="M25" s="1" t="s">
        <v>290</v>
      </c>
      <c r="O25" t="str">
        <f>excel_sheets2[[#This Row],[Column1.1]]</f>
        <v>shell_sort_wrapper</v>
      </c>
      <c r="P25">
        <f>excel_sheets2[[#This Row],[Column1.2]]+0</f>
        <v>5.4348700214177301E-3</v>
      </c>
      <c r="Q25">
        <f>excel_sheets2[[#This Row],[Column1.3]]+0</f>
        <v>1.2468049977905999E-2</v>
      </c>
      <c r="R25">
        <f>excel_sheets2[[#This Row],[Column1.4]]+0</f>
        <v>2.5818679970689099E-2</v>
      </c>
      <c r="S25">
        <f>excel_sheets2[[#This Row],[Column1.5]]+0</f>
        <v>4.4622569973580502E-2</v>
      </c>
      <c r="T25">
        <f>excel_sheets2[[#This Row],[Column1.6]]+0</f>
        <v>7.1018459997139793E-2</v>
      </c>
      <c r="U25">
        <f>excel_sheets2[[#This Row],[Column1.7]]+0</f>
        <v>9.8975869966670793E-2</v>
      </c>
      <c r="V25">
        <f>excel_sheets2[[#This Row],[Column1.8]]+0</f>
        <v>0.13470795995090101</v>
      </c>
      <c r="W25">
        <f>excel_sheets2[[#This Row],[Column1.9]]+0</f>
        <v>0.17341680997051201</v>
      </c>
      <c r="X25">
        <f>excel_sheets2[[#This Row],[Column1.10]]+0</f>
        <v>0.21876410001423199</v>
      </c>
      <c r="Y25">
        <f>excel_sheets2[[#This Row],[Column1.11]]+0</f>
        <v>0.26883651998359698</v>
      </c>
      <c r="Z25">
        <f>excel_sheets2[[#This Row],[Column1.12]]+0</f>
        <v>0.32663489000406098</v>
      </c>
      <c r="AA25">
        <f>excel_sheets2[[#This Row],[Column1.13]]+0</f>
        <v>0.40538933996576798</v>
      </c>
    </row>
    <row r="26" spans="1:27" x14ac:dyDescent="0.3">
      <c r="A26" s="1" t="s">
        <v>43</v>
      </c>
      <c r="B26" s="1" t="s">
        <v>387</v>
      </c>
      <c r="C26" s="1" t="s">
        <v>388</v>
      </c>
      <c r="D26" s="1" t="s">
        <v>389</v>
      </c>
      <c r="E26" s="1" t="s">
        <v>390</v>
      </c>
      <c r="F26" s="1" t="s">
        <v>391</v>
      </c>
      <c r="G26" s="1" t="s">
        <v>392</v>
      </c>
      <c r="H26" s="1" t="s">
        <v>393</v>
      </c>
      <c r="I26" s="1" t="s">
        <v>394</v>
      </c>
      <c r="J26" s="1" t="s">
        <v>395</v>
      </c>
      <c r="K26" s="1" t="s">
        <v>396</v>
      </c>
      <c r="L26" s="1" t="s">
        <v>397</v>
      </c>
      <c r="M26" s="1" t="s">
        <v>398</v>
      </c>
      <c r="O26" t="str">
        <f>excel_sheets2[[#This Row],[Column1.1]]</f>
        <v>quick_sort_wrapper</v>
      </c>
      <c r="P26">
        <f>excel_sheets2[[#This Row],[Column1.2]]+0</f>
        <v>8.6636100430041493E-3</v>
      </c>
      <c r="Q26">
        <f>excel_sheets2[[#This Row],[Column1.3]]+0</f>
        <v>4.2231980012729702E-2</v>
      </c>
      <c r="R26">
        <f>excel_sheets2[[#This Row],[Column1.4]]+0</f>
        <v>0.10551212998107</v>
      </c>
      <c r="S26">
        <f>excel_sheets2[[#This Row],[Column1.5]]+0</f>
        <v>0.18905840001534599</v>
      </c>
      <c r="T26">
        <f>excel_sheets2[[#This Row],[Column1.6]]+0</f>
        <v>0.29987094993703001</v>
      </c>
      <c r="U26">
        <f>excel_sheets2[[#This Row],[Column1.7]]+0</f>
        <v>0.444786760024726</v>
      </c>
      <c r="V26">
        <f>excel_sheets2[[#This Row],[Column1.8]]+0</f>
        <v>0.59864670000970299</v>
      </c>
      <c r="W26">
        <f>excel_sheets2[[#This Row],[Column1.9]]+0</f>
        <v>0.80126537000760401</v>
      </c>
      <c r="X26">
        <f>excel_sheets2[[#This Row],[Column1.10]]+0</f>
        <v>1.0240203299792401</v>
      </c>
      <c r="Y26">
        <f>excel_sheets2[[#This Row],[Column1.11]]+0</f>
        <v>1.2374118399573399</v>
      </c>
      <c r="Z26">
        <f>excel_sheets2[[#This Row],[Column1.12]]+0</f>
        <v>1.4979501000372599</v>
      </c>
      <c r="AA26">
        <f>excel_sheets2[[#This Row],[Column1.13]]+0</f>
        <v>1.86936073000542</v>
      </c>
    </row>
    <row r="27" spans="1:27" x14ac:dyDescent="0.3">
      <c r="A27" s="1" t="s">
        <v>44</v>
      </c>
      <c r="B27" s="1" t="s">
        <v>494</v>
      </c>
      <c r="C27" s="1" t="s">
        <v>495</v>
      </c>
      <c r="D27" s="1" t="s">
        <v>496</v>
      </c>
      <c r="E27" s="1" t="s">
        <v>497</v>
      </c>
      <c r="F27" s="1" t="s">
        <v>498</v>
      </c>
      <c r="G27" s="1" t="s">
        <v>499</v>
      </c>
      <c r="H27" s="1" t="s">
        <v>500</v>
      </c>
      <c r="I27" s="1" t="s">
        <v>501</v>
      </c>
      <c r="J27" s="1" t="s">
        <v>502</v>
      </c>
      <c r="K27" s="1" t="s">
        <v>503</v>
      </c>
      <c r="L27" s="1" t="s">
        <v>504</v>
      </c>
      <c r="M27" s="1" t="s">
        <v>505</v>
      </c>
      <c r="O27" t="str">
        <f>excel_sheets2[[#This Row],[Column1.1]]</f>
        <v>merge_sort_wrapper</v>
      </c>
      <c r="P27">
        <f>excel_sheets2[[#This Row],[Column1.2]]+0</f>
        <v>9.2181002255529098E-4</v>
      </c>
      <c r="Q27">
        <f>excel_sheets2[[#This Row],[Column1.3]]+0</f>
        <v>2.0396499894559301E-3</v>
      </c>
      <c r="R27">
        <f>excel_sheets2[[#This Row],[Column1.4]]+0</f>
        <v>3.2482100417837501E-3</v>
      </c>
      <c r="S27">
        <f>excel_sheets2[[#This Row],[Column1.5]]+0</f>
        <v>4.6116300160065297E-3</v>
      </c>
      <c r="T27">
        <f>excel_sheets2[[#This Row],[Column1.6]]+0</f>
        <v>5.8221800485625799E-3</v>
      </c>
      <c r="U27">
        <f>excel_sheets2[[#This Row],[Column1.7]]+0</f>
        <v>7.2199599584564502E-3</v>
      </c>
      <c r="V27">
        <f>excel_sheets2[[#This Row],[Column1.8]]+0</f>
        <v>8.5140199866145794E-3</v>
      </c>
      <c r="W27">
        <f>excel_sheets2[[#This Row],[Column1.9]]+0</f>
        <v>9.7589200129732396E-3</v>
      </c>
      <c r="X27">
        <f>excel_sheets2[[#This Row],[Column1.10]]+0</f>
        <v>1.1196620017290101E-2</v>
      </c>
      <c r="Y27">
        <f>excel_sheets2[[#This Row],[Column1.11]]+0</f>
        <v>1.24271900160238E-2</v>
      </c>
      <c r="Z27">
        <f>excel_sheets2[[#This Row],[Column1.12]]+0</f>
        <v>1.4101330004632401E-2</v>
      </c>
      <c r="AA27">
        <f>excel_sheets2[[#This Row],[Column1.13]]+0</f>
        <v>1.56993499724194E-2</v>
      </c>
    </row>
    <row r="28" spans="1:27" x14ac:dyDescent="0.3">
      <c r="A28" s="1" t="s">
        <v>45</v>
      </c>
      <c r="B28" s="1" t="s">
        <v>614</v>
      </c>
      <c r="C28" s="1" t="s">
        <v>615</v>
      </c>
      <c r="D28" s="1" t="s">
        <v>616</v>
      </c>
      <c r="E28" s="1" t="s">
        <v>617</v>
      </c>
      <c r="F28" s="1" t="s">
        <v>618</v>
      </c>
      <c r="G28" s="1" t="s">
        <v>619</v>
      </c>
      <c r="H28" s="1" t="s">
        <v>620</v>
      </c>
      <c r="I28" s="1" t="s">
        <v>621</v>
      </c>
      <c r="J28" s="1" t="s">
        <v>622</v>
      </c>
      <c r="K28" s="1" t="s">
        <v>623</v>
      </c>
      <c r="L28" s="1" t="s">
        <v>624</v>
      </c>
      <c r="M28" s="1" t="s">
        <v>625</v>
      </c>
      <c r="O28" t="str">
        <f>excel_sheets2[[#This Row],[Column1.1]]</f>
        <v>heap_sort_wrapper</v>
      </c>
      <c r="P28">
        <f>excel_sheets2[[#This Row],[Column1.2]]+0</f>
        <v>2.4393000174313699E-3</v>
      </c>
      <c r="Q28">
        <f>excel_sheets2[[#This Row],[Column1.3]]+0</f>
        <v>5.5355100193992196E-3</v>
      </c>
      <c r="R28">
        <f>excel_sheets2[[#This Row],[Column1.4]]+0</f>
        <v>9.2673200415447302E-3</v>
      </c>
      <c r="S28">
        <f>excel_sheets2[[#This Row],[Column1.5]]+0</f>
        <v>1.3866510055959199E-2</v>
      </c>
      <c r="T28">
        <f>excel_sheets2[[#This Row],[Column1.6]]+0</f>
        <v>1.6944450000300999E-2</v>
      </c>
      <c r="U28">
        <f>excel_sheets2[[#This Row],[Column1.7]]+0</f>
        <v>2.1243409928865701E-2</v>
      </c>
      <c r="V28">
        <f>excel_sheets2[[#This Row],[Column1.8]]+0</f>
        <v>2.51142199616879E-2</v>
      </c>
      <c r="W28">
        <f>excel_sheets2[[#This Row],[Column1.9]]+0</f>
        <v>2.9872810002416299E-2</v>
      </c>
      <c r="X28">
        <f>excel_sheets2[[#This Row],[Column1.10]]+0</f>
        <v>3.3001189935021102E-2</v>
      </c>
      <c r="Y28">
        <f>excel_sheets2[[#This Row],[Column1.11]]+0</f>
        <v>3.8009679969400099E-2</v>
      </c>
      <c r="Z28">
        <f>excel_sheets2[[#This Row],[Column1.12]]+0</f>
        <v>4.2883150023408201E-2</v>
      </c>
      <c r="AA28">
        <f>excel_sheets2[[#This Row],[Column1.13]]+0</f>
        <v>4.7043639980256499E-2</v>
      </c>
    </row>
    <row r="29" spans="1:27" x14ac:dyDescent="0.3">
      <c r="A29" s="1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t="str">
        <f>excel_sheets2[[#This Row],[Column1.1]]</f>
        <v/>
      </c>
      <c r="P29">
        <f>excel_sheets2[[#This Row],[Column1.2]]+0</f>
        <v>0</v>
      </c>
      <c r="Q29">
        <f>excel_sheets2[[#This Row],[Column1.3]]+0</f>
        <v>0</v>
      </c>
      <c r="R29">
        <f>excel_sheets2[[#This Row],[Column1.4]]+0</f>
        <v>0</v>
      </c>
      <c r="S29">
        <f>excel_sheets2[[#This Row],[Column1.5]]+0</f>
        <v>0</v>
      </c>
      <c r="T29">
        <f>excel_sheets2[[#This Row],[Column1.6]]+0</f>
        <v>0</v>
      </c>
      <c r="U29">
        <f>excel_sheets2[[#This Row],[Column1.7]]+0</f>
        <v>0</v>
      </c>
      <c r="V29">
        <f>excel_sheets2[[#This Row],[Column1.8]]+0</f>
        <v>0</v>
      </c>
      <c r="W29">
        <f>excel_sheets2[[#This Row],[Column1.9]]+0</f>
        <v>0</v>
      </c>
      <c r="X29">
        <f>excel_sheets2[[#This Row],[Column1.10]]+0</f>
        <v>0</v>
      </c>
      <c r="Y29">
        <f>excel_sheets2[[#This Row],[Column1.11]]+0</f>
        <v>0</v>
      </c>
      <c r="Z29">
        <f>excel_sheets2[[#This Row],[Column1.12]]+0</f>
        <v>0</v>
      </c>
      <c r="AA29">
        <f>excel_sheets2[[#This Row],[Column1.13]]+0</f>
        <v>0</v>
      </c>
    </row>
    <row r="30" spans="1:27" x14ac:dyDescent="0.3">
      <c r="A30" s="1" t="s">
        <v>59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  <c r="K30" s="1" t="s">
        <v>11</v>
      </c>
      <c r="L30" s="1" t="s">
        <v>12</v>
      </c>
      <c r="M30" s="1" t="s">
        <v>13</v>
      </c>
      <c r="O30" t="str">
        <f>excel_sheets2[[#This Row],[Column1.1]]</f>
        <v>numbers_of_elements</v>
      </c>
      <c r="P30">
        <f>excel_sheets2[[#This Row],[Column1.2]]+0</f>
        <v>250</v>
      </c>
      <c r="Q30">
        <f>excel_sheets2[[#This Row],[Column1.3]]+0</f>
        <v>500</v>
      </c>
      <c r="R30">
        <f>excel_sheets2[[#This Row],[Column1.4]]+0</f>
        <v>750</v>
      </c>
      <c r="S30">
        <f>excel_sheets2[[#This Row],[Column1.5]]+0</f>
        <v>1000</v>
      </c>
      <c r="T30">
        <f>excel_sheets2[[#This Row],[Column1.6]]+0</f>
        <v>1250</v>
      </c>
      <c r="U30">
        <f>excel_sheets2[[#This Row],[Column1.7]]+0</f>
        <v>1500</v>
      </c>
      <c r="V30">
        <f>excel_sheets2[[#This Row],[Column1.8]]+0</f>
        <v>1750</v>
      </c>
      <c r="W30">
        <f>excel_sheets2[[#This Row],[Column1.9]]+0</f>
        <v>2000</v>
      </c>
      <c r="X30">
        <f>excel_sheets2[[#This Row],[Column1.10]]+0</f>
        <v>2250</v>
      </c>
      <c r="Y30">
        <f>excel_sheets2[[#This Row],[Column1.11]]+0</f>
        <v>2500</v>
      </c>
      <c r="Z30">
        <f>excel_sheets2[[#This Row],[Column1.12]]+0</f>
        <v>2750</v>
      </c>
      <c r="AA30">
        <f>excel_sheets2[[#This Row],[Column1.13]]+0</f>
        <v>3000</v>
      </c>
    </row>
    <row r="31" spans="1:27" x14ac:dyDescent="0.3">
      <c r="A31" s="1" t="s">
        <v>0</v>
      </c>
      <c r="B31" s="1" t="s">
        <v>183</v>
      </c>
      <c r="C31" s="1" t="s">
        <v>184</v>
      </c>
      <c r="D31" s="1" t="s">
        <v>185</v>
      </c>
      <c r="E31" s="1" t="s">
        <v>186</v>
      </c>
      <c r="F31" s="1" t="s">
        <v>187</v>
      </c>
      <c r="G31" s="1" t="s">
        <v>188</v>
      </c>
      <c r="H31" s="1" t="s">
        <v>189</v>
      </c>
      <c r="I31" s="1" t="s">
        <v>190</v>
      </c>
      <c r="J31" s="1" t="s">
        <v>191</v>
      </c>
      <c r="K31" s="1" t="s">
        <v>192</v>
      </c>
      <c r="L31" s="1" t="s">
        <v>193</v>
      </c>
      <c r="M31" s="1" t="s">
        <v>194</v>
      </c>
      <c r="O31" t="str">
        <f>excel_sheets2[[#This Row],[Column1.1]]</f>
        <v>insertion_sort_wrapper</v>
      </c>
      <c r="P31">
        <f>excel_sheets2[[#This Row],[Column1.2]]+0</f>
        <v>7.8706899890676092E-3</v>
      </c>
      <c r="Q31">
        <f>excel_sheets2[[#This Row],[Column1.3]]+0</f>
        <v>3.9112769975326901E-2</v>
      </c>
      <c r="R31">
        <f>excel_sheets2[[#This Row],[Column1.4]]+0</f>
        <v>9.6269589941948605E-2</v>
      </c>
      <c r="S31">
        <f>excel_sheets2[[#This Row],[Column1.5]]+0</f>
        <v>0.170113079971633</v>
      </c>
      <c r="T31">
        <f>excel_sheets2[[#This Row],[Column1.6]]+0</f>
        <v>0.25891917999833802</v>
      </c>
      <c r="U31">
        <f>excel_sheets2[[#This Row],[Column1.7]]+0</f>
        <v>0.37551800997462098</v>
      </c>
      <c r="V31">
        <f>excel_sheets2[[#This Row],[Column1.8]]+0</f>
        <v>0.51460598001722202</v>
      </c>
      <c r="W31">
        <f>excel_sheets2[[#This Row],[Column1.9]]+0</f>
        <v>0.66598388999700497</v>
      </c>
      <c r="X31">
        <f>excel_sheets2[[#This Row],[Column1.10]]+0</f>
        <v>0.85074591001029998</v>
      </c>
      <c r="Y31">
        <f>excel_sheets2[[#This Row],[Column1.11]]+0</f>
        <v>1.06371832001023</v>
      </c>
      <c r="Z31">
        <f>excel_sheets2[[#This Row],[Column1.12]]+0</f>
        <v>1.3119283400475901</v>
      </c>
      <c r="AA31">
        <f>excel_sheets2[[#This Row],[Column1.13]]+0</f>
        <v>1.5127432599430899</v>
      </c>
    </row>
    <row r="32" spans="1:27" x14ac:dyDescent="0.3">
      <c r="A32" s="1" t="s">
        <v>30</v>
      </c>
      <c r="B32" s="1" t="s">
        <v>291</v>
      </c>
      <c r="C32" s="1" t="s">
        <v>292</v>
      </c>
      <c r="D32" s="1" t="s">
        <v>293</v>
      </c>
      <c r="E32" s="1" t="s">
        <v>294</v>
      </c>
      <c r="F32" s="1" t="s">
        <v>295</v>
      </c>
      <c r="G32" s="1" t="s">
        <v>296</v>
      </c>
      <c r="H32" s="1" t="s">
        <v>297</v>
      </c>
      <c r="I32" s="1" t="s">
        <v>298</v>
      </c>
      <c r="J32" s="1" t="s">
        <v>299</v>
      </c>
      <c r="K32" s="1" t="s">
        <v>300</v>
      </c>
      <c r="L32" s="1" t="s">
        <v>301</v>
      </c>
      <c r="M32" s="1" t="s">
        <v>302</v>
      </c>
      <c r="O32" t="str">
        <f>excel_sheets2[[#This Row],[Column1.1]]</f>
        <v>shell_sort_wrapper</v>
      </c>
      <c r="P32">
        <f>excel_sheets2[[#This Row],[Column1.2]]+0</f>
        <v>5.9252099832519797E-3</v>
      </c>
      <c r="Q32">
        <f>excel_sheets2[[#This Row],[Column1.3]]+0</f>
        <v>3.20647699292749E-2</v>
      </c>
      <c r="R32">
        <f>excel_sheets2[[#This Row],[Column1.4]]+0</f>
        <v>7.5872030016034805E-2</v>
      </c>
      <c r="S32">
        <f>excel_sheets2[[#This Row],[Column1.5]]+0</f>
        <v>0.14016035997774401</v>
      </c>
      <c r="T32">
        <f>excel_sheets2[[#This Row],[Column1.6]]+0</f>
        <v>0.21826399997807999</v>
      </c>
      <c r="U32">
        <f>excel_sheets2[[#This Row],[Column1.7]]+0</f>
        <v>0.31728564000222798</v>
      </c>
      <c r="V32">
        <f>excel_sheets2[[#This Row],[Column1.8]]+0</f>
        <v>0.44750205001328103</v>
      </c>
      <c r="W32">
        <f>excel_sheets2[[#This Row],[Column1.9]]+0</f>
        <v>0.59521156998816804</v>
      </c>
      <c r="X32">
        <f>excel_sheets2[[#This Row],[Column1.10]]+0</f>
        <v>0.70929691002238504</v>
      </c>
      <c r="Y32">
        <f>excel_sheets2[[#This Row],[Column1.11]]+0</f>
        <v>0.86934653001371698</v>
      </c>
      <c r="Z32">
        <f>excel_sheets2[[#This Row],[Column1.12]]+0</f>
        <v>1.0541312899906099</v>
      </c>
      <c r="AA32">
        <f>excel_sheets2[[#This Row],[Column1.13]]+0</f>
        <v>1.2759338299743801</v>
      </c>
    </row>
    <row r="33" spans="1:27" x14ac:dyDescent="0.3">
      <c r="A33" s="1" t="s">
        <v>43</v>
      </c>
      <c r="B33" s="1" t="s">
        <v>399</v>
      </c>
      <c r="C33" s="1" t="s">
        <v>400</v>
      </c>
      <c r="D33" s="1" t="s">
        <v>401</v>
      </c>
      <c r="E33" s="1" t="s">
        <v>402</v>
      </c>
      <c r="F33" s="1" t="s">
        <v>403</v>
      </c>
      <c r="G33" s="1" t="s">
        <v>404</v>
      </c>
      <c r="H33" s="1" t="s">
        <v>405</v>
      </c>
      <c r="I33" s="1" t="s">
        <v>406</v>
      </c>
      <c r="J33" s="1" t="s">
        <v>407</v>
      </c>
      <c r="K33" s="1" t="s">
        <v>408</v>
      </c>
      <c r="L33" s="1" t="s">
        <v>409</v>
      </c>
      <c r="M33" s="1" t="s">
        <v>410</v>
      </c>
      <c r="O33" t="str">
        <f>excel_sheets2[[#This Row],[Column1.1]]</f>
        <v>quick_sort_wrapper</v>
      </c>
      <c r="P33">
        <f>excel_sheets2[[#This Row],[Column1.2]]+0</f>
        <v>2.9599499888718099E-3</v>
      </c>
      <c r="Q33">
        <f>excel_sheets2[[#This Row],[Column1.3]]+0</f>
        <v>1.6133530042134199E-2</v>
      </c>
      <c r="R33">
        <f>excel_sheets2[[#This Row],[Column1.4]]+0</f>
        <v>3.6533839930780201E-2</v>
      </c>
      <c r="S33">
        <f>excel_sheets2[[#This Row],[Column1.5]]+0</f>
        <v>6.7853150004520996E-2</v>
      </c>
      <c r="T33">
        <f>excel_sheets2[[#This Row],[Column1.6]]+0</f>
        <v>0.12701657994184601</v>
      </c>
      <c r="U33">
        <f>excel_sheets2[[#This Row],[Column1.7]]+0</f>
        <v>0.18985518002882601</v>
      </c>
      <c r="V33">
        <f>excel_sheets2[[#This Row],[Column1.8]]+0</f>
        <v>0.26183450003154501</v>
      </c>
      <c r="W33">
        <f>excel_sheets2[[#This Row],[Column1.9]]+0</f>
        <v>0.35624805996194397</v>
      </c>
      <c r="X33">
        <f>excel_sheets2[[#This Row],[Column1.10]]+0</f>
        <v>0.48768938996363398</v>
      </c>
      <c r="Y33">
        <f>excel_sheets2[[#This Row],[Column1.11]]+0</f>
        <v>0.56151935996021995</v>
      </c>
      <c r="Z33">
        <f>excel_sheets2[[#This Row],[Column1.12]]+0</f>
        <v>0.66862897998653303</v>
      </c>
      <c r="AA33">
        <f>excel_sheets2[[#This Row],[Column1.13]]+0</f>
        <v>0.82596917001064796</v>
      </c>
    </row>
    <row r="34" spans="1:27" x14ac:dyDescent="0.3">
      <c r="A34" s="1" t="s">
        <v>44</v>
      </c>
      <c r="B34" s="1" t="s">
        <v>506</v>
      </c>
      <c r="C34" s="1" t="s">
        <v>507</v>
      </c>
      <c r="D34" s="1" t="s">
        <v>508</v>
      </c>
      <c r="E34" s="1" t="s">
        <v>509</v>
      </c>
      <c r="F34" s="1" t="s">
        <v>510</v>
      </c>
      <c r="G34" s="1" t="s">
        <v>511</v>
      </c>
      <c r="H34" s="1" t="s">
        <v>512</v>
      </c>
      <c r="I34" s="1" t="s">
        <v>513</v>
      </c>
      <c r="J34" s="1" t="s">
        <v>514</v>
      </c>
      <c r="K34" s="1" t="s">
        <v>515</v>
      </c>
      <c r="L34" s="1" t="s">
        <v>516</v>
      </c>
      <c r="M34" s="1" t="s">
        <v>517</v>
      </c>
      <c r="O34" t="str">
        <f>excel_sheets2[[#This Row],[Column1.1]]</f>
        <v>merge_sort_wrapper</v>
      </c>
      <c r="P34">
        <f>excel_sheets2[[#This Row],[Column1.2]]+0</f>
        <v>9.9416004959493797E-4</v>
      </c>
      <c r="Q34">
        <f>excel_sheets2[[#This Row],[Column1.3]]+0</f>
        <v>2.0613600267097298E-3</v>
      </c>
      <c r="R34">
        <f>excel_sheets2[[#This Row],[Column1.4]]+0</f>
        <v>3.3080300083383899E-3</v>
      </c>
      <c r="S34">
        <f>excel_sheets2[[#This Row],[Column1.5]]+0</f>
        <v>4.5180599670857097E-3</v>
      </c>
      <c r="T34">
        <f>excel_sheets2[[#This Row],[Column1.6]]+0</f>
        <v>5.8272899826988496E-3</v>
      </c>
      <c r="U34">
        <f>excel_sheets2[[#This Row],[Column1.7]]+0</f>
        <v>7.43311000987887E-3</v>
      </c>
      <c r="V34">
        <f>excel_sheets2[[#This Row],[Column1.8]]+0</f>
        <v>8.5036000236868806E-3</v>
      </c>
      <c r="W34">
        <f>excel_sheets2[[#This Row],[Column1.9]]+0</f>
        <v>9.7520399838685896E-3</v>
      </c>
      <c r="X34">
        <f>excel_sheets2[[#This Row],[Column1.10]]+0</f>
        <v>1.1202639993280099E-2</v>
      </c>
      <c r="Y34">
        <f>excel_sheets2[[#This Row],[Column1.11]]+0</f>
        <v>1.28003100166097E-2</v>
      </c>
      <c r="Z34">
        <f>excel_sheets2[[#This Row],[Column1.12]]+0</f>
        <v>1.40635499497875E-2</v>
      </c>
      <c r="AA34">
        <f>excel_sheets2[[#This Row],[Column1.13]]+0</f>
        <v>1.52929499978199E-2</v>
      </c>
    </row>
    <row r="35" spans="1:27" x14ac:dyDescent="0.3">
      <c r="A35" s="1" t="s">
        <v>45</v>
      </c>
      <c r="B35" s="1" t="s">
        <v>626</v>
      </c>
      <c r="C35" s="1" t="s">
        <v>627</v>
      </c>
      <c r="D35" s="1" t="s">
        <v>628</v>
      </c>
      <c r="E35" s="1" t="s">
        <v>629</v>
      </c>
      <c r="F35" s="1" t="s">
        <v>630</v>
      </c>
      <c r="G35" s="1" t="s">
        <v>631</v>
      </c>
      <c r="H35" s="1" t="s">
        <v>632</v>
      </c>
      <c r="I35" s="1" t="s">
        <v>633</v>
      </c>
      <c r="J35" s="1" t="s">
        <v>634</v>
      </c>
      <c r="K35" s="1" t="s">
        <v>635</v>
      </c>
      <c r="L35" s="1" t="s">
        <v>636</v>
      </c>
      <c r="M35" s="1" t="s">
        <v>637</v>
      </c>
      <c r="O35" t="str">
        <f>excel_sheets2[[#This Row],[Column1.1]]</f>
        <v>heap_sort_wrapper</v>
      </c>
      <c r="P35">
        <f>excel_sheets2[[#This Row],[Column1.2]]+0</f>
        <v>2.3393599782139001E-3</v>
      </c>
      <c r="Q35">
        <f>excel_sheets2[[#This Row],[Column1.3]]+0</f>
        <v>5.5025900015607402E-3</v>
      </c>
      <c r="R35">
        <f>excel_sheets2[[#This Row],[Column1.4]]+0</f>
        <v>9.0837699826806697E-3</v>
      </c>
      <c r="S35">
        <f>excel_sheets2[[#This Row],[Column1.5]]+0</f>
        <v>1.2782710022293E-2</v>
      </c>
      <c r="T35">
        <f>excel_sheets2[[#This Row],[Column1.6]]+0</f>
        <v>1.6358240018598699E-2</v>
      </c>
      <c r="U35">
        <f>excel_sheets2[[#This Row],[Column1.7]]+0</f>
        <v>2.0638190023601E-2</v>
      </c>
      <c r="V35">
        <f>excel_sheets2[[#This Row],[Column1.8]]+0</f>
        <v>2.4053820013068598E-2</v>
      </c>
      <c r="W35">
        <f>excel_sheets2[[#This Row],[Column1.9]]+0</f>
        <v>2.8550029965117501E-2</v>
      </c>
      <c r="X35">
        <f>excel_sheets2[[#This Row],[Column1.10]]+0</f>
        <v>3.23113500140607E-2</v>
      </c>
      <c r="Y35">
        <f>excel_sheets2[[#This Row],[Column1.11]]+0</f>
        <v>3.6585340043529799E-2</v>
      </c>
      <c r="Z35">
        <f>excel_sheets2[[#This Row],[Column1.12]]+0</f>
        <v>4.0817530010826802E-2</v>
      </c>
      <c r="AA35">
        <f>excel_sheets2[[#This Row],[Column1.13]]+0</f>
        <v>4.5014069974422401E-2</v>
      </c>
    </row>
    <row r="36" spans="1:27" x14ac:dyDescent="0.3">
      <c r="A36" s="1" t="s">
        <v>60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BB83-143B-483D-ABC5-93F1E7F11C49}">
  <dimension ref="A1:E301"/>
  <sheetViews>
    <sheetView topLeftCell="A163" workbookViewId="0">
      <selection activeCell="J288" sqref="J288"/>
    </sheetView>
  </sheetViews>
  <sheetFormatPr defaultRowHeight="14.4" x14ac:dyDescent="0.3"/>
  <cols>
    <col min="1" max="1" width="20.33203125" bestFit="1" customWidth="1"/>
    <col min="2" max="2" width="18.88671875" bestFit="1" customWidth="1"/>
    <col min="3" max="3" width="5" bestFit="1" customWidth="1"/>
    <col min="4" max="4" width="18.77734375" bestFit="1" customWidth="1"/>
    <col min="5" max="5" width="22.88671875" bestFit="1" customWidth="1"/>
  </cols>
  <sheetData>
    <row r="1" spans="1:5" x14ac:dyDescent="0.3">
      <c r="A1" t="s">
        <v>638</v>
      </c>
      <c r="B1" t="s">
        <v>639</v>
      </c>
      <c r="C1" t="s">
        <v>640</v>
      </c>
      <c r="D1" t="s">
        <v>641</v>
      </c>
      <c r="E1" t="s">
        <v>642</v>
      </c>
    </row>
    <row r="2" spans="1:5" x14ac:dyDescent="0.3">
      <c r="A2" s="1" t="s">
        <v>0</v>
      </c>
      <c r="B2" s="1" t="s">
        <v>1</v>
      </c>
      <c r="C2">
        <v>250</v>
      </c>
      <c r="D2" s="1" t="s">
        <v>643</v>
      </c>
      <c r="E2" s="1" t="s">
        <v>644</v>
      </c>
    </row>
    <row r="3" spans="1:5" x14ac:dyDescent="0.3">
      <c r="A3" s="1" t="s">
        <v>0</v>
      </c>
      <c r="B3" s="1" t="s">
        <v>1</v>
      </c>
      <c r="C3">
        <v>500</v>
      </c>
      <c r="D3" s="1" t="s">
        <v>645</v>
      </c>
      <c r="E3" s="1" t="s">
        <v>646</v>
      </c>
    </row>
    <row r="4" spans="1:5" x14ac:dyDescent="0.3">
      <c r="A4" s="1" t="s">
        <v>0</v>
      </c>
      <c r="B4" s="1" t="s">
        <v>1</v>
      </c>
      <c r="C4">
        <v>750</v>
      </c>
      <c r="D4" s="1" t="s">
        <v>647</v>
      </c>
      <c r="E4" s="1" t="s">
        <v>648</v>
      </c>
    </row>
    <row r="5" spans="1:5" x14ac:dyDescent="0.3">
      <c r="A5" s="1" t="s">
        <v>0</v>
      </c>
      <c r="B5" s="1" t="s">
        <v>1</v>
      </c>
      <c r="C5">
        <v>1000</v>
      </c>
      <c r="D5" s="1" t="s">
        <v>649</v>
      </c>
      <c r="E5" s="1" t="s">
        <v>650</v>
      </c>
    </row>
    <row r="6" spans="1:5" x14ac:dyDescent="0.3">
      <c r="A6" s="1" t="s">
        <v>0</v>
      </c>
      <c r="B6" s="1" t="s">
        <v>1</v>
      </c>
      <c r="C6">
        <v>1250</v>
      </c>
      <c r="D6" s="1" t="s">
        <v>651</v>
      </c>
      <c r="E6" s="1" t="s">
        <v>652</v>
      </c>
    </row>
    <row r="7" spans="1:5" x14ac:dyDescent="0.3">
      <c r="A7" s="1" t="s">
        <v>0</v>
      </c>
      <c r="B7" s="1" t="s">
        <v>1</v>
      </c>
      <c r="C7">
        <v>1500</v>
      </c>
      <c r="D7" s="1" t="s">
        <v>653</v>
      </c>
      <c r="E7" s="1" t="s">
        <v>654</v>
      </c>
    </row>
    <row r="8" spans="1:5" x14ac:dyDescent="0.3">
      <c r="A8" s="1" t="s">
        <v>0</v>
      </c>
      <c r="B8" s="1" t="s">
        <v>1</v>
      </c>
      <c r="C8">
        <v>1750</v>
      </c>
      <c r="D8" s="1" t="s">
        <v>655</v>
      </c>
      <c r="E8" s="1" t="s">
        <v>656</v>
      </c>
    </row>
    <row r="9" spans="1:5" x14ac:dyDescent="0.3">
      <c r="A9" s="1" t="s">
        <v>0</v>
      </c>
      <c r="B9" s="1" t="s">
        <v>1</v>
      </c>
      <c r="C9">
        <v>2000</v>
      </c>
      <c r="D9" s="1" t="s">
        <v>657</v>
      </c>
      <c r="E9" s="1" t="s">
        <v>658</v>
      </c>
    </row>
    <row r="10" spans="1:5" x14ac:dyDescent="0.3">
      <c r="A10" s="1" t="s">
        <v>0</v>
      </c>
      <c r="B10" s="1" t="s">
        <v>1</v>
      </c>
      <c r="C10">
        <v>2250</v>
      </c>
      <c r="D10" s="1" t="s">
        <v>659</v>
      </c>
      <c r="E10" s="1" t="s">
        <v>660</v>
      </c>
    </row>
    <row r="11" spans="1:5" x14ac:dyDescent="0.3">
      <c r="A11" s="1" t="s">
        <v>0</v>
      </c>
      <c r="B11" s="1" t="s">
        <v>1</v>
      </c>
      <c r="C11">
        <v>2500</v>
      </c>
      <c r="D11" s="1" t="s">
        <v>661</v>
      </c>
      <c r="E11" s="1" t="s">
        <v>662</v>
      </c>
    </row>
    <row r="12" spans="1:5" x14ac:dyDescent="0.3">
      <c r="A12" s="1" t="s">
        <v>0</v>
      </c>
      <c r="B12" s="1" t="s">
        <v>1</v>
      </c>
      <c r="C12">
        <v>2750</v>
      </c>
      <c r="D12" s="1" t="s">
        <v>663</v>
      </c>
      <c r="E12" s="1" t="s">
        <v>664</v>
      </c>
    </row>
    <row r="13" spans="1:5" x14ac:dyDescent="0.3">
      <c r="A13" s="1" t="s">
        <v>0</v>
      </c>
      <c r="B13" s="1" t="s">
        <v>1</v>
      </c>
      <c r="C13">
        <v>3000</v>
      </c>
      <c r="D13" s="1" t="s">
        <v>665</v>
      </c>
      <c r="E13" s="1" t="s">
        <v>666</v>
      </c>
    </row>
    <row r="14" spans="1:5" x14ac:dyDescent="0.3">
      <c r="A14" s="1" t="s">
        <v>0</v>
      </c>
      <c r="B14" s="1" t="s">
        <v>14</v>
      </c>
      <c r="C14">
        <v>250</v>
      </c>
      <c r="D14" s="1" t="s">
        <v>667</v>
      </c>
      <c r="E14" s="1" t="s">
        <v>668</v>
      </c>
    </row>
    <row r="15" spans="1:5" x14ac:dyDescent="0.3">
      <c r="A15" s="1" t="s">
        <v>0</v>
      </c>
      <c r="B15" s="1" t="s">
        <v>14</v>
      </c>
      <c r="C15">
        <v>500</v>
      </c>
      <c r="D15" s="1" t="s">
        <v>669</v>
      </c>
      <c r="E15" s="1" t="s">
        <v>670</v>
      </c>
    </row>
    <row r="16" spans="1:5" x14ac:dyDescent="0.3">
      <c r="A16" s="1" t="s">
        <v>0</v>
      </c>
      <c r="B16" s="1" t="s">
        <v>14</v>
      </c>
      <c r="C16">
        <v>750</v>
      </c>
      <c r="D16" s="1" t="s">
        <v>671</v>
      </c>
      <c r="E16" s="1" t="s">
        <v>672</v>
      </c>
    </row>
    <row r="17" spans="1:5" x14ac:dyDescent="0.3">
      <c r="A17" s="1" t="s">
        <v>0</v>
      </c>
      <c r="B17" s="1" t="s">
        <v>14</v>
      </c>
      <c r="C17">
        <v>1000</v>
      </c>
      <c r="D17" s="1" t="s">
        <v>673</v>
      </c>
      <c r="E17" s="1" t="s">
        <v>674</v>
      </c>
    </row>
    <row r="18" spans="1:5" x14ac:dyDescent="0.3">
      <c r="A18" s="1" t="s">
        <v>0</v>
      </c>
      <c r="B18" s="1" t="s">
        <v>14</v>
      </c>
      <c r="C18">
        <v>1250</v>
      </c>
      <c r="D18" s="1" t="s">
        <v>675</v>
      </c>
      <c r="E18" s="1" t="s">
        <v>676</v>
      </c>
    </row>
    <row r="19" spans="1:5" x14ac:dyDescent="0.3">
      <c r="A19" s="1" t="s">
        <v>0</v>
      </c>
      <c r="B19" s="1" t="s">
        <v>14</v>
      </c>
      <c r="C19">
        <v>1500</v>
      </c>
      <c r="D19" s="1" t="s">
        <v>677</v>
      </c>
      <c r="E19" s="1" t="s">
        <v>678</v>
      </c>
    </row>
    <row r="20" spans="1:5" x14ac:dyDescent="0.3">
      <c r="A20" s="1" t="s">
        <v>0</v>
      </c>
      <c r="B20" s="1" t="s">
        <v>14</v>
      </c>
      <c r="C20">
        <v>1750</v>
      </c>
      <c r="D20" s="1" t="s">
        <v>679</v>
      </c>
      <c r="E20" s="1" t="s">
        <v>680</v>
      </c>
    </row>
    <row r="21" spans="1:5" x14ac:dyDescent="0.3">
      <c r="A21" s="1" t="s">
        <v>0</v>
      </c>
      <c r="B21" s="1" t="s">
        <v>14</v>
      </c>
      <c r="C21">
        <v>2000</v>
      </c>
      <c r="D21" s="1" t="s">
        <v>681</v>
      </c>
      <c r="E21" s="1" t="s">
        <v>682</v>
      </c>
    </row>
    <row r="22" spans="1:5" x14ac:dyDescent="0.3">
      <c r="A22" s="1" t="s">
        <v>0</v>
      </c>
      <c r="B22" s="1" t="s">
        <v>14</v>
      </c>
      <c r="C22">
        <v>2250</v>
      </c>
      <c r="D22" s="1" t="s">
        <v>683</v>
      </c>
      <c r="E22" s="1" t="s">
        <v>684</v>
      </c>
    </row>
    <row r="23" spans="1:5" x14ac:dyDescent="0.3">
      <c r="A23" s="1" t="s">
        <v>0</v>
      </c>
      <c r="B23" s="1" t="s">
        <v>14</v>
      </c>
      <c r="C23">
        <v>2500</v>
      </c>
      <c r="D23" s="1" t="s">
        <v>685</v>
      </c>
      <c r="E23" s="1" t="s">
        <v>686</v>
      </c>
    </row>
    <row r="24" spans="1:5" x14ac:dyDescent="0.3">
      <c r="A24" s="1" t="s">
        <v>0</v>
      </c>
      <c r="B24" s="1" t="s">
        <v>14</v>
      </c>
      <c r="C24">
        <v>2750</v>
      </c>
      <c r="D24" s="1" t="s">
        <v>687</v>
      </c>
      <c r="E24" s="1" t="s">
        <v>688</v>
      </c>
    </row>
    <row r="25" spans="1:5" x14ac:dyDescent="0.3">
      <c r="A25" s="1" t="s">
        <v>0</v>
      </c>
      <c r="B25" s="1" t="s">
        <v>14</v>
      </c>
      <c r="C25">
        <v>3000</v>
      </c>
      <c r="D25" s="1" t="s">
        <v>689</v>
      </c>
      <c r="E25" s="1" t="s">
        <v>690</v>
      </c>
    </row>
    <row r="26" spans="1:5" x14ac:dyDescent="0.3">
      <c r="A26" s="1" t="s">
        <v>0</v>
      </c>
      <c r="B26" s="1" t="s">
        <v>15</v>
      </c>
      <c r="C26">
        <v>250</v>
      </c>
      <c r="D26" s="1" t="s">
        <v>691</v>
      </c>
      <c r="E26" s="1" t="s">
        <v>692</v>
      </c>
    </row>
    <row r="27" spans="1:5" x14ac:dyDescent="0.3">
      <c r="A27" s="1" t="s">
        <v>0</v>
      </c>
      <c r="B27" s="1" t="s">
        <v>15</v>
      </c>
      <c r="C27">
        <v>500</v>
      </c>
      <c r="D27" s="1" t="s">
        <v>691</v>
      </c>
      <c r="E27" s="1" t="s">
        <v>693</v>
      </c>
    </row>
    <row r="28" spans="1:5" x14ac:dyDescent="0.3">
      <c r="A28" s="1" t="s">
        <v>0</v>
      </c>
      <c r="B28" s="1" t="s">
        <v>15</v>
      </c>
      <c r="C28">
        <v>750</v>
      </c>
      <c r="D28" s="1" t="s">
        <v>691</v>
      </c>
      <c r="E28" s="1" t="s">
        <v>694</v>
      </c>
    </row>
    <row r="29" spans="1:5" x14ac:dyDescent="0.3">
      <c r="A29" s="1" t="s">
        <v>0</v>
      </c>
      <c r="B29" s="1" t="s">
        <v>15</v>
      </c>
      <c r="C29">
        <v>1000</v>
      </c>
      <c r="D29" s="1" t="s">
        <v>691</v>
      </c>
      <c r="E29" s="1" t="s">
        <v>695</v>
      </c>
    </row>
    <row r="30" spans="1:5" x14ac:dyDescent="0.3">
      <c r="A30" s="1" t="s">
        <v>0</v>
      </c>
      <c r="B30" s="1" t="s">
        <v>15</v>
      </c>
      <c r="C30">
        <v>1250</v>
      </c>
      <c r="D30" s="1" t="s">
        <v>691</v>
      </c>
      <c r="E30" s="1" t="s">
        <v>696</v>
      </c>
    </row>
    <row r="31" spans="1:5" x14ac:dyDescent="0.3">
      <c r="A31" s="1" t="s">
        <v>0</v>
      </c>
      <c r="B31" s="1" t="s">
        <v>15</v>
      </c>
      <c r="C31">
        <v>1500</v>
      </c>
      <c r="D31" s="1" t="s">
        <v>691</v>
      </c>
      <c r="E31" s="1" t="s">
        <v>697</v>
      </c>
    </row>
    <row r="32" spans="1:5" x14ac:dyDescent="0.3">
      <c r="A32" s="1" t="s">
        <v>0</v>
      </c>
      <c r="B32" s="1" t="s">
        <v>15</v>
      </c>
      <c r="C32">
        <v>1750</v>
      </c>
      <c r="D32" s="1" t="s">
        <v>691</v>
      </c>
      <c r="E32" s="1" t="s">
        <v>698</v>
      </c>
    </row>
    <row r="33" spans="1:5" x14ac:dyDescent="0.3">
      <c r="A33" s="1" t="s">
        <v>0</v>
      </c>
      <c r="B33" s="1" t="s">
        <v>15</v>
      </c>
      <c r="C33">
        <v>2000</v>
      </c>
      <c r="D33" s="1" t="s">
        <v>691</v>
      </c>
      <c r="E33" s="1" t="s">
        <v>699</v>
      </c>
    </row>
    <row r="34" spans="1:5" x14ac:dyDescent="0.3">
      <c r="A34" s="1" t="s">
        <v>0</v>
      </c>
      <c r="B34" s="1" t="s">
        <v>15</v>
      </c>
      <c r="C34">
        <v>2250</v>
      </c>
      <c r="D34" s="1" t="s">
        <v>691</v>
      </c>
      <c r="E34" s="1" t="s">
        <v>700</v>
      </c>
    </row>
    <row r="35" spans="1:5" x14ac:dyDescent="0.3">
      <c r="A35" s="1" t="s">
        <v>0</v>
      </c>
      <c r="B35" s="1" t="s">
        <v>15</v>
      </c>
      <c r="C35">
        <v>2500</v>
      </c>
      <c r="D35" s="1" t="s">
        <v>691</v>
      </c>
      <c r="E35" s="1" t="s">
        <v>701</v>
      </c>
    </row>
    <row r="36" spans="1:5" x14ac:dyDescent="0.3">
      <c r="A36" s="1" t="s">
        <v>0</v>
      </c>
      <c r="B36" s="1" t="s">
        <v>15</v>
      </c>
      <c r="C36">
        <v>2750</v>
      </c>
      <c r="D36" s="1" t="s">
        <v>691</v>
      </c>
      <c r="E36" s="1" t="s">
        <v>702</v>
      </c>
    </row>
    <row r="37" spans="1:5" x14ac:dyDescent="0.3">
      <c r="A37" s="1" t="s">
        <v>0</v>
      </c>
      <c r="B37" s="1" t="s">
        <v>15</v>
      </c>
      <c r="C37">
        <v>3000</v>
      </c>
      <c r="D37" s="1" t="s">
        <v>691</v>
      </c>
      <c r="E37" s="1" t="s">
        <v>703</v>
      </c>
    </row>
    <row r="38" spans="1:5" x14ac:dyDescent="0.3">
      <c r="A38" s="1" t="s">
        <v>0</v>
      </c>
      <c r="B38" s="1" t="s">
        <v>28</v>
      </c>
      <c r="C38">
        <v>250</v>
      </c>
      <c r="D38" s="1" t="s">
        <v>704</v>
      </c>
      <c r="E38" s="1" t="s">
        <v>705</v>
      </c>
    </row>
    <row r="39" spans="1:5" x14ac:dyDescent="0.3">
      <c r="A39" s="1" t="s">
        <v>0</v>
      </c>
      <c r="B39" s="1" t="s">
        <v>28</v>
      </c>
      <c r="C39">
        <v>500</v>
      </c>
      <c r="D39" s="1" t="s">
        <v>706</v>
      </c>
      <c r="E39" s="1" t="s">
        <v>707</v>
      </c>
    </row>
    <row r="40" spans="1:5" x14ac:dyDescent="0.3">
      <c r="A40" s="1" t="s">
        <v>0</v>
      </c>
      <c r="B40" s="1" t="s">
        <v>28</v>
      </c>
      <c r="C40">
        <v>750</v>
      </c>
      <c r="D40" s="1" t="s">
        <v>708</v>
      </c>
      <c r="E40" s="1" t="s">
        <v>709</v>
      </c>
    </row>
    <row r="41" spans="1:5" x14ac:dyDescent="0.3">
      <c r="A41" s="1" t="s">
        <v>0</v>
      </c>
      <c r="B41" s="1" t="s">
        <v>28</v>
      </c>
      <c r="C41">
        <v>1000</v>
      </c>
      <c r="D41" s="1" t="s">
        <v>710</v>
      </c>
      <c r="E41" s="1" t="s">
        <v>711</v>
      </c>
    </row>
    <row r="42" spans="1:5" x14ac:dyDescent="0.3">
      <c r="A42" s="1" t="s">
        <v>0</v>
      </c>
      <c r="B42" s="1" t="s">
        <v>28</v>
      </c>
      <c r="C42">
        <v>1250</v>
      </c>
      <c r="D42" s="1" t="s">
        <v>712</v>
      </c>
      <c r="E42" s="1" t="s">
        <v>713</v>
      </c>
    </row>
    <row r="43" spans="1:5" x14ac:dyDescent="0.3">
      <c r="A43" s="1" t="s">
        <v>0</v>
      </c>
      <c r="B43" s="1" t="s">
        <v>28</v>
      </c>
      <c r="C43">
        <v>1500</v>
      </c>
      <c r="D43" s="1" t="s">
        <v>714</v>
      </c>
      <c r="E43" s="1" t="s">
        <v>715</v>
      </c>
    </row>
    <row r="44" spans="1:5" x14ac:dyDescent="0.3">
      <c r="A44" s="1" t="s">
        <v>0</v>
      </c>
      <c r="B44" s="1" t="s">
        <v>28</v>
      </c>
      <c r="C44">
        <v>1750</v>
      </c>
      <c r="D44" s="1" t="s">
        <v>716</v>
      </c>
      <c r="E44" s="1" t="s">
        <v>717</v>
      </c>
    </row>
    <row r="45" spans="1:5" x14ac:dyDescent="0.3">
      <c r="A45" s="1" t="s">
        <v>0</v>
      </c>
      <c r="B45" s="1" t="s">
        <v>28</v>
      </c>
      <c r="C45">
        <v>2000</v>
      </c>
      <c r="D45" s="1" t="s">
        <v>718</v>
      </c>
      <c r="E45" s="1" t="s">
        <v>719</v>
      </c>
    </row>
    <row r="46" spans="1:5" x14ac:dyDescent="0.3">
      <c r="A46" s="1" t="s">
        <v>0</v>
      </c>
      <c r="B46" s="1" t="s">
        <v>28</v>
      </c>
      <c r="C46">
        <v>2250</v>
      </c>
      <c r="D46" s="1" t="s">
        <v>720</v>
      </c>
      <c r="E46" s="1" t="s">
        <v>721</v>
      </c>
    </row>
    <row r="47" spans="1:5" x14ac:dyDescent="0.3">
      <c r="A47" s="1" t="s">
        <v>0</v>
      </c>
      <c r="B47" s="1" t="s">
        <v>28</v>
      </c>
      <c r="C47">
        <v>2500</v>
      </c>
      <c r="D47" s="1" t="s">
        <v>722</v>
      </c>
      <c r="E47" s="1" t="s">
        <v>723</v>
      </c>
    </row>
    <row r="48" spans="1:5" x14ac:dyDescent="0.3">
      <c r="A48" s="1" t="s">
        <v>0</v>
      </c>
      <c r="B48" s="1" t="s">
        <v>28</v>
      </c>
      <c r="C48">
        <v>2750</v>
      </c>
      <c r="D48" s="1" t="s">
        <v>724</v>
      </c>
      <c r="E48" s="1" t="s">
        <v>725</v>
      </c>
    </row>
    <row r="49" spans="1:5" x14ac:dyDescent="0.3">
      <c r="A49" s="1" t="s">
        <v>0</v>
      </c>
      <c r="B49" s="1" t="s">
        <v>28</v>
      </c>
      <c r="C49">
        <v>3000</v>
      </c>
      <c r="D49" s="1" t="s">
        <v>726</v>
      </c>
      <c r="E49" s="1" t="s">
        <v>727</v>
      </c>
    </row>
    <row r="50" spans="1:5" x14ac:dyDescent="0.3">
      <c r="A50" s="1" t="s">
        <v>0</v>
      </c>
      <c r="B50" s="1" t="s">
        <v>29</v>
      </c>
      <c r="C50">
        <v>250</v>
      </c>
      <c r="D50" s="1" t="s">
        <v>728</v>
      </c>
      <c r="E50" s="1" t="s">
        <v>729</v>
      </c>
    </row>
    <row r="51" spans="1:5" x14ac:dyDescent="0.3">
      <c r="A51" s="1" t="s">
        <v>0</v>
      </c>
      <c r="B51" s="1" t="s">
        <v>29</v>
      </c>
      <c r="C51">
        <v>500</v>
      </c>
      <c r="D51" s="1" t="s">
        <v>730</v>
      </c>
      <c r="E51" s="1" t="s">
        <v>731</v>
      </c>
    </row>
    <row r="52" spans="1:5" x14ac:dyDescent="0.3">
      <c r="A52" s="1" t="s">
        <v>0</v>
      </c>
      <c r="B52" s="1" t="s">
        <v>29</v>
      </c>
      <c r="C52">
        <v>750</v>
      </c>
      <c r="D52" s="1" t="s">
        <v>732</v>
      </c>
      <c r="E52" s="1" t="s">
        <v>733</v>
      </c>
    </row>
    <row r="53" spans="1:5" x14ac:dyDescent="0.3">
      <c r="A53" s="1" t="s">
        <v>0</v>
      </c>
      <c r="B53" s="1" t="s">
        <v>29</v>
      </c>
      <c r="C53">
        <v>1000</v>
      </c>
      <c r="D53" s="1" t="s">
        <v>734</v>
      </c>
      <c r="E53" s="1" t="s">
        <v>735</v>
      </c>
    </row>
    <row r="54" spans="1:5" x14ac:dyDescent="0.3">
      <c r="A54" s="1" t="s">
        <v>0</v>
      </c>
      <c r="B54" s="1" t="s">
        <v>29</v>
      </c>
      <c r="C54">
        <v>1250</v>
      </c>
      <c r="D54" s="1" t="s">
        <v>736</v>
      </c>
      <c r="E54" s="1" t="s">
        <v>737</v>
      </c>
    </row>
    <row r="55" spans="1:5" x14ac:dyDescent="0.3">
      <c r="A55" s="1" t="s">
        <v>0</v>
      </c>
      <c r="B55" s="1" t="s">
        <v>29</v>
      </c>
      <c r="C55">
        <v>1500</v>
      </c>
      <c r="D55" s="1" t="s">
        <v>738</v>
      </c>
      <c r="E55" s="1" t="s">
        <v>739</v>
      </c>
    </row>
    <row r="56" spans="1:5" x14ac:dyDescent="0.3">
      <c r="A56" s="1" t="s">
        <v>0</v>
      </c>
      <c r="B56" s="1" t="s">
        <v>29</v>
      </c>
      <c r="C56">
        <v>1750</v>
      </c>
      <c r="D56" s="1" t="s">
        <v>740</v>
      </c>
      <c r="E56" s="1" t="s">
        <v>741</v>
      </c>
    </row>
    <row r="57" spans="1:5" x14ac:dyDescent="0.3">
      <c r="A57" s="1" t="s">
        <v>0</v>
      </c>
      <c r="B57" s="1" t="s">
        <v>29</v>
      </c>
      <c r="C57">
        <v>2000</v>
      </c>
      <c r="D57" s="1" t="s">
        <v>742</v>
      </c>
      <c r="E57" s="1" t="s">
        <v>743</v>
      </c>
    </row>
    <row r="58" spans="1:5" x14ac:dyDescent="0.3">
      <c r="A58" s="1" t="s">
        <v>0</v>
      </c>
      <c r="B58" s="1" t="s">
        <v>29</v>
      </c>
      <c r="C58">
        <v>2250</v>
      </c>
      <c r="D58" s="1" t="s">
        <v>744</v>
      </c>
      <c r="E58" s="1" t="s">
        <v>745</v>
      </c>
    </row>
    <row r="59" spans="1:5" x14ac:dyDescent="0.3">
      <c r="A59" s="1" t="s">
        <v>0</v>
      </c>
      <c r="B59" s="1" t="s">
        <v>29</v>
      </c>
      <c r="C59">
        <v>2500</v>
      </c>
      <c r="D59" s="1" t="s">
        <v>746</v>
      </c>
      <c r="E59" s="1" t="s">
        <v>747</v>
      </c>
    </row>
    <row r="60" spans="1:5" x14ac:dyDescent="0.3">
      <c r="A60" s="1" t="s">
        <v>0</v>
      </c>
      <c r="B60" s="1" t="s">
        <v>29</v>
      </c>
      <c r="C60">
        <v>2750</v>
      </c>
      <c r="D60" s="1" t="s">
        <v>748</v>
      </c>
      <c r="E60" s="1" t="s">
        <v>749</v>
      </c>
    </row>
    <row r="61" spans="1:5" x14ac:dyDescent="0.3">
      <c r="A61" s="1" t="s">
        <v>0</v>
      </c>
      <c r="B61" s="1" t="s">
        <v>29</v>
      </c>
      <c r="C61">
        <v>3000</v>
      </c>
      <c r="D61" s="1" t="s">
        <v>750</v>
      </c>
      <c r="E61" s="1" t="s">
        <v>751</v>
      </c>
    </row>
    <row r="62" spans="1:5" x14ac:dyDescent="0.3">
      <c r="A62" s="1" t="s">
        <v>30</v>
      </c>
      <c r="B62" s="1" t="s">
        <v>1</v>
      </c>
      <c r="C62">
        <v>250</v>
      </c>
      <c r="D62" s="1" t="s">
        <v>752</v>
      </c>
      <c r="E62" s="1" t="s">
        <v>753</v>
      </c>
    </row>
    <row r="63" spans="1:5" x14ac:dyDescent="0.3">
      <c r="A63" s="1" t="s">
        <v>30</v>
      </c>
      <c r="B63" s="1" t="s">
        <v>1</v>
      </c>
      <c r="C63">
        <v>500</v>
      </c>
      <c r="D63" s="1" t="s">
        <v>754</v>
      </c>
      <c r="E63" s="1" t="s">
        <v>755</v>
      </c>
    </row>
    <row r="64" spans="1:5" x14ac:dyDescent="0.3">
      <c r="A64" s="1" t="s">
        <v>30</v>
      </c>
      <c r="B64" s="1" t="s">
        <v>1</v>
      </c>
      <c r="C64">
        <v>750</v>
      </c>
      <c r="D64" s="1" t="s">
        <v>756</v>
      </c>
      <c r="E64" s="1" t="s">
        <v>757</v>
      </c>
    </row>
    <row r="65" spans="1:5" x14ac:dyDescent="0.3">
      <c r="A65" s="1" t="s">
        <v>30</v>
      </c>
      <c r="B65" s="1" t="s">
        <v>1</v>
      </c>
      <c r="C65">
        <v>1000</v>
      </c>
      <c r="D65" s="1" t="s">
        <v>758</v>
      </c>
      <c r="E65" s="1" t="s">
        <v>759</v>
      </c>
    </row>
    <row r="66" spans="1:5" x14ac:dyDescent="0.3">
      <c r="A66" s="1" t="s">
        <v>30</v>
      </c>
      <c r="B66" s="1" t="s">
        <v>1</v>
      </c>
      <c r="C66">
        <v>1250</v>
      </c>
      <c r="D66" s="1" t="s">
        <v>760</v>
      </c>
      <c r="E66" s="1" t="s">
        <v>761</v>
      </c>
    </row>
    <row r="67" spans="1:5" x14ac:dyDescent="0.3">
      <c r="A67" s="1" t="s">
        <v>30</v>
      </c>
      <c r="B67" s="1" t="s">
        <v>1</v>
      </c>
      <c r="C67">
        <v>1500</v>
      </c>
      <c r="D67" s="1" t="s">
        <v>762</v>
      </c>
      <c r="E67" s="1" t="s">
        <v>763</v>
      </c>
    </row>
    <row r="68" spans="1:5" x14ac:dyDescent="0.3">
      <c r="A68" s="1" t="s">
        <v>30</v>
      </c>
      <c r="B68" s="1" t="s">
        <v>1</v>
      </c>
      <c r="C68">
        <v>1750</v>
      </c>
      <c r="D68" s="1" t="s">
        <v>764</v>
      </c>
      <c r="E68" s="1" t="s">
        <v>765</v>
      </c>
    </row>
    <row r="69" spans="1:5" x14ac:dyDescent="0.3">
      <c r="A69" s="1" t="s">
        <v>30</v>
      </c>
      <c r="B69" s="1" t="s">
        <v>1</v>
      </c>
      <c r="C69">
        <v>2000</v>
      </c>
      <c r="D69" s="1" t="s">
        <v>766</v>
      </c>
      <c r="E69" s="1" t="s">
        <v>767</v>
      </c>
    </row>
    <row r="70" spans="1:5" x14ac:dyDescent="0.3">
      <c r="A70" s="1" t="s">
        <v>30</v>
      </c>
      <c r="B70" s="1" t="s">
        <v>1</v>
      </c>
      <c r="C70">
        <v>2250</v>
      </c>
      <c r="D70" s="1" t="s">
        <v>768</v>
      </c>
      <c r="E70" s="1" t="s">
        <v>769</v>
      </c>
    </row>
    <row r="71" spans="1:5" x14ac:dyDescent="0.3">
      <c r="A71" s="1" t="s">
        <v>30</v>
      </c>
      <c r="B71" s="1" t="s">
        <v>1</v>
      </c>
      <c r="C71">
        <v>2500</v>
      </c>
      <c r="D71" s="1" t="s">
        <v>770</v>
      </c>
      <c r="E71" s="1" t="s">
        <v>771</v>
      </c>
    </row>
    <row r="72" spans="1:5" x14ac:dyDescent="0.3">
      <c r="A72" s="1" t="s">
        <v>30</v>
      </c>
      <c r="B72" s="1" t="s">
        <v>1</v>
      </c>
      <c r="C72">
        <v>2750</v>
      </c>
      <c r="D72" s="1" t="s">
        <v>772</v>
      </c>
      <c r="E72" s="1" t="s">
        <v>773</v>
      </c>
    </row>
    <row r="73" spans="1:5" x14ac:dyDescent="0.3">
      <c r="A73" s="1" t="s">
        <v>30</v>
      </c>
      <c r="B73" s="1" t="s">
        <v>1</v>
      </c>
      <c r="C73">
        <v>3000</v>
      </c>
      <c r="D73" s="1" t="s">
        <v>774</v>
      </c>
      <c r="E73" s="1" t="s">
        <v>775</v>
      </c>
    </row>
    <row r="74" spans="1:5" x14ac:dyDescent="0.3">
      <c r="A74" s="1" t="s">
        <v>30</v>
      </c>
      <c r="B74" s="1" t="s">
        <v>14</v>
      </c>
      <c r="C74">
        <v>250</v>
      </c>
      <c r="D74" s="1" t="s">
        <v>776</v>
      </c>
      <c r="E74" s="1" t="s">
        <v>777</v>
      </c>
    </row>
    <row r="75" spans="1:5" x14ac:dyDescent="0.3">
      <c r="A75" s="1" t="s">
        <v>30</v>
      </c>
      <c r="B75" s="1" t="s">
        <v>14</v>
      </c>
      <c r="C75">
        <v>500</v>
      </c>
      <c r="D75" s="1" t="s">
        <v>778</v>
      </c>
      <c r="E75" s="1" t="s">
        <v>779</v>
      </c>
    </row>
    <row r="76" spans="1:5" x14ac:dyDescent="0.3">
      <c r="A76" s="1" t="s">
        <v>30</v>
      </c>
      <c r="B76" s="1" t="s">
        <v>14</v>
      </c>
      <c r="C76">
        <v>750</v>
      </c>
      <c r="D76" s="1" t="s">
        <v>780</v>
      </c>
      <c r="E76" s="1" t="s">
        <v>781</v>
      </c>
    </row>
    <row r="77" spans="1:5" x14ac:dyDescent="0.3">
      <c r="A77" s="1" t="s">
        <v>30</v>
      </c>
      <c r="B77" s="1" t="s">
        <v>14</v>
      </c>
      <c r="C77">
        <v>1000</v>
      </c>
      <c r="D77" s="1" t="s">
        <v>782</v>
      </c>
      <c r="E77" s="1" t="s">
        <v>783</v>
      </c>
    </row>
    <row r="78" spans="1:5" x14ac:dyDescent="0.3">
      <c r="A78" s="1" t="s">
        <v>30</v>
      </c>
      <c r="B78" s="1" t="s">
        <v>14</v>
      </c>
      <c r="C78">
        <v>1250</v>
      </c>
      <c r="D78" s="1" t="s">
        <v>784</v>
      </c>
      <c r="E78" s="1" t="s">
        <v>785</v>
      </c>
    </row>
    <row r="79" spans="1:5" x14ac:dyDescent="0.3">
      <c r="A79" s="1" t="s">
        <v>30</v>
      </c>
      <c r="B79" s="1" t="s">
        <v>14</v>
      </c>
      <c r="C79">
        <v>1500</v>
      </c>
      <c r="D79" s="1" t="s">
        <v>786</v>
      </c>
      <c r="E79" s="1" t="s">
        <v>787</v>
      </c>
    </row>
    <row r="80" spans="1:5" x14ac:dyDescent="0.3">
      <c r="A80" s="1" t="s">
        <v>30</v>
      </c>
      <c r="B80" s="1" t="s">
        <v>14</v>
      </c>
      <c r="C80">
        <v>1750</v>
      </c>
      <c r="D80" s="1" t="s">
        <v>788</v>
      </c>
      <c r="E80" s="1" t="s">
        <v>789</v>
      </c>
    </row>
    <row r="81" spans="1:5" x14ac:dyDescent="0.3">
      <c r="A81" s="1" t="s">
        <v>30</v>
      </c>
      <c r="B81" s="1" t="s">
        <v>14</v>
      </c>
      <c r="C81">
        <v>2000</v>
      </c>
      <c r="D81" s="1" t="s">
        <v>790</v>
      </c>
      <c r="E81" s="1" t="s">
        <v>791</v>
      </c>
    </row>
    <row r="82" spans="1:5" x14ac:dyDescent="0.3">
      <c r="A82" s="1" t="s">
        <v>30</v>
      </c>
      <c r="B82" s="1" t="s">
        <v>14</v>
      </c>
      <c r="C82">
        <v>2250</v>
      </c>
      <c r="D82" s="1" t="s">
        <v>792</v>
      </c>
      <c r="E82" s="1" t="s">
        <v>793</v>
      </c>
    </row>
    <row r="83" spans="1:5" x14ac:dyDescent="0.3">
      <c r="A83" s="1" t="s">
        <v>30</v>
      </c>
      <c r="B83" s="1" t="s">
        <v>14</v>
      </c>
      <c r="C83">
        <v>2500</v>
      </c>
      <c r="D83" s="1" t="s">
        <v>794</v>
      </c>
      <c r="E83" s="1" t="s">
        <v>795</v>
      </c>
    </row>
    <row r="84" spans="1:5" x14ac:dyDescent="0.3">
      <c r="A84" s="1" t="s">
        <v>30</v>
      </c>
      <c r="B84" s="1" t="s">
        <v>14</v>
      </c>
      <c r="C84">
        <v>2750</v>
      </c>
      <c r="D84" s="1" t="s">
        <v>796</v>
      </c>
      <c r="E84" s="1" t="s">
        <v>797</v>
      </c>
    </row>
    <row r="85" spans="1:5" x14ac:dyDescent="0.3">
      <c r="A85" s="1" t="s">
        <v>30</v>
      </c>
      <c r="B85" s="1" t="s">
        <v>14</v>
      </c>
      <c r="C85">
        <v>3000</v>
      </c>
      <c r="D85" s="1" t="s">
        <v>798</v>
      </c>
      <c r="E85" s="1" t="s">
        <v>799</v>
      </c>
    </row>
    <row r="86" spans="1:5" x14ac:dyDescent="0.3">
      <c r="A86" s="1" t="s">
        <v>30</v>
      </c>
      <c r="B86" s="1" t="s">
        <v>15</v>
      </c>
      <c r="C86">
        <v>250</v>
      </c>
      <c r="D86" s="1" t="s">
        <v>691</v>
      </c>
      <c r="E86" s="1" t="s">
        <v>800</v>
      </c>
    </row>
    <row r="87" spans="1:5" x14ac:dyDescent="0.3">
      <c r="A87" s="1" t="s">
        <v>30</v>
      </c>
      <c r="B87" s="1" t="s">
        <v>15</v>
      </c>
      <c r="C87">
        <v>500</v>
      </c>
      <c r="D87" s="1" t="s">
        <v>691</v>
      </c>
      <c r="E87" s="1" t="s">
        <v>801</v>
      </c>
    </row>
    <row r="88" spans="1:5" x14ac:dyDescent="0.3">
      <c r="A88" s="1" t="s">
        <v>30</v>
      </c>
      <c r="B88" s="1" t="s">
        <v>15</v>
      </c>
      <c r="C88">
        <v>750</v>
      </c>
      <c r="D88" s="1" t="s">
        <v>691</v>
      </c>
      <c r="E88" s="1" t="s">
        <v>802</v>
      </c>
    </row>
    <row r="89" spans="1:5" x14ac:dyDescent="0.3">
      <c r="A89" s="1" t="s">
        <v>30</v>
      </c>
      <c r="B89" s="1" t="s">
        <v>15</v>
      </c>
      <c r="C89">
        <v>1000</v>
      </c>
      <c r="D89" s="1" t="s">
        <v>691</v>
      </c>
      <c r="E89" s="1" t="s">
        <v>803</v>
      </c>
    </row>
    <row r="90" spans="1:5" x14ac:dyDescent="0.3">
      <c r="A90" s="1" t="s">
        <v>30</v>
      </c>
      <c r="B90" s="1" t="s">
        <v>15</v>
      </c>
      <c r="C90">
        <v>1250</v>
      </c>
      <c r="D90" s="1" t="s">
        <v>691</v>
      </c>
      <c r="E90" s="1" t="s">
        <v>804</v>
      </c>
    </row>
    <row r="91" spans="1:5" x14ac:dyDescent="0.3">
      <c r="A91" s="1" t="s">
        <v>30</v>
      </c>
      <c r="B91" s="1" t="s">
        <v>15</v>
      </c>
      <c r="C91">
        <v>1500</v>
      </c>
      <c r="D91" s="1" t="s">
        <v>691</v>
      </c>
      <c r="E91" s="1" t="s">
        <v>805</v>
      </c>
    </row>
    <row r="92" spans="1:5" x14ac:dyDescent="0.3">
      <c r="A92" s="1" t="s">
        <v>30</v>
      </c>
      <c r="B92" s="1" t="s">
        <v>15</v>
      </c>
      <c r="C92">
        <v>1750</v>
      </c>
      <c r="D92" s="1" t="s">
        <v>691</v>
      </c>
      <c r="E92" s="1" t="s">
        <v>806</v>
      </c>
    </row>
    <row r="93" spans="1:5" x14ac:dyDescent="0.3">
      <c r="A93" s="1" t="s">
        <v>30</v>
      </c>
      <c r="B93" s="1" t="s">
        <v>15</v>
      </c>
      <c r="C93">
        <v>2000</v>
      </c>
      <c r="D93" s="1" t="s">
        <v>691</v>
      </c>
      <c r="E93" s="1" t="s">
        <v>807</v>
      </c>
    </row>
    <row r="94" spans="1:5" x14ac:dyDescent="0.3">
      <c r="A94" s="1" t="s">
        <v>30</v>
      </c>
      <c r="B94" s="1" t="s">
        <v>15</v>
      </c>
      <c r="C94">
        <v>2250</v>
      </c>
      <c r="D94" s="1" t="s">
        <v>691</v>
      </c>
      <c r="E94" s="1" t="s">
        <v>808</v>
      </c>
    </row>
    <row r="95" spans="1:5" x14ac:dyDescent="0.3">
      <c r="A95" s="1" t="s">
        <v>30</v>
      </c>
      <c r="B95" s="1" t="s">
        <v>15</v>
      </c>
      <c r="C95">
        <v>2500</v>
      </c>
      <c r="D95" s="1" t="s">
        <v>691</v>
      </c>
      <c r="E95" s="1" t="s">
        <v>809</v>
      </c>
    </row>
    <row r="96" spans="1:5" x14ac:dyDescent="0.3">
      <c r="A96" s="1" t="s">
        <v>30</v>
      </c>
      <c r="B96" s="1" t="s">
        <v>15</v>
      </c>
      <c r="C96">
        <v>2750</v>
      </c>
      <c r="D96" s="1" t="s">
        <v>691</v>
      </c>
      <c r="E96" s="1" t="s">
        <v>810</v>
      </c>
    </row>
    <row r="97" spans="1:5" x14ac:dyDescent="0.3">
      <c r="A97" s="1" t="s">
        <v>30</v>
      </c>
      <c r="B97" s="1" t="s">
        <v>15</v>
      </c>
      <c r="C97">
        <v>3000</v>
      </c>
      <c r="D97" s="1" t="s">
        <v>691</v>
      </c>
      <c r="E97" s="1" t="s">
        <v>811</v>
      </c>
    </row>
    <row r="98" spans="1:5" x14ac:dyDescent="0.3">
      <c r="A98" s="1" t="s">
        <v>30</v>
      </c>
      <c r="B98" s="1" t="s">
        <v>28</v>
      </c>
      <c r="C98">
        <v>250</v>
      </c>
      <c r="D98" s="1" t="s">
        <v>812</v>
      </c>
      <c r="E98" s="1" t="s">
        <v>813</v>
      </c>
    </row>
    <row r="99" spans="1:5" x14ac:dyDescent="0.3">
      <c r="A99" s="1" t="s">
        <v>30</v>
      </c>
      <c r="B99" s="1" t="s">
        <v>28</v>
      </c>
      <c r="C99">
        <v>500</v>
      </c>
      <c r="D99" s="1" t="s">
        <v>814</v>
      </c>
      <c r="E99" s="1" t="s">
        <v>815</v>
      </c>
    </row>
    <row r="100" spans="1:5" x14ac:dyDescent="0.3">
      <c r="A100" s="1" t="s">
        <v>30</v>
      </c>
      <c r="B100" s="1" t="s">
        <v>28</v>
      </c>
      <c r="C100">
        <v>750</v>
      </c>
      <c r="D100" s="1" t="s">
        <v>816</v>
      </c>
      <c r="E100" s="1" t="s">
        <v>817</v>
      </c>
    </row>
    <row r="101" spans="1:5" x14ac:dyDescent="0.3">
      <c r="A101" s="1" t="s">
        <v>30</v>
      </c>
      <c r="B101" s="1" t="s">
        <v>28</v>
      </c>
      <c r="C101">
        <v>1000</v>
      </c>
      <c r="D101" s="1" t="s">
        <v>818</v>
      </c>
      <c r="E101" s="1" t="s">
        <v>819</v>
      </c>
    </row>
    <row r="102" spans="1:5" x14ac:dyDescent="0.3">
      <c r="A102" s="1" t="s">
        <v>30</v>
      </c>
      <c r="B102" s="1" t="s">
        <v>28</v>
      </c>
      <c r="C102">
        <v>1250</v>
      </c>
      <c r="D102" s="1" t="s">
        <v>820</v>
      </c>
      <c r="E102" s="1" t="s">
        <v>821</v>
      </c>
    </row>
    <row r="103" spans="1:5" x14ac:dyDescent="0.3">
      <c r="A103" s="1" t="s">
        <v>30</v>
      </c>
      <c r="B103" s="1" t="s">
        <v>28</v>
      </c>
      <c r="C103">
        <v>1500</v>
      </c>
      <c r="D103" s="1" t="s">
        <v>822</v>
      </c>
      <c r="E103" s="1" t="s">
        <v>823</v>
      </c>
    </row>
    <row r="104" spans="1:5" x14ac:dyDescent="0.3">
      <c r="A104" s="1" t="s">
        <v>30</v>
      </c>
      <c r="B104" s="1" t="s">
        <v>28</v>
      </c>
      <c r="C104">
        <v>1750</v>
      </c>
      <c r="D104" s="1" t="s">
        <v>824</v>
      </c>
      <c r="E104" s="1" t="s">
        <v>825</v>
      </c>
    </row>
    <row r="105" spans="1:5" x14ac:dyDescent="0.3">
      <c r="A105" s="1" t="s">
        <v>30</v>
      </c>
      <c r="B105" s="1" t="s">
        <v>28</v>
      </c>
      <c r="C105">
        <v>2000</v>
      </c>
      <c r="D105" s="1" t="s">
        <v>826</v>
      </c>
      <c r="E105" s="1" t="s">
        <v>827</v>
      </c>
    </row>
    <row r="106" spans="1:5" x14ac:dyDescent="0.3">
      <c r="A106" s="1" t="s">
        <v>30</v>
      </c>
      <c r="B106" s="1" t="s">
        <v>28</v>
      </c>
      <c r="C106">
        <v>2250</v>
      </c>
      <c r="D106" s="1" t="s">
        <v>828</v>
      </c>
      <c r="E106" s="1" t="s">
        <v>829</v>
      </c>
    </row>
    <row r="107" spans="1:5" x14ac:dyDescent="0.3">
      <c r="A107" s="1" t="s">
        <v>30</v>
      </c>
      <c r="B107" s="1" t="s">
        <v>28</v>
      </c>
      <c r="C107">
        <v>2500</v>
      </c>
      <c r="D107" s="1" t="s">
        <v>830</v>
      </c>
      <c r="E107" s="1" t="s">
        <v>831</v>
      </c>
    </row>
    <row r="108" spans="1:5" x14ac:dyDescent="0.3">
      <c r="A108" s="1" t="s">
        <v>30</v>
      </c>
      <c r="B108" s="1" t="s">
        <v>28</v>
      </c>
      <c r="C108">
        <v>2750</v>
      </c>
      <c r="D108" s="1" t="s">
        <v>832</v>
      </c>
      <c r="E108" s="1" t="s">
        <v>833</v>
      </c>
    </row>
    <row r="109" spans="1:5" x14ac:dyDescent="0.3">
      <c r="A109" s="1" t="s">
        <v>30</v>
      </c>
      <c r="B109" s="1" t="s">
        <v>28</v>
      </c>
      <c r="C109">
        <v>3000</v>
      </c>
      <c r="D109" s="1" t="s">
        <v>834</v>
      </c>
      <c r="E109" s="1" t="s">
        <v>835</v>
      </c>
    </row>
    <row r="110" spans="1:5" x14ac:dyDescent="0.3">
      <c r="A110" s="1" t="s">
        <v>30</v>
      </c>
      <c r="B110" s="1" t="s">
        <v>29</v>
      </c>
      <c r="C110">
        <v>250</v>
      </c>
      <c r="D110" s="1" t="s">
        <v>836</v>
      </c>
      <c r="E110" s="1" t="s">
        <v>837</v>
      </c>
    </row>
    <row r="111" spans="1:5" x14ac:dyDescent="0.3">
      <c r="A111" s="1" t="s">
        <v>30</v>
      </c>
      <c r="B111" s="1" t="s">
        <v>29</v>
      </c>
      <c r="C111">
        <v>500</v>
      </c>
      <c r="D111" s="1" t="s">
        <v>838</v>
      </c>
      <c r="E111" s="1" t="s">
        <v>839</v>
      </c>
    </row>
    <row r="112" spans="1:5" x14ac:dyDescent="0.3">
      <c r="A112" s="1" t="s">
        <v>30</v>
      </c>
      <c r="B112" s="1" t="s">
        <v>29</v>
      </c>
      <c r="C112">
        <v>750</v>
      </c>
      <c r="D112" s="1" t="s">
        <v>840</v>
      </c>
      <c r="E112" s="1" t="s">
        <v>841</v>
      </c>
    </row>
    <row r="113" spans="1:5" x14ac:dyDescent="0.3">
      <c r="A113" s="1" t="s">
        <v>30</v>
      </c>
      <c r="B113" s="1" t="s">
        <v>29</v>
      </c>
      <c r="C113">
        <v>1000</v>
      </c>
      <c r="D113" s="1" t="s">
        <v>842</v>
      </c>
      <c r="E113" s="1" t="s">
        <v>843</v>
      </c>
    </row>
    <row r="114" spans="1:5" x14ac:dyDescent="0.3">
      <c r="A114" s="1" t="s">
        <v>30</v>
      </c>
      <c r="B114" s="1" t="s">
        <v>29</v>
      </c>
      <c r="C114">
        <v>1250</v>
      </c>
      <c r="D114" s="1" t="s">
        <v>844</v>
      </c>
      <c r="E114" s="1" t="s">
        <v>845</v>
      </c>
    </row>
    <row r="115" spans="1:5" x14ac:dyDescent="0.3">
      <c r="A115" s="1" t="s">
        <v>30</v>
      </c>
      <c r="B115" s="1" t="s">
        <v>29</v>
      </c>
      <c r="C115">
        <v>1500</v>
      </c>
      <c r="D115" s="1" t="s">
        <v>846</v>
      </c>
      <c r="E115" s="1" t="s">
        <v>847</v>
      </c>
    </row>
    <row r="116" spans="1:5" x14ac:dyDescent="0.3">
      <c r="A116" s="1" t="s">
        <v>30</v>
      </c>
      <c r="B116" s="1" t="s">
        <v>29</v>
      </c>
      <c r="C116">
        <v>1750</v>
      </c>
      <c r="D116" s="1" t="s">
        <v>848</v>
      </c>
      <c r="E116" s="1" t="s">
        <v>849</v>
      </c>
    </row>
    <row r="117" spans="1:5" x14ac:dyDescent="0.3">
      <c r="A117" s="1" t="s">
        <v>30</v>
      </c>
      <c r="B117" s="1" t="s">
        <v>29</v>
      </c>
      <c r="C117">
        <v>2000</v>
      </c>
      <c r="D117" s="1" t="s">
        <v>850</v>
      </c>
      <c r="E117" s="1" t="s">
        <v>851</v>
      </c>
    </row>
    <row r="118" spans="1:5" x14ac:dyDescent="0.3">
      <c r="A118" s="1" t="s">
        <v>30</v>
      </c>
      <c r="B118" s="1" t="s">
        <v>29</v>
      </c>
      <c r="C118">
        <v>2250</v>
      </c>
      <c r="D118" s="1" t="s">
        <v>852</v>
      </c>
      <c r="E118" s="1" t="s">
        <v>853</v>
      </c>
    </row>
    <row r="119" spans="1:5" x14ac:dyDescent="0.3">
      <c r="A119" s="1" t="s">
        <v>30</v>
      </c>
      <c r="B119" s="1" t="s">
        <v>29</v>
      </c>
      <c r="C119">
        <v>2500</v>
      </c>
      <c r="D119" s="1" t="s">
        <v>854</v>
      </c>
      <c r="E119" s="1" t="s">
        <v>855</v>
      </c>
    </row>
    <row r="120" spans="1:5" x14ac:dyDescent="0.3">
      <c r="A120" s="1" t="s">
        <v>30</v>
      </c>
      <c r="B120" s="1" t="s">
        <v>29</v>
      </c>
      <c r="C120">
        <v>2750</v>
      </c>
      <c r="D120" s="1" t="s">
        <v>856</v>
      </c>
      <c r="E120" s="1" t="s">
        <v>857</v>
      </c>
    </row>
    <row r="121" spans="1:5" x14ac:dyDescent="0.3">
      <c r="A121" s="1" t="s">
        <v>30</v>
      </c>
      <c r="B121" s="1" t="s">
        <v>29</v>
      </c>
      <c r="C121">
        <v>3000</v>
      </c>
      <c r="D121" s="1" t="s">
        <v>858</v>
      </c>
      <c r="E121" s="1" t="s">
        <v>859</v>
      </c>
    </row>
    <row r="122" spans="1:5" x14ac:dyDescent="0.3">
      <c r="A122" s="1" t="s">
        <v>43</v>
      </c>
      <c r="B122" s="1" t="s">
        <v>1</v>
      </c>
      <c r="C122">
        <v>250</v>
      </c>
      <c r="D122" s="1" t="s">
        <v>860</v>
      </c>
      <c r="E122" s="1" t="s">
        <v>861</v>
      </c>
    </row>
    <row r="123" spans="1:5" x14ac:dyDescent="0.3">
      <c r="A123" s="1" t="s">
        <v>43</v>
      </c>
      <c r="B123" s="1" t="s">
        <v>1</v>
      </c>
      <c r="C123">
        <v>500</v>
      </c>
      <c r="D123" s="1" t="s">
        <v>862</v>
      </c>
      <c r="E123" s="1" t="s">
        <v>863</v>
      </c>
    </row>
    <row r="124" spans="1:5" x14ac:dyDescent="0.3">
      <c r="A124" s="1" t="s">
        <v>43</v>
      </c>
      <c r="B124" s="1" t="s">
        <v>1</v>
      </c>
      <c r="C124">
        <v>750</v>
      </c>
      <c r="D124" s="1" t="s">
        <v>864</v>
      </c>
      <c r="E124" s="1" t="s">
        <v>865</v>
      </c>
    </row>
    <row r="125" spans="1:5" x14ac:dyDescent="0.3">
      <c r="A125" s="1" t="s">
        <v>43</v>
      </c>
      <c r="B125" s="1" t="s">
        <v>1</v>
      </c>
      <c r="C125">
        <v>1000</v>
      </c>
      <c r="D125" s="1" t="s">
        <v>866</v>
      </c>
      <c r="E125" s="1" t="s">
        <v>867</v>
      </c>
    </row>
    <row r="126" spans="1:5" x14ac:dyDescent="0.3">
      <c r="A126" s="1" t="s">
        <v>43</v>
      </c>
      <c r="B126" s="1" t="s">
        <v>1</v>
      </c>
      <c r="C126">
        <v>1250</v>
      </c>
      <c r="D126" s="1" t="s">
        <v>868</v>
      </c>
      <c r="E126" s="1" t="s">
        <v>869</v>
      </c>
    </row>
    <row r="127" spans="1:5" x14ac:dyDescent="0.3">
      <c r="A127" s="1" t="s">
        <v>43</v>
      </c>
      <c r="B127" s="1" t="s">
        <v>1</v>
      </c>
      <c r="C127">
        <v>1500</v>
      </c>
      <c r="D127" s="1" t="s">
        <v>870</v>
      </c>
      <c r="E127" s="1" t="s">
        <v>871</v>
      </c>
    </row>
    <row r="128" spans="1:5" x14ac:dyDescent="0.3">
      <c r="A128" s="1" t="s">
        <v>43</v>
      </c>
      <c r="B128" s="1" t="s">
        <v>1</v>
      </c>
      <c r="C128">
        <v>1750</v>
      </c>
      <c r="D128" s="1" t="s">
        <v>872</v>
      </c>
      <c r="E128" s="1" t="s">
        <v>873</v>
      </c>
    </row>
    <row r="129" spans="1:5" x14ac:dyDescent="0.3">
      <c r="A129" s="1" t="s">
        <v>43</v>
      </c>
      <c r="B129" s="1" t="s">
        <v>1</v>
      </c>
      <c r="C129">
        <v>2000</v>
      </c>
      <c r="D129" s="1" t="s">
        <v>874</v>
      </c>
      <c r="E129" s="1" t="s">
        <v>875</v>
      </c>
    </row>
    <row r="130" spans="1:5" x14ac:dyDescent="0.3">
      <c r="A130" s="1" t="s">
        <v>43</v>
      </c>
      <c r="B130" s="1" t="s">
        <v>1</v>
      </c>
      <c r="C130">
        <v>2250</v>
      </c>
      <c r="D130" s="1" t="s">
        <v>876</v>
      </c>
      <c r="E130" s="1" t="s">
        <v>877</v>
      </c>
    </row>
    <row r="131" spans="1:5" x14ac:dyDescent="0.3">
      <c r="A131" s="1" t="s">
        <v>43</v>
      </c>
      <c r="B131" s="1" t="s">
        <v>1</v>
      </c>
      <c r="C131">
        <v>2500</v>
      </c>
      <c r="D131" s="1" t="s">
        <v>878</v>
      </c>
      <c r="E131" s="1" t="s">
        <v>879</v>
      </c>
    </row>
    <row r="132" spans="1:5" x14ac:dyDescent="0.3">
      <c r="A132" s="1" t="s">
        <v>43</v>
      </c>
      <c r="B132" s="1" t="s">
        <v>1</v>
      </c>
      <c r="C132">
        <v>2750</v>
      </c>
      <c r="D132" s="1" t="s">
        <v>880</v>
      </c>
      <c r="E132" s="1" t="s">
        <v>881</v>
      </c>
    </row>
    <row r="133" spans="1:5" x14ac:dyDescent="0.3">
      <c r="A133" s="1" t="s">
        <v>43</v>
      </c>
      <c r="B133" s="1" t="s">
        <v>1</v>
      </c>
      <c r="C133">
        <v>3000</v>
      </c>
      <c r="D133" s="1" t="s">
        <v>882</v>
      </c>
      <c r="E133" s="1" t="s">
        <v>883</v>
      </c>
    </row>
    <row r="134" spans="1:5" x14ac:dyDescent="0.3">
      <c r="A134" s="1" t="s">
        <v>43</v>
      </c>
      <c r="B134" s="1" t="s">
        <v>14</v>
      </c>
      <c r="C134">
        <v>250</v>
      </c>
      <c r="D134" s="1" t="s">
        <v>884</v>
      </c>
      <c r="E134" s="1" t="s">
        <v>885</v>
      </c>
    </row>
    <row r="135" spans="1:5" x14ac:dyDescent="0.3">
      <c r="A135" s="1" t="s">
        <v>43</v>
      </c>
      <c r="B135" s="1" t="s">
        <v>14</v>
      </c>
      <c r="C135">
        <v>500</v>
      </c>
      <c r="D135" s="1" t="s">
        <v>886</v>
      </c>
      <c r="E135" s="1" t="s">
        <v>887</v>
      </c>
    </row>
    <row r="136" spans="1:5" x14ac:dyDescent="0.3">
      <c r="A136" s="1" t="s">
        <v>43</v>
      </c>
      <c r="B136" s="1" t="s">
        <v>14</v>
      </c>
      <c r="C136">
        <v>750</v>
      </c>
      <c r="D136" s="1" t="s">
        <v>888</v>
      </c>
      <c r="E136" s="1" t="s">
        <v>889</v>
      </c>
    </row>
    <row r="137" spans="1:5" x14ac:dyDescent="0.3">
      <c r="A137" s="1" t="s">
        <v>43</v>
      </c>
      <c r="B137" s="1" t="s">
        <v>14</v>
      </c>
      <c r="C137">
        <v>1000</v>
      </c>
      <c r="D137" s="1" t="s">
        <v>890</v>
      </c>
      <c r="E137" s="1" t="s">
        <v>891</v>
      </c>
    </row>
    <row r="138" spans="1:5" x14ac:dyDescent="0.3">
      <c r="A138" s="1" t="s">
        <v>43</v>
      </c>
      <c r="B138" s="1" t="s">
        <v>14</v>
      </c>
      <c r="C138">
        <v>1250</v>
      </c>
      <c r="D138" s="1" t="s">
        <v>892</v>
      </c>
      <c r="E138" s="1" t="s">
        <v>893</v>
      </c>
    </row>
    <row r="139" spans="1:5" x14ac:dyDescent="0.3">
      <c r="A139" s="1" t="s">
        <v>43</v>
      </c>
      <c r="B139" s="1" t="s">
        <v>14</v>
      </c>
      <c r="C139">
        <v>1500</v>
      </c>
      <c r="D139" s="1" t="s">
        <v>894</v>
      </c>
      <c r="E139" s="1" t="s">
        <v>895</v>
      </c>
    </row>
    <row r="140" spans="1:5" x14ac:dyDescent="0.3">
      <c r="A140" s="1" t="s">
        <v>43</v>
      </c>
      <c r="B140" s="1" t="s">
        <v>14</v>
      </c>
      <c r="C140">
        <v>1750</v>
      </c>
      <c r="D140" s="1" t="s">
        <v>896</v>
      </c>
      <c r="E140" s="1" t="s">
        <v>897</v>
      </c>
    </row>
    <row r="141" spans="1:5" x14ac:dyDescent="0.3">
      <c r="A141" s="1" t="s">
        <v>43</v>
      </c>
      <c r="B141" s="1" t="s">
        <v>14</v>
      </c>
      <c r="C141">
        <v>2000</v>
      </c>
      <c r="D141" s="1" t="s">
        <v>898</v>
      </c>
      <c r="E141" s="1" t="s">
        <v>899</v>
      </c>
    </row>
    <row r="142" spans="1:5" x14ac:dyDescent="0.3">
      <c r="A142" s="1" t="s">
        <v>43</v>
      </c>
      <c r="B142" s="1" t="s">
        <v>14</v>
      </c>
      <c r="C142">
        <v>2250</v>
      </c>
      <c r="D142" s="1" t="s">
        <v>900</v>
      </c>
      <c r="E142" s="1" t="s">
        <v>901</v>
      </c>
    </row>
    <row r="143" spans="1:5" x14ac:dyDescent="0.3">
      <c r="A143" s="1" t="s">
        <v>43</v>
      </c>
      <c r="B143" s="1" t="s">
        <v>14</v>
      </c>
      <c r="C143">
        <v>2500</v>
      </c>
      <c r="D143" s="1" t="s">
        <v>902</v>
      </c>
      <c r="E143" s="1" t="s">
        <v>903</v>
      </c>
    </row>
    <row r="144" spans="1:5" x14ac:dyDescent="0.3">
      <c r="A144" s="1" t="s">
        <v>43</v>
      </c>
      <c r="B144" s="1" t="s">
        <v>14</v>
      </c>
      <c r="C144">
        <v>2750</v>
      </c>
      <c r="D144" s="1" t="s">
        <v>904</v>
      </c>
      <c r="E144" s="1" t="s">
        <v>905</v>
      </c>
    </row>
    <row r="145" spans="1:5" x14ac:dyDescent="0.3">
      <c r="A145" s="1" t="s">
        <v>43</v>
      </c>
      <c r="B145" s="1" t="s">
        <v>14</v>
      </c>
      <c r="C145">
        <v>3000</v>
      </c>
      <c r="D145" s="1" t="s">
        <v>906</v>
      </c>
      <c r="E145" s="1" t="s">
        <v>907</v>
      </c>
    </row>
    <row r="146" spans="1:5" x14ac:dyDescent="0.3">
      <c r="A146" s="1" t="s">
        <v>43</v>
      </c>
      <c r="B146" s="1" t="s">
        <v>15</v>
      </c>
      <c r="C146">
        <v>250</v>
      </c>
      <c r="D146" s="1" t="s">
        <v>691</v>
      </c>
      <c r="E146" s="1" t="s">
        <v>908</v>
      </c>
    </row>
    <row r="147" spans="1:5" x14ac:dyDescent="0.3">
      <c r="A147" s="1" t="s">
        <v>43</v>
      </c>
      <c r="B147" s="1" t="s">
        <v>15</v>
      </c>
      <c r="C147">
        <v>500</v>
      </c>
      <c r="D147" s="1" t="s">
        <v>691</v>
      </c>
      <c r="E147" s="1" t="s">
        <v>909</v>
      </c>
    </row>
    <row r="148" spans="1:5" x14ac:dyDescent="0.3">
      <c r="A148" s="1" t="s">
        <v>43</v>
      </c>
      <c r="B148" s="1" t="s">
        <v>15</v>
      </c>
      <c r="C148">
        <v>750</v>
      </c>
      <c r="D148" s="1" t="s">
        <v>691</v>
      </c>
      <c r="E148" s="1" t="s">
        <v>910</v>
      </c>
    </row>
    <row r="149" spans="1:5" x14ac:dyDescent="0.3">
      <c r="A149" s="1" t="s">
        <v>43</v>
      </c>
      <c r="B149" s="1" t="s">
        <v>15</v>
      </c>
      <c r="C149">
        <v>1000</v>
      </c>
      <c r="D149" s="1" t="s">
        <v>691</v>
      </c>
      <c r="E149" s="1" t="s">
        <v>911</v>
      </c>
    </row>
    <row r="150" spans="1:5" x14ac:dyDescent="0.3">
      <c r="A150" s="1" t="s">
        <v>43</v>
      </c>
      <c r="B150" s="1" t="s">
        <v>15</v>
      </c>
      <c r="C150">
        <v>1250</v>
      </c>
      <c r="D150" s="1" t="s">
        <v>691</v>
      </c>
      <c r="E150" s="1" t="s">
        <v>912</v>
      </c>
    </row>
    <row r="151" spans="1:5" x14ac:dyDescent="0.3">
      <c r="A151" s="1" t="s">
        <v>43</v>
      </c>
      <c r="B151" s="1" t="s">
        <v>15</v>
      </c>
      <c r="C151">
        <v>1500</v>
      </c>
      <c r="D151" s="1" t="s">
        <v>691</v>
      </c>
      <c r="E151" s="1" t="s">
        <v>913</v>
      </c>
    </row>
    <row r="152" spans="1:5" x14ac:dyDescent="0.3">
      <c r="A152" s="1" t="s">
        <v>43</v>
      </c>
      <c r="B152" s="1" t="s">
        <v>15</v>
      </c>
      <c r="C152">
        <v>1750</v>
      </c>
      <c r="D152" s="1" t="s">
        <v>691</v>
      </c>
      <c r="E152" s="1" t="s">
        <v>914</v>
      </c>
    </row>
    <row r="153" spans="1:5" x14ac:dyDescent="0.3">
      <c r="A153" s="1" t="s">
        <v>43</v>
      </c>
      <c r="B153" s="1" t="s">
        <v>15</v>
      </c>
      <c r="C153">
        <v>2000</v>
      </c>
      <c r="D153" s="1" t="s">
        <v>691</v>
      </c>
      <c r="E153" s="1" t="s">
        <v>915</v>
      </c>
    </row>
    <row r="154" spans="1:5" x14ac:dyDescent="0.3">
      <c r="A154" s="1" t="s">
        <v>43</v>
      </c>
      <c r="B154" s="1" t="s">
        <v>15</v>
      </c>
      <c r="C154">
        <v>2250</v>
      </c>
      <c r="D154" s="1" t="s">
        <v>691</v>
      </c>
      <c r="E154" s="1" t="s">
        <v>916</v>
      </c>
    </row>
    <row r="155" spans="1:5" x14ac:dyDescent="0.3">
      <c r="A155" s="1" t="s">
        <v>43</v>
      </c>
      <c r="B155" s="1" t="s">
        <v>15</v>
      </c>
      <c r="C155">
        <v>2500</v>
      </c>
      <c r="D155" s="1" t="s">
        <v>691</v>
      </c>
      <c r="E155" s="1" t="s">
        <v>917</v>
      </c>
    </row>
    <row r="156" spans="1:5" x14ac:dyDescent="0.3">
      <c r="A156" s="1" t="s">
        <v>43</v>
      </c>
      <c r="B156" s="1" t="s">
        <v>15</v>
      </c>
      <c r="C156">
        <v>2750</v>
      </c>
      <c r="D156" s="1" t="s">
        <v>691</v>
      </c>
      <c r="E156" s="1" t="s">
        <v>918</v>
      </c>
    </row>
    <row r="157" spans="1:5" x14ac:dyDescent="0.3">
      <c r="A157" s="1" t="s">
        <v>43</v>
      </c>
      <c r="B157" s="1" t="s">
        <v>15</v>
      </c>
      <c r="C157">
        <v>3000</v>
      </c>
      <c r="D157" s="1" t="s">
        <v>691</v>
      </c>
      <c r="E157" s="1" t="s">
        <v>919</v>
      </c>
    </row>
    <row r="158" spans="1:5" x14ac:dyDescent="0.3">
      <c r="A158" s="1" t="s">
        <v>43</v>
      </c>
      <c r="B158" s="1" t="s">
        <v>28</v>
      </c>
      <c r="C158">
        <v>250</v>
      </c>
      <c r="D158" s="1" t="s">
        <v>920</v>
      </c>
      <c r="E158" s="1" t="s">
        <v>921</v>
      </c>
    </row>
    <row r="159" spans="1:5" x14ac:dyDescent="0.3">
      <c r="A159" s="1" t="s">
        <v>43</v>
      </c>
      <c r="B159" s="1" t="s">
        <v>28</v>
      </c>
      <c r="C159">
        <v>500</v>
      </c>
      <c r="D159" s="1" t="s">
        <v>922</v>
      </c>
      <c r="E159" s="1" t="s">
        <v>923</v>
      </c>
    </row>
    <row r="160" spans="1:5" x14ac:dyDescent="0.3">
      <c r="A160" s="1" t="s">
        <v>43</v>
      </c>
      <c r="B160" s="1" t="s">
        <v>28</v>
      </c>
      <c r="C160">
        <v>750</v>
      </c>
      <c r="D160" s="1" t="s">
        <v>924</v>
      </c>
      <c r="E160" s="1" t="s">
        <v>925</v>
      </c>
    </row>
    <row r="161" spans="1:5" x14ac:dyDescent="0.3">
      <c r="A161" s="1" t="s">
        <v>43</v>
      </c>
      <c r="B161" s="1" t="s">
        <v>28</v>
      </c>
      <c r="C161">
        <v>1000</v>
      </c>
      <c r="D161" s="1" t="s">
        <v>926</v>
      </c>
      <c r="E161" s="1" t="s">
        <v>927</v>
      </c>
    </row>
    <row r="162" spans="1:5" x14ac:dyDescent="0.3">
      <c r="A162" s="1" t="s">
        <v>43</v>
      </c>
      <c r="B162" s="1" t="s">
        <v>28</v>
      </c>
      <c r="C162">
        <v>1250</v>
      </c>
      <c r="D162" s="1" t="s">
        <v>928</v>
      </c>
      <c r="E162" s="1" t="s">
        <v>929</v>
      </c>
    </row>
    <row r="163" spans="1:5" x14ac:dyDescent="0.3">
      <c r="A163" s="1" t="s">
        <v>43</v>
      </c>
      <c r="B163" s="1" t="s">
        <v>28</v>
      </c>
      <c r="C163">
        <v>1500</v>
      </c>
      <c r="D163" s="1" t="s">
        <v>930</v>
      </c>
      <c r="E163" s="1" t="s">
        <v>931</v>
      </c>
    </row>
    <row r="164" spans="1:5" x14ac:dyDescent="0.3">
      <c r="A164" s="1" t="s">
        <v>43</v>
      </c>
      <c r="B164" s="1" t="s">
        <v>28</v>
      </c>
      <c r="C164">
        <v>1750</v>
      </c>
      <c r="D164" s="1" t="s">
        <v>932</v>
      </c>
      <c r="E164" s="1" t="s">
        <v>933</v>
      </c>
    </row>
    <row r="165" spans="1:5" x14ac:dyDescent="0.3">
      <c r="A165" s="1" t="s">
        <v>43</v>
      </c>
      <c r="B165" s="1" t="s">
        <v>28</v>
      </c>
      <c r="C165">
        <v>2000</v>
      </c>
      <c r="D165" s="1" t="s">
        <v>934</v>
      </c>
      <c r="E165" s="1" t="s">
        <v>935</v>
      </c>
    </row>
    <row r="166" spans="1:5" x14ac:dyDescent="0.3">
      <c r="A166" s="1" t="s">
        <v>43</v>
      </c>
      <c r="B166" s="1" t="s">
        <v>28</v>
      </c>
      <c r="C166">
        <v>2250</v>
      </c>
      <c r="D166" s="1" t="s">
        <v>936</v>
      </c>
      <c r="E166" s="1" t="s">
        <v>937</v>
      </c>
    </row>
    <row r="167" spans="1:5" x14ac:dyDescent="0.3">
      <c r="A167" s="1" t="s">
        <v>43</v>
      </c>
      <c r="B167" s="1" t="s">
        <v>28</v>
      </c>
      <c r="C167">
        <v>2500</v>
      </c>
      <c r="D167" s="1" t="s">
        <v>938</v>
      </c>
      <c r="E167" s="1" t="s">
        <v>939</v>
      </c>
    </row>
    <row r="168" spans="1:5" x14ac:dyDescent="0.3">
      <c r="A168" s="1" t="s">
        <v>43</v>
      </c>
      <c r="B168" s="1" t="s">
        <v>28</v>
      </c>
      <c r="C168">
        <v>2750</v>
      </c>
      <c r="D168" s="1" t="s">
        <v>940</v>
      </c>
      <c r="E168" s="1" t="s">
        <v>941</v>
      </c>
    </row>
    <row r="169" spans="1:5" x14ac:dyDescent="0.3">
      <c r="A169" s="1" t="s">
        <v>43</v>
      </c>
      <c r="B169" s="1" t="s">
        <v>28</v>
      </c>
      <c r="C169">
        <v>3000</v>
      </c>
      <c r="D169" s="1" t="s">
        <v>942</v>
      </c>
      <c r="E169" s="1" t="s">
        <v>943</v>
      </c>
    </row>
    <row r="170" spans="1:5" x14ac:dyDescent="0.3">
      <c r="A170" s="1" t="s">
        <v>43</v>
      </c>
      <c r="B170" s="1" t="s">
        <v>29</v>
      </c>
      <c r="C170">
        <v>250</v>
      </c>
      <c r="D170" s="1" t="s">
        <v>944</v>
      </c>
      <c r="E170" s="1" t="s">
        <v>945</v>
      </c>
    </row>
    <row r="171" spans="1:5" x14ac:dyDescent="0.3">
      <c r="A171" s="1" t="s">
        <v>43</v>
      </c>
      <c r="B171" s="1" t="s">
        <v>29</v>
      </c>
      <c r="C171">
        <v>500</v>
      </c>
      <c r="D171" s="1" t="s">
        <v>946</v>
      </c>
      <c r="E171" s="1" t="s">
        <v>947</v>
      </c>
    </row>
    <row r="172" spans="1:5" x14ac:dyDescent="0.3">
      <c r="A172" s="1" t="s">
        <v>43</v>
      </c>
      <c r="B172" s="1" t="s">
        <v>29</v>
      </c>
      <c r="C172">
        <v>750</v>
      </c>
      <c r="D172" s="1" t="s">
        <v>948</v>
      </c>
      <c r="E172" s="1" t="s">
        <v>949</v>
      </c>
    </row>
    <row r="173" spans="1:5" x14ac:dyDescent="0.3">
      <c r="A173" s="1" t="s">
        <v>43</v>
      </c>
      <c r="B173" s="1" t="s">
        <v>29</v>
      </c>
      <c r="C173">
        <v>1000</v>
      </c>
      <c r="D173" s="1" t="s">
        <v>950</v>
      </c>
      <c r="E173" s="1" t="s">
        <v>951</v>
      </c>
    </row>
    <row r="174" spans="1:5" x14ac:dyDescent="0.3">
      <c r="A174" s="1" t="s">
        <v>43</v>
      </c>
      <c r="B174" s="1" t="s">
        <v>29</v>
      </c>
      <c r="C174">
        <v>1250</v>
      </c>
      <c r="D174" s="1" t="s">
        <v>952</v>
      </c>
      <c r="E174" s="1" t="s">
        <v>953</v>
      </c>
    </row>
    <row r="175" spans="1:5" x14ac:dyDescent="0.3">
      <c r="A175" s="1" t="s">
        <v>43</v>
      </c>
      <c r="B175" s="1" t="s">
        <v>29</v>
      </c>
      <c r="C175">
        <v>1500</v>
      </c>
      <c r="D175" s="1" t="s">
        <v>954</v>
      </c>
      <c r="E175" s="1" t="s">
        <v>955</v>
      </c>
    </row>
    <row r="176" spans="1:5" x14ac:dyDescent="0.3">
      <c r="A176" s="1" t="s">
        <v>43</v>
      </c>
      <c r="B176" s="1" t="s">
        <v>29</v>
      </c>
      <c r="C176">
        <v>1750</v>
      </c>
      <c r="D176" s="1" t="s">
        <v>956</v>
      </c>
      <c r="E176" s="1" t="s">
        <v>957</v>
      </c>
    </row>
    <row r="177" spans="1:5" x14ac:dyDescent="0.3">
      <c r="A177" s="1" t="s">
        <v>43</v>
      </c>
      <c r="B177" s="1" t="s">
        <v>29</v>
      </c>
      <c r="C177">
        <v>2000</v>
      </c>
      <c r="D177" s="1" t="s">
        <v>958</v>
      </c>
      <c r="E177" s="1" t="s">
        <v>959</v>
      </c>
    </row>
    <row r="178" spans="1:5" x14ac:dyDescent="0.3">
      <c r="A178" s="1" t="s">
        <v>43</v>
      </c>
      <c r="B178" s="1" t="s">
        <v>29</v>
      </c>
      <c r="C178">
        <v>2250</v>
      </c>
      <c r="D178" s="1" t="s">
        <v>960</v>
      </c>
      <c r="E178" s="1" t="s">
        <v>961</v>
      </c>
    </row>
    <row r="179" spans="1:5" x14ac:dyDescent="0.3">
      <c r="A179" s="1" t="s">
        <v>43</v>
      </c>
      <c r="B179" s="1" t="s">
        <v>29</v>
      </c>
      <c r="C179">
        <v>2500</v>
      </c>
      <c r="D179" s="1" t="s">
        <v>962</v>
      </c>
      <c r="E179" s="1" t="s">
        <v>963</v>
      </c>
    </row>
    <row r="180" spans="1:5" x14ac:dyDescent="0.3">
      <c r="A180" s="1" t="s">
        <v>43</v>
      </c>
      <c r="B180" s="1" t="s">
        <v>29</v>
      </c>
      <c r="C180">
        <v>2750</v>
      </c>
      <c r="D180" s="1" t="s">
        <v>964</v>
      </c>
      <c r="E180" s="1" t="s">
        <v>965</v>
      </c>
    </row>
    <row r="181" spans="1:5" x14ac:dyDescent="0.3">
      <c r="A181" s="1" t="s">
        <v>43</v>
      </c>
      <c r="B181" s="1" t="s">
        <v>29</v>
      </c>
      <c r="C181">
        <v>3000</v>
      </c>
      <c r="D181" s="1" t="s">
        <v>966</v>
      </c>
      <c r="E181" s="1" t="s">
        <v>967</v>
      </c>
    </row>
    <row r="182" spans="1:5" x14ac:dyDescent="0.3">
      <c r="A182" s="1" t="s">
        <v>44</v>
      </c>
      <c r="B182" s="1" t="s">
        <v>1</v>
      </c>
      <c r="C182">
        <v>250</v>
      </c>
      <c r="D182" s="1" t="s">
        <v>968</v>
      </c>
      <c r="E182" s="1" t="s">
        <v>969</v>
      </c>
    </row>
    <row r="183" spans="1:5" x14ac:dyDescent="0.3">
      <c r="A183" s="1" t="s">
        <v>44</v>
      </c>
      <c r="B183" s="1" t="s">
        <v>1</v>
      </c>
      <c r="C183">
        <v>500</v>
      </c>
      <c r="D183" s="1" t="s">
        <v>970</v>
      </c>
      <c r="E183" s="1" t="s">
        <v>971</v>
      </c>
    </row>
    <row r="184" spans="1:5" x14ac:dyDescent="0.3">
      <c r="A184" s="1" t="s">
        <v>44</v>
      </c>
      <c r="B184" s="1" t="s">
        <v>1</v>
      </c>
      <c r="C184">
        <v>750</v>
      </c>
      <c r="D184" s="1" t="s">
        <v>972</v>
      </c>
      <c r="E184" s="1" t="s">
        <v>973</v>
      </c>
    </row>
    <row r="185" spans="1:5" x14ac:dyDescent="0.3">
      <c r="A185" s="1" t="s">
        <v>44</v>
      </c>
      <c r="B185" s="1" t="s">
        <v>1</v>
      </c>
      <c r="C185">
        <v>1000</v>
      </c>
      <c r="D185" s="1" t="s">
        <v>974</v>
      </c>
      <c r="E185" s="1" t="s">
        <v>975</v>
      </c>
    </row>
    <row r="186" spans="1:5" x14ac:dyDescent="0.3">
      <c r="A186" s="1" t="s">
        <v>44</v>
      </c>
      <c r="B186" s="1" t="s">
        <v>1</v>
      </c>
      <c r="C186">
        <v>1250</v>
      </c>
      <c r="D186" s="1" t="s">
        <v>976</v>
      </c>
      <c r="E186" s="1" t="s">
        <v>977</v>
      </c>
    </row>
    <row r="187" spans="1:5" x14ac:dyDescent="0.3">
      <c r="A187" s="1" t="s">
        <v>44</v>
      </c>
      <c r="B187" s="1" t="s">
        <v>1</v>
      </c>
      <c r="C187">
        <v>1500</v>
      </c>
      <c r="D187" s="1" t="s">
        <v>978</v>
      </c>
      <c r="E187" s="1" t="s">
        <v>979</v>
      </c>
    </row>
    <row r="188" spans="1:5" x14ac:dyDescent="0.3">
      <c r="A188" s="1" t="s">
        <v>44</v>
      </c>
      <c r="B188" s="1" t="s">
        <v>1</v>
      </c>
      <c r="C188">
        <v>1750</v>
      </c>
      <c r="D188" s="1" t="s">
        <v>980</v>
      </c>
      <c r="E188" s="1" t="s">
        <v>981</v>
      </c>
    </row>
    <row r="189" spans="1:5" x14ac:dyDescent="0.3">
      <c r="A189" s="1" t="s">
        <v>44</v>
      </c>
      <c r="B189" s="1" t="s">
        <v>1</v>
      </c>
      <c r="C189">
        <v>2000</v>
      </c>
      <c r="D189" s="1" t="s">
        <v>982</v>
      </c>
      <c r="E189" s="1" t="s">
        <v>983</v>
      </c>
    </row>
    <row r="190" spans="1:5" x14ac:dyDescent="0.3">
      <c r="A190" s="1" t="s">
        <v>44</v>
      </c>
      <c r="B190" s="1" t="s">
        <v>1</v>
      </c>
      <c r="C190">
        <v>2250</v>
      </c>
      <c r="D190" s="1" t="s">
        <v>984</v>
      </c>
      <c r="E190" s="1" t="s">
        <v>985</v>
      </c>
    </row>
    <row r="191" spans="1:5" x14ac:dyDescent="0.3">
      <c r="A191" s="1" t="s">
        <v>44</v>
      </c>
      <c r="B191" s="1" t="s">
        <v>1</v>
      </c>
      <c r="C191">
        <v>2500</v>
      </c>
      <c r="D191" s="1" t="s">
        <v>986</v>
      </c>
      <c r="E191" s="1" t="s">
        <v>987</v>
      </c>
    </row>
    <row r="192" spans="1:5" x14ac:dyDescent="0.3">
      <c r="A192" s="1" t="s">
        <v>44</v>
      </c>
      <c r="B192" s="1" t="s">
        <v>1</v>
      </c>
      <c r="C192">
        <v>2750</v>
      </c>
      <c r="D192" s="1" t="s">
        <v>988</v>
      </c>
      <c r="E192" s="1" t="s">
        <v>989</v>
      </c>
    </row>
    <row r="193" spans="1:5" x14ac:dyDescent="0.3">
      <c r="A193" s="1" t="s">
        <v>44</v>
      </c>
      <c r="B193" s="1" t="s">
        <v>1</v>
      </c>
      <c r="C193">
        <v>3000</v>
      </c>
      <c r="D193" s="1" t="s">
        <v>990</v>
      </c>
      <c r="E193" s="1" t="s">
        <v>991</v>
      </c>
    </row>
    <row r="194" spans="1:5" x14ac:dyDescent="0.3">
      <c r="A194" s="1" t="s">
        <v>44</v>
      </c>
      <c r="B194" s="1" t="s">
        <v>14</v>
      </c>
      <c r="C194">
        <v>250</v>
      </c>
      <c r="D194" s="1" t="s">
        <v>691</v>
      </c>
      <c r="E194" s="1" t="s">
        <v>992</v>
      </c>
    </row>
    <row r="195" spans="1:5" x14ac:dyDescent="0.3">
      <c r="A195" s="1" t="s">
        <v>44</v>
      </c>
      <c r="B195" s="1" t="s">
        <v>14</v>
      </c>
      <c r="C195">
        <v>500</v>
      </c>
      <c r="D195" s="1" t="s">
        <v>691</v>
      </c>
      <c r="E195" s="1" t="s">
        <v>993</v>
      </c>
    </row>
    <row r="196" spans="1:5" x14ac:dyDescent="0.3">
      <c r="A196" s="1" t="s">
        <v>44</v>
      </c>
      <c r="B196" s="1" t="s">
        <v>14</v>
      </c>
      <c r="C196">
        <v>750</v>
      </c>
      <c r="D196" s="1" t="s">
        <v>691</v>
      </c>
      <c r="E196" s="1" t="s">
        <v>994</v>
      </c>
    </row>
    <row r="197" spans="1:5" x14ac:dyDescent="0.3">
      <c r="A197" s="1" t="s">
        <v>44</v>
      </c>
      <c r="B197" s="1" t="s">
        <v>14</v>
      </c>
      <c r="C197">
        <v>1000</v>
      </c>
      <c r="D197" s="1" t="s">
        <v>691</v>
      </c>
      <c r="E197" s="1" t="s">
        <v>995</v>
      </c>
    </row>
    <row r="198" spans="1:5" x14ac:dyDescent="0.3">
      <c r="A198" s="1" t="s">
        <v>44</v>
      </c>
      <c r="B198" s="1" t="s">
        <v>14</v>
      </c>
      <c r="C198">
        <v>1250</v>
      </c>
      <c r="D198" s="1" t="s">
        <v>691</v>
      </c>
      <c r="E198" s="1" t="s">
        <v>996</v>
      </c>
    </row>
    <row r="199" spans="1:5" x14ac:dyDescent="0.3">
      <c r="A199" s="1" t="s">
        <v>44</v>
      </c>
      <c r="B199" s="1" t="s">
        <v>14</v>
      </c>
      <c r="C199">
        <v>1500</v>
      </c>
      <c r="D199" s="1" t="s">
        <v>691</v>
      </c>
      <c r="E199" s="1" t="s">
        <v>997</v>
      </c>
    </row>
    <row r="200" spans="1:5" x14ac:dyDescent="0.3">
      <c r="A200" s="1" t="s">
        <v>44</v>
      </c>
      <c r="B200" s="1" t="s">
        <v>14</v>
      </c>
      <c r="C200">
        <v>1750</v>
      </c>
      <c r="D200" s="1" t="s">
        <v>691</v>
      </c>
      <c r="E200" s="1" t="s">
        <v>998</v>
      </c>
    </row>
    <row r="201" spans="1:5" x14ac:dyDescent="0.3">
      <c r="A201" s="1" t="s">
        <v>44</v>
      </c>
      <c r="B201" s="1" t="s">
        <v>14</v>
      </c>
      <c r="C201">
        <v>2000</v>
      </c>
      <c r="D201" s="1" t="s">
        <v>691</v>
      </c>
      <c r="E201" s="1" t="s">
        <v>999</v>
      </c>
    </row>
    <row r="202" spans="1:5" x14ac:dyDescent="0.3">
      <c r="A202" s="1" t="s">
        <v>44</v>
      </c>
      <c r="B202" s="1" t="s">
        <v>14</v>
      </c>
      <c r="C202">
        <v>2250</v>
      </c>
      <c r="D202" s="1" t="s">
        <v>691</v>
      </c>
      <c r="E202" s="1" t="s">
        <v>1000</v>
      </c>
    </row>
    <row r="203" spans="1:5" x14ac:dyDescent="0.3">
      <c r="A203" s="1" t="s">
        <v>44</v>
      </c>
      <c r="B203" s="1" t="s">
        <v>14</v>
      </c>
      <c r="C203">
        <v>2500</v>
      </c>
      <c r="D203" s="1" t="s">
        <v>691</v>
      </c>
      <c r="E203" s="1" t="s">
        <v>1001</v>
      </c>
    </row>
    <row r="204" spans="1:5" x14ac:dyDescent="0.3">
      <c r="A204" s="1" t="s">
        <v>44</v>
      </c>
      <c r="B204" s="1" t="s">
        <v>14</v>
      </c>
      <c r="C204">
        <v>2750</v>
      </c>
      <c r="D204" s="1" t="s">
        <v>691</v>
      </c>
      <c r="E204" s="1" t="s">
        <v>1002</v>
      </c>
    </row>
    <row r="205" spans="1:5" x14ac:dyDescent="0.3">
      <c r="A205" s="1" t="s">
        <v>44</v>
      </c>
      <c r="B205" s="1" t="s">
        <v>14</v>
      </c>
      <c r="C205">
        <v>3000</v>
      </c>
      <c r="D205" s="1" t="s">
        <v>691</v>
      </c>
      <c r="E205" s="1" t="s">
        <v>1003</v>
      </c>
    </row>
    <row r="206" spans="1:5" x14ac:dyDescent="0.3">
      <c r="A206" s="1" t="s">
        <v>44</v>
      </c>
      <c r="B206" s="1" t="s">
        <v>15</v>
      </c>
      <c r="C206">
        <v>250</v>
      </c>
      <c r="D206" s="1" t="s">
        <v>1004</v>
      </c>
      <c r="E206" s="1" t="s">
        <v>1005</v>
      </c>
    </row>
    <row r="207" spans="1:5" x14ac:dyDescent="0.3">
      <c r="A207" s="1" t="s">
        <v>44</v>
      </c>
      <c r="B207" s="1" t="s">
        <v>15</v>
      </c>
      <c r="C207">
        <v>500</v>
      </c>
      <c r="D207" s="1" t="s">
        <v>1006</v>
      </c>
      <c r="E207" s="1" t="s">
        <v>1007</v>
      </c>
    </row>
    <row r="208" spans="1:5" x14ac:dyDescent="0.3">
      <c r="A208" s="1" t="s">
        <v>44</v>
      </c>
      <c r="B208" s="1" t="s">
        <v>15</v>
      </c>
      <c r="C208">
        <v>750</v>
      </c>
      <c r="D208" s="1" t="s">
        <v>1008</v>
      </c>
      <c r="E208" s="1" t="s">
        <v>1009</v>
      </c>
    </row>
    <row r="209" spans="1:5" x14ac:dyDescent="0.3">
      <c r="A209" s="1" t="s">
        <v>44</v>
      </c>
      <c r="B209" s="1" t="s">
        <v>15</v>
      </c>
      <c r="C209">
        <v>1000</v>
      </c>
      <c r="D209" s="1" t="s">
        <v>1010</v>
      </c>
      <c r="E209" s="1" t="s">
        <v>1011</v>
      </c>
    </row>
    <row r="210" spans="1:5" x14ac:dyDescent="0.3">
      <c r="A210" s="1" t="s">
        <v>44</v>
      </c>
      <c r="B210" s="1" t="s">
        <v>15</v>
      </c>
      <c r="C210">
        <v>1250</v>
      </c>
      <c r="D210" s="1" t="s">
        <v>1012</v>
      </c>
      <c r="E210" s="1" t="s">
        <v>1013</v>
      </c>
    </row>
    <row r="211" spans="1:5" x14ac:dyDescent="0.3">
      <c r="A211" s="1" t="s">
        <v>44</v>
      </c>
      <c r="B211" s="1" t="s">
        <v>15</v>
      </c>
      <c r="C211">
        <v>1500</v>
      </c>
      <c r="D211" s="1" t="s">
        <v>1014</v>
      </c>
      <c r="E211" s="1" t="s">
        <v>1015</v>
      </c>
    </row>
    <row r="212" spans="1:5" x14ac:dyDescent="0.3">
      <c r="A212" s="1" t="s">
        <v>44</v>
      </c>
      <c r="B212" s="1" t="s">
        <v>15</v>
      </c>
      <c r="C212">
        <v>1750</v>
      </c>
      <c r="D212" s="1" t="s">
        <v>1016</v>
      </c>
      <c r="E212" s="1" t="s">
        <v>1017</v>
      </c>
    </row>
    <row r="213" spans="1:5" x14ac:dyDescent="0.3">
      <c r="A213" s="1" t="s">
        <v>44</v>
      </c>
      <c r="B213" s="1" t="s">
        <v>15</v>
      </c>
      <c r="C213">
        <v>2000</v>
      </c>
      <c r="D213" s="1" t="s">
        <v>1018</v>
      </c>
      <c r="E213" s="1" t="s">
        <v>1019</v>
      </c>
    </row>
    <row r="214" spans="1:5" x14ac:dyDescent="0.3">
      <c r="A214" s="1" t="s">
        <v>44</v>
      </c>
      <c r="B214" s="1" t="s">
        <v>15</v>
      </c>
      <c r="C214">
        <v>2250</v>
      </c>
      <c r="D214" s="1" t="s">
        <v>1020</v>
      </c>
      <c r="E214" s="1" t="s">
        <v>1021</v>
      </c>
    </row>
    <row r="215" spans="1:5" x14ac:dyDescent="0.3">
      <c r="A215" s="1" t="s">
        <v>44</v>
      </c>
      <c r="B215" s="1" t="s">
        <v>15</v>
      </c>
      <c r="C215">
        <v>2500</v>
      </c>
      <c r="D215" s="1" t="s">
        <v>1022</v>
      </c>
      <c r="E215" s="1" t="s">
        <v>1023</v>
      </c>
    </row>
    <row r="216" spans="1:5" x14ac:dyDescent="0.3">
      <c r="A216" s="1" t="s">
        <v>44</v>
      </c>
      <c r="B216" s="1" t="s">
        <v>15</v>
      </c>
      <c r="C216">
        <v>2750</v>
      </c>
      <c r="D216" s="1" t="s">
        <v>1024</v>
      </c>
      <c r="E216" s="1" t="s">
        <v>1025</v>
      </c>
    </row>
    <row r="217" spans="1:5" x14ac:dyDescent="0.3">
      <c r="A217" s="1" t="s">
        <v>44</v>
      </c>
      <c r="B217" s="1" t="s">
        <v>15</v>
      </c>
      <c r="C217">
        <v>3000</v>
      </c>
      <c r="D217" s="1" t="s">
        <v>1026</v>
      </c>
      <c r="E217" s="1" t="s">
        <v>1027</v>
      </c>
    </row>
    <row r="218" spans="1:5" x14ac:dyDescent="0.3">
      <c r="A218" s="1" t="s">
        <v>44</v>
      </c>
      <c r="B218" s="1" t="s">
        <v>28</v>
      </c>
      <c r="C218">
        <v>250</v>
      </c>
      <c r="D218" s="1" t="s">
        <v>1028</v>
      </c>
      <c r="E218" s="1" t="s">
        <v>1029</v>
      </c>
    </row>
    <row r="219" spans="1:5" x14ac:dyDescent="0.3">
      <c r="A219" s="1" t="s">
        <v>44</v>
      </c>
      <c r="B219" s="1" t="s">
        <v>28</v>
      </c>
      <c r="C219">
        <v>500</v>
      </c>
      <c r="D219" s="1" t="s">
        <v>1030</v>
      </c>
      <c r="E219" s="1" t="s">
        <v>1031</v>
      </c>
    </row>
    <row r="220" spans="1:5" x14ac:dyDescent="0.3">
      <c r="A220" s="1" t="s">
        <v>44</v>
      </c>
      <c r="B220" s="1" t="s">
        <v>28</v>
      </c>
      <c r="C220">
        <v>750</v>
      </c>
      <c r="D220" s="1" t="s">
        <v>1032</v>
      </c>
      <c r="E220" s="1" t="s">
        <v>1033</v>
      </c>
    </row>
    <row r="221" spans="1:5" x14ac:dyDescent="0.3">
      <c r="A221" s="1" t="s">
        <v>44</v>
      </c>
      <c r="B221" s="1" t="s">
        <v>28</v>
      </c>
      <c r="C221">
        <v>1000</v>
      </c>
      <c r="D221" s="1" t="s">
        <v>1034</v>
      </c>
      <c r="E221" s="1" t="s">
        <v>1035</v>
      </c>
    </row>
    <row r="222" spans="1:5" x14ac:dyDescent="0.3">
      <c r="A222" s="1" t="s">
        <v>44</v>
      </c>
      <c r="B222" s="1" t="s">
        <v>28</v>
      </c>
      <c r="C222">
        <v>1250</v>
      </c>
      <c r="D222" s="1" t="s">
        <v>1036</v>
      </c>
      <c r="E222" s="1" t="s">
        <v>1037</v>
      </c>
    </row>
    <row r="223" spans="1:5" x14ac:dyDescent="0.3">
      <c r="A223" s="1" t="s">
        <v>44</v>
      </c>
      <c r="B223" s="1" t="s">
        <v>28</v>
      </c>
      <c r="C223">
        <v>1500</v>
      </c>
      <c r="D223" s="1" t="s">
        <v>1038</v>
      </c>
      <c r="E223" s="1" t="s">
        <v>1039</v>
      </c>
    </row>
    <row r="224" spans="1:5" x14ac:dyDescent="0.3">
      <c r="A224" s="1" t="s">
        <v>44</v>
      </c>
      <c r="B224" s="1" t="s">
        <v>28</v>
      </c>
      <c r="C224">
        <v>1750</v>
      </c>
      <c r="D224" s="1" t="s">
        <v>1040</v>
      </c>
      <c r="E224" s="1" t="s">
        <v>1041</v>
      </c>
    </row>
    <row r="225" spans="1:5" x14ac:dyDescent="0.3">
      <c r="A225" s="1" t="s">
        <v>44</v>
      </c>
      <c r="B225" s="1" t="s">
        <v>28</v>
      </c>
      <c r="C225">
        <v>2000</v>
      </c>
      <c r="D225" s="1" t="s">
        <v>1042</v>
      </c>
      <c r="E225" s="1" t="s">
        <v>1043</v>
      </c>
    </row>
    <row r="226" spans="1:5" x14ac:dyDescent="0.3">
      <c r="A226" s="1" t="s">
        <v>44</v>
      </c>
      <c r="B226" s="1" t="s">
        <v>28</v>
      </c>
      <c r="C226">
        <v>2250</v>
      </c>
      <c r="D226" s="1" t="s">
        <v>1044</v>
      </c>
      <c r="E226" s="1" t="s">
        <v>1045</v>
      </c>
    </row>
    <row r="227" spans="1:5" x14ac:dyDescent="0.3">
      <c r="A227" s="1" t="s">
        <v>44</v>
      </c>
      <c r="B227" s="1" t="s">
        <v>28</v>
      </c>
      <c r="C227">
        <v>2500</v>
      </c>
      <c r="D227" s="1" t="s">
        <v>1046</v>
      </c>
      <c r="E227" s="1" t="s">
        <v>1047</v>
      </c>
    </row>
    <row r="228" spans="1:5" x14ac:dyDescent="0.3">
      <c r="A228" s="1" t="s">
        <v>44</v>
      </c>
      <c r="B228" s="1" t="s">
        <v>28</v>
      </c>
      <c r="C228">
        <v>2750</v>
      </c>
      <c r="D228" s="1" t="s">
        <v>1048</v>
      </c>
      <c r="E228" s="1" t="s">
        <v>1049</v>
      </c>
    </row>
    <row r="229" spans="1:5" x14ac:dyDescent="0.3">
      <c r="A229" s="1" t="s">
        <v>44</v>
      </c>
      <c r="B229" s="1" t="s">
        <v>28</v>
      </c>
      <c r="C229">
        <v>3000</v>
      </c>
      <c r="D229" s="1" t="s">
        <v>1050</v>
      </c>
      <c r="E229" s="1" t="s">
        <v>1051</v>
      </c>
    </row>
    <row r="230" spans="1:5" x14ac:dyDescent="0.3">
      <c r="A230" s="1" t="s">
        <v>44</v>
      </c>
      <c r="B230" s="1" t="s">
        <v>29</v>
      </c>
      <c r="C230">
        <v>250</v>
      </c>
      <c r="D230" s="1" t="s">
        <v>1052</v>
      </c>
      <c r="E230" s="1" t="s">
        <v>1053</v>
      </c>
    </row>
    <row r="231" spans="1:5" x14ac:dyDescent="0.3">
      <c r="A231" s="1" t="s">
        <v>44</v>
      </c>
      <c r="B231" s="1" t="s">
        <v>29</v>
      </c>
      <c r="C231">
        <v>500</v>
      </c>
      <c r="D231" s="1" t="s">
        <v>1054</v>
      </c>
      <c r="E231" s="1" t="s">
        <v>1055</v>
      </c>
    </row>
    <row r="232" spans="1:5" x14ac:dyDescent="0.3">
      <c r="A232" s="1" t="s">
        <v>44</v>
      </c>
      <c r="B232" s="1" t="s">
        <v>29</v>
      </c>
      <c r="C232">
        <v>750</v>
      </c>
      <c r="D232" s="1" t="s">
        <v>1056</v>
      </c>
      <c r="E232" s="1" t="s">
        <v>1057</v>
      </c>
    </row>
    <row r="233" spans="1:5" x14ac:dyDescent="0.3">
      <c r="A233" s="1" t="s">
        <v>44</v>
      </c>
      <c r="B233" s="1" t="s">
        <v>29</v>
      </c>
      <c r="C233">
        <v>1000</v>
      </c>
      <c r="D233" s="1" t="s">
        <v>1058</v>
      </c>
      <c r="E233" s="1" t="s">
        <v>1059</v>
      </c>
    </row>
    <row r="234" spans="1:5" x14ac:dyDescent="0.3">
      <c r="A234" s="1" t="s">
        <v>44</v>
      </c>
      <c r="B234" s="1" t="s">
        <v>29</v>
      </c>
      <c r="C234">
        <v>1250</v>
      </c>
      <c r="D234" s="1" t="s">
        <v>1060</v>
      </c>
      <c r="E234" s="1" t="s">
        <v>1061</v>
      </c>
    </row>
    <row r="235" spans="1:5" x14ac:dyDescent="0.3">
      <c r="A235" s="1" t="s">
        <v>44</v>
      </c>
      <c r="B235" s="1" t="s">
        <v>29</v>
      </c>
      <c r="C235">
        <v>1500</v>
      </c>
      <c r="D235" s="1" t="s">
        <v>1062</v>
      </c>
      <c r="E235" s="1" t="s">
        <v>1063</v>
      </c>
    </row>
    <row r="236" spans="1:5" x14ac:dyDescent="0.3">
      <c r="A236" s="1" t="s">
        <v>44</v>
      </c>
      <c r="B236" s="1" t="s">
        <v>29</v>
      </c>
      <c r="C236">
        <v>1750</v>
      </c>
      <c r="D236" s="1" t="s">
        <v>1064</v>
      </c>
      <c r="E236" s="1" t="s">
        <v>1065</v>
      </c>
    </row>
    <row r="237" spans="1:5" x14ac:dyDescent="0.3">
      <c r="A237" s="1" t="s">
        <v>44</v>
      </c>
      <c r="B237" s="1" t="s">
        <v>29</v>
      </c>
      <c r="C237">
        <v>2000</v>
      </c>
      <c r="D237" s="1" t="s">
        <v>1066</v>
      </c>
      <c r="E237" s="1" t="s">
        <v>1067</v>
      </c>
    </row>
    <row r="238" spans="1:5" x14ac:dyDescent="0.3">
      <c r="A238" s="1" t="s">
        <v>44</v>
      </c>
      <c r="B238" s="1" t="s">
        <v>29</v>
      </c>
      <c r="C238">
        <v>2250</v>
      </c>
      <c r="D238" s="1" t="s">
        <v>1068</v>
      </c>
      <c r="E238" s="1" t="s">
        <v>1069</v>
      </c>
    </row>
    <row r="239" spans="1:5" x14ac:dyDescent="0.3">
      <c r="A239" s="1" t="s">
        <v>44</v>
      </c>
      <c r="B239" s="1" t="s">
        <v>29</v>
      </c>
      <c r="C239">
        <v>2500</v>
      </c>
      <c r="D239" s="1" t="s">
        <v>1070</v>
      </c>
      <c r="E239" s="1" t="s">
        <v>1071</v>
      </c>
    </row>
    <row r="240" spans="1:5" x14ac:dyDescent="0.3">
      <c r="A240" s="1" t="s">
        <v>44</v>
      </c>
      <c r="B240" s="1" t="s">
        <v>29</v>
      </c>
      <c r="C240">
        <v>2750</v>
      </c>
      <c r="D240" s="1" t="s">
        <v>1072</v>
      </c>
      <c r="E240" s="1" t="s">
        <v>1073</v>
      </c>
    </row>
    <row r="241" spans="1:5" x14ac:dyDescent="0.3">
      <c r="A241" s="1" t="s">
        <v>44</v>
      </c>
      <c r="B241" s="1" t="s">
        <v>29</v>
      </c>
      <c r="C241">
        <v>3000</v>
      </c>
      <c r="D241" s="1" t="s">
        <v>1074</v>
      </c>
      <c r="E241" s="1" t="s">
        <v>1075</v>
      </c>
    </row>
    <row r="242" spans="1:5" x14ac:dyDescent="0.3">
      <c r="A242" s="1" t="s">
        <v>45</v>
      </c>
      <c r="B242" s="1" t="s">
        <v>1</v>
      </c>
      <c r="C242">
        <v>250</v>
      </c>
      <c r="D242" s="1" t="s">
        <v>1076</v>
      </c>
      <c r="E242" s="1" t="s">
        <v>1077</v>
      </c>
    </row>
    <row r="243" spans="1:5" x14ac:dyDescent="0.3">
      <c r="A243" s="1" t="s">
        <v>45</v>
      </c>
      <c r="B243" s="1" t="s">
        <v>1</v>
      </c>
      <c r="C243">
        <v>500</v>
      </c>
      <c r="D243" s="1" t="s">
        <v>1078</v>
      </c>
      <c r="E243" s="1" t="s">
        <v>1079</v>
      </c>
    </row>
    <row r="244" spans="1:5" x14ac:dyDescent="0.3">
      <c r="A244" s="1" t="s">
        <v>45</v>
      </c>
      <c r="B244" s="1" t="s">
        <v>1</v>
      </c>
      <c r="C244">
        <v>750</v>
      </c>
      <c r="D244" s="1" t="s">
        <v>1080</v>
      </c>
      <c r="E244" s="1" t="s">
        <v>1081</v>
      </c>
    </row>
    <row r="245" spans="1:5" x14ac:dyDescent="0.3">
      <c r="A245" s="1" t="s">
        <v>45</v>
      </c>
      <c r="B245" s="1" t="s">
        <v>1</v>
      </c>
      <c r="C245">
        <v>1000</v>
      </c>
      <c r="D245" s="1" t="s">
        <v>1082</v>
      </c>
      <c r="E245" s="1" t="s">
        <v>1083</v>
      </c>
    </row>
    <row r="246" spans="1:5" x14ac:dyDescent="0.3">
      <c r="A246" s="1" t="s">
        <v>45</v>
      </c>
      <c r="B246" s="1" t="s">
        <v>1</v>
      </c>
      <c r="C246">
        <v>1250</v>
      </c>
      <c r="D246" s="1" t="s">
        <v>1084</v>
      </c>
      <c r="E246" s="1" t="s">
        <v>1085</v>
      </c>
    </row>
    <row r="247" spans="1:5" x14ac:dyDescent="0.3">
      <c r="A247" s="1" t="s">
        <v>45</v>
      </c>
      <c r="B247" s="1" t="s">
        <v>1</v>
      </c>
      <c r="C247">
        <v>1500</v>
      </c>
      <c r="D247" s="1" t="s">
        <v>1086</v>
      </c>
      <c r="E247" s="1" t="s">
        <v>1087</v>
      </c>
    </row>
    <row r="248" spans="1:5" x14ac:dyDescent="0.3">
      <c r="A248" s="1" t="s">
        <v>45</v>
      </c>
      <c r="B248" s="1" t="s">
        <v>1</v>
      </c>
      <c r="C248">
        <v>1750</v>
      </c>
      <c r="D248" s="1" t="s">
        <v>1088</v>
      </c>
      <c r="E248" s="1" t="s">
        <v>1089</v>
      </c>
    </row>
    <row r="249" spans="1:5" x14ac:dyDescent="0.3">
      <c r="A249" s="1" t="s">
        <v>45</v>
      </c>
      <c r="B249" s="1" t="s">
        <v>1</v>
      </c>
      <c r="C249">
        <v>2000</v>
      </c>
      <c r="D249" s="1" t="s">
        <v>1090</v>
      </c>
      <c r="E249" s="1" t="s">
        <v>1091</v>
      </c>
    </row>
    <row r="250" spans="1:5" x14ac:dyDescent="0.3">
      <c r="A250" s="1" t="s">
        <v>45</v>
      </c>
      <c r="B250" s="1" t="s">
        <v>1</v>
      </c>
      <c r="C250">
        <v>2250</v>
      </c>
      <c r="D250" s="1" t="s">
        <v>1092</v>
      </c>
      <c r="E250" s="1" t="s">
        <v>1093</v>
      </c>
    </row>
    <row r="251" spans="1:5" x14ac:dyDescent="0.3">
      <c r="A251" s="1" t="s">
        <v>45</v>
      </c>
      <c r="B251" s="1" t="s">
        <v>1</v>
      </c>
      <c r="C251">
        <v>2500</v>
      </c>
      <c r="D251" s="1" t="s">
        <v>1094</v>
      </c>
      <c r="E251" s="1" t="s">
        <v>1095</v>
      </c>
    </row>
    <row r="252" spans="1:5" x14ac:dyDescent="0.3">
      <c r="A252" s="1" t="s">
        <v>45</v>
      </c>
      <c r="B252" s="1" t="s">
        <v>1</v>
      </c>
      <c r="C252">
        <v>2750</v>
      </c>
      <c r="D252" s="1" t="s">
        <v>1096</v>
      </c>
      <c r="E252" s="1" t="s">
        <v>1097</v>
      </c>
    </row>
    <row r="253" spans="1:5" x14ac:dyDescent="0.3">
      <c r="A253" s="1" t="s">
        <v>45</v>
      </c>
      <c r="B253" s="1" t="s">
        <v>1</v>
      </c>
      <c r="C253">
        <v>3000</v>
      </c>
      <c r="D253" s="1" t="s">
        <v>1098</v>
      </c>
      <c r="E253" s="1" t="s">
        <v>1099</v>
      </c>
    </row>
    <row r="254" spans="1:5" x14ac:dyDescent="0.3">
      <c r="A254" s="1" t="s">
        <v>45</v>
      </c>
      <c r="B254" s="1" t="s">
        <v>14</v>
      </c>
      <c r="C254">
        <v>250</v>
      </c>
      <c r="D254" s="1" t="s">
        <v>1100</v>
      </c>
      <c r="E254" s="1" t="s">
        <v>1101</v>
      </c>
    </row>
    <row r="255" spans="1:5" x14ac:dyDescent="0.3">
      <c r="A255" s="1" t="s">
        <v>45</v>
      </c>
      <c r="B255" s="1" t="s">
        <v>14</v>
      </c>
      <c r="C255">
        <v>500</v>
      </c>
      <c r="D255" s="1" t="s">
        <v>1102</v>
      </c>
      <c r="E255" s="1" t="s">
        <v>1103</v>
      </c>
    </row>
    <row r="256" spans="1:5" x14ac:dyDescent="0.3">
      <c r="A256" s="1" t="s">
        <v>45</v>
      </c>
      <c r="B256" s="1" t="s">
        <v>14</v>
      </c>
      <c r="C256">
        <v>750</v>
      </c>
      <c r="D256" s="1" t="s">
        <v>1104</v>
      </c>
      <c r="E256" s="1" t="s">
        <v>1105</v>
      </c>
    </row>
    <row r="257" spans="1:5" x14ac:dyDescent="0.3">
      <c r="A257" s="1" t="s">
        <v>45</v>
      </c>
      <c r="B257" s="1" t="s">
        <v>14</v>
      </c>
      <c r="C257">
        <v>1000</v>
      </c>
      <c r="D257" s="1" t="s">
        <v>1106</v>
      </c>
      <c r="E257" s="1" t="s">
        <v>1107</v>
      </c>
    </row>
    <row r="258" spans="1:5" x14ac:dyDescent="0.3">
      <c r="A258" s="1" t="s">
        <v>45</v>
      </c>
      <c r="B258" s="1" t="s">
        <v>14</v>
      </c>
      <c r="C258">
        <v>1250</v>
      </c>
      <c r="D258" s="1" t="s">
        <v>1108</v>
      </c>
      <c r="E258" s="1" t="s">
        <v>1109</v>
      </c>
    </row>
    <row r="259" spans="1:5" x14ac:dyDescent="0.3">
      <c r="A259" s="1" t="s">
        <v>45</v>
      </c>
      <c r="B259" s="1" t="s">
        <v>14</v>
      </c>
      <c r="C259">
        <v>1500</v>
      </c>
      <c r="D259" s="1" t="s">
        <v>1110</v>
      </c>
      <c r="E259" s="1" t="s">
        <v>1111</v>
      </c>
    </row>
    <row r="260" spans="1:5" x14ac:dyDescent="0.3">
      <c r="A260" s="1" t="s">
        <v>45</v>
      </c>
      <c r="B260" s="1" t="s">
        <v>14</v>
      </c>
      <c r="C260">
        <v>1750</v>
      </c>
      <c r="D260" s="1" t="s">
        <v>1112</v>
      </c>
      <c r="E260" s="1" t="s">
        <v>1113</v>
      </c>
    </row>
    <row r="261" spans="1:5" x14ac:dyDescent="0.3">
      <c r="A261" s="1" t="s">
        <v>45</v>
      </c>
      <c r="B261" s="1" t="s">
        <v>14</v>
      </c>
      <c r="C261">
        <v>2000</v>
      </c>
      <c r="D261" s="1" t="s">
        <v>1114</v>
      </c>
      <c r="E261" s="1" t="s">
        <v>1115</v>
      </c>
    </row>
    <row r="262" spans="1:5" x14ac:dyDescent="0.3">
      <c r="A262" s="1" t="s">
        <v>45</v>
      </c>
      <c r="B262" s="1" t="s">
        <v>14</v>
      </c>
      <c r="C262">
        <v>2250</v>
      </c>
      <c r="D262" s="1" t="s">
        <v>1116</v>
      </c>
      <c r="E262" s="1" t="s">
        <v>1117</v>
      </c>
    </row>
    <row r="263" spans="1:5" x14ac:dyDescent="0.3">
      <c r="A263" s="1" t="s">
        <v>45</v>
      </c>
      <c r="B263" s="1" t="s">
        <v>14</v>
      </c>
      <c r="C263">
        <v>2500</v>
      </c>
      <c r="D263" s="1" t="s">
        <v>1118</v>
      </c>
      <c r="E263" s="1" t="s">
        <v>1119</v>
      </c>
    </row>
    <row r="264" spans="1:5" x14ac:dyDescent="0.3">
      <c r="A264" s="1" t="s">
        <v>45</v>
      </c>
      <c r="B264" s="1" t="s">
        <v>14</v>
      </c>
      <c r="C264">
        <v>2750</v>
      </c>
      <c r="D264" s="1" t="s">
        <v>1120</v>
      </c>
      <c r="E264" s="1" t="s">
        <v>1121</v>
      </c>
    </row>
    <row r="265" spans="1:5" x14ac:dyDescent="0.3">
      <c r="A265" s="1" t="s">
        <v>45</v>
      </c>
      <c r="B265" s="1" t="s">
        <v>14</v>
      </c>
      <c r="C265">
        <v>3000</v>
      </c>
      <c r="D265" s="1" t="s">
        <v>1122</v>
      </c>
      <c r="E265" s="1" t="s">
        <v>1123</v>
      </c>
    </row>
    <row r="266" spans="1:5" x14ac:dyDescent="0.3">
      <c r="A266" s="1" t="s">
        <v>45</v>
      </c>
      <c r="B266" s="1" t="s">
        <v>15</v>
      </c>
      <c r="C266">
        <v>250</v>
      </c>
      <c r="D266" s="1" t="s">
        <v>1124</v>
      </c>
      <c r="E266" s="1" t="s">
        <v>1125</v>
      </c>
    </row>
    <row r="267" spans="1:5" x14ac:dyDescent="0.3">
      <c r="A267" s="1" t="s">
        <v>45</v>
      </c>
      <c r="B267" s="1" t="s">
        <v>15</v>
      </c>
      <c r="C267">
        <v>500</v>
      </c>
      <c r="D267" s="1" t="s">
        <v>1126</v>
      </c>
      <c r="E267" s="1" t="s">
        <v>1127</v>
      </c>
    </row>
    <row r="268" spans="1:5" x14ac:dyDescent="0.3">
      <c r="A268" s="1" t="s">
        <v>45</v>
      </c>
      <c r="B268" s="1" t="s">
        <v>15</v>
      </c>
      <c r="C268">
        <v>750</v>
      </c>
      <c r="D268" s="1" t="s">
        <v>1128</v>
      </c>
      <c r="E268" s="1" t="s">
        <v>1129</v>
      </c>
    </row>
    <row r="269" spans="1:5" x14ac:dyDescent="0.3">
      <c r="A269" s="1" t="s">
        <v>45</v>
      </c>
      <c r="B269" s="1" t="s">
        <v>15</v>
      </c>
      <c r="C269">
        <v>1000</v>
      </c>
      <c r="D269" s="1" t="s">
        <v>1130</v>
      </c>
      <c r="E269" s="1" t="s">
        <v>1131</v>
      </c>
    </row>
    <row r="270" spans="1:5" x14ac:dyDescent="0.3">
      <c r="A270" s="1" t="s">
        <v>45</v>
      </c>
      <c r="B270" s="1" t="s">
        <v>15</v>
      </c>
      <c r="C270">
        <v>1250</v>
      </c>
      <c r="D270" s="1" t="s">
        <v>1132</v>
      </c>
      <c r="E270" s="1" t="s">
        <v>1133</v>
      </c>
    </row>
    <row r="271" spans="1:5" x14ac:dyDescent="0.3">
      <c r="A271" s="1" t="s">
        <v>45</v>
      </c>
      <c r="B271" s="1" t="s">
        <v>15</v>
      </c>
      <c r="C271">
        <v>1500</v>
      </c>
      <c r="D271" s="1" t="s">
        <v>1134</v>
      </c>
      <c r="E271" s="1" t="s">
        <v>1135</v>
      </c>
    </row>
    <row r="272" spans="1:5" x14ac:dyDescent="0.3">
      <c r="A272" s="1" t="s">
        <v>45</v>
      </c>
      <c r="B272" s="1" t="s">
        <v>15</v>
      </c>
      <c r="C272">
        <v>1750</v>
      </c>
      <c r="D272" s="1" t="s">
        <v>1136</v>
      </c>
      <c r="E272" s="1" t="s">
        <v>1137</v>
      </c>
    </row>
    <row r="273" spans="1:5" x14ac:dyDescent="0.3">
      <c r="A273" s="1" t="s">
        <v>45</v>
      </c>
      <c r="B273" s="1" t="s">
        <v>15</v>
      </c>
      <c r="C273">
        <v>2000</v>
      </c>
      <c r="D273" s="1" t="s">
        <v>1138</v>
      </c>
      <c r="E273" s="1" t="s">
        <v>1139</v>
      </c>
    </row>
    <row r="274" spans="1:5" x14ac:dyDescent="0.3">
      <c r="A274" s="1" t="s">
        <v>45</v>
      </c>
      <c r="B274" s="1" t="s">
        <v>15</v>
      </c>
      <c r="C274">
        <v>2250</v>
      </c>
      <c r="D274" s="1" t="s">
        <v>1140</v>
      </c>
      <c r="E274" s="1" t="s">
        <v>1141</v>
      </c>
    </row>
    <row r="275" spans="1:5" x14ac:dyDescent="0.3">
      <c r="A275" s="1" t="s">
        <v>45</v>
      </c>
      <c r="B275" s="1" t="s">
        <v>15</v>
      </c>
      <c r="C275">
        <v>2500</v>
      </c>
      <c r="D275" s="1" t="s">
        <v>1142</v>
      </c>
      <c r="E275" s="1" t="s">
        <v>1143</v>
      </c>
    </row>
    <row r="276" spans="1:5" x14ac:dyDescent="0.3">
      <c r="A276" s="1" t="s">
        <v>45</v>
      </c>
      <c r="B276" s="1" t="s">
        <v>15</v>
      </c>
      <c r="C276">
        <v>2750</v>
      </c>
      <c r="D276" s="1" t="s">
        <v>1144</v>
      </c>
      <c r="E276" s="1" t="s">
        <v>1145</v>
      </c>
    </row>
    <row r="277" spans="1:5" x14ac:dyDescent="0.3">
      <c r="A277" s="1" t="s">
        <v>45</v>
      </c>
      <c r="B277" s="1" t="s">
        <v>15</v>
      </c>
      <c r="C277">
        <v>3000</v>
      </c>
      <c r="D277" s="1" t="s">
        <v>1146</v>
      </c>
      <c r="E277" s="1" t="s">
        <v>1147</v>
      </c>
    </row>
    <row r="278" spans="1:5" x14ac:dyDescent="0.3">
      <c r="A278" s="1" t="s">
        <v>45</v>
      </c>
      <c r="B278" s="1" t="s">
        <v>28</v>
      </c>
      <c r="C278">
        <v>250</v>
      </c>
      <c r="D278" s="1" t="s">
        <v>1148</v>
      </c>
      <c r="E278" s="1" t="s">
        <v>1149</v>
      </c>
    </row>
    <row r="279" spans="1:5" x14ac:dyDescent="0.3">
      <c r="A279" s="1" t="s">
        <v>45</v>
      </c>
      <c r="B279" s="1" t="s">
        <v>28</v>
      </c>
      <c r="C279">
        <v>500</v>
      </c>
      <c r="D279" s="1" t="s">
        <v>1150</v>
      </c>
      <c r="E279" s="1" t="s">
        <v>1151</v>
      </c>
    </row>
    <row r="280" spans="1:5" x14ac:dyDescent="0.3">
      <c r="A280" s="1" t="s">
        <v>45</v>
      </c>
      <c r="B280" s="1" t="s">
        <v>28</v>
      </c>
      <c r="C280">
        <v>750</v>
      </c>
      <c r="D280" s="1" t="s">
        <v>1152</v>
      </c>
      <c r="E280" s="1" t="s">
        <v>1153</v>
      </c>
    </row>
    <row r="281" spans="1:5" x14ac:dyDescent="0.3">
      <c r="A281" s="1" t="s">
        <v>45</v>
      </c>
      <c r="B281" s="1" t="s">
        <v>28</v>
      </c>
      <c r="C281">
        <v>1000</v>
      </c>
      <c r="D281" s="1" t="s">
        <v>1154</v>
      </c>
      <c r="E281" s="1" t="s">
        <v>1155</v>
      </c>
    </row>
    <row r="282" spans="1:5" x14ac:dyDescent="0.3">
      <c r="A282" s="1" t="s">
        <v>45</v>
      </c>
      <c r="B282" s="1" t="s">
        <v>28</v>
      </c>
      <c r="C282">
        <v>1250</v>
      </c>
      <c r="D282" s="1" t="s">
        <v>1156</v>
      </c>
      <c r="E282" s="1" t="s">
        <v>1157</v>
      </c>
    </row>
    <row r="283" spans="1:5" x14ac:dyDescent="0.3">
      <c r="A283" s="1" t="s">
        <v>45</v>
      </c>
      <c r="B283" s="1" t="s">
        <v>28</v>
      </c>
      <c r="C283">
        <v>1500</v>
      </c>
      <c r="D283" s="1" t="s">
        <v>1158</v>
      </c>
      <c r="E283" s="1" t="s">
        <v>1159</v>
      </c>
    </row>
    <row r="284" spans="1:5" x14ac:dyDescent="0.3">
      <c r="A284" s="1" t="s">
        <v>45</v>
      </c>
      <c r="B284" s="1" t="s">
        <v>28</v>
      </c>
      <c r="C284">
        <v>1750</v>
      </c>
      <c r="D284" s="1" t="s">
        <v>1160</v>
      </c>
      <c r="E284" s="1" t="s">
        <v>1161</v>
      </c>
    </row>
    <row r="285" spans="1:5" x14ac:dyDescent="0.3">
      <c r="A285" s="1" t="s">
        <v>45</v>
      </c>
      <c r="B285" s="1" t="s">
        <v>28</v>
      </c>
      <c r="C285">
        <v>2000</v>
      </c>
      <c r="D285" s="1" t="s">
        <v>1162</v>
      </c>
      <c r="E285" s="1" t="s">
        <v>1163</v>
      </c>
    </row>
    <row r="286" spans="1:5" x14ac:dyDescent="0.3">
      <c r="A286" s="1" t="s">
        <v>45</v>
      </c>
      <c r="B286" s="1" t="s">
        <v>28</v>
      </c>
      <c r="C286">
        <v>2250</v>
      </c>
      <c r="D286" s="1" t="s">
        <v>1164</v>
      </c>
      <c r="E286" s="1" t="s">
        <v>1165</v>
      </c>
    </row>
    <row r="287" spans="1:5" x14ac:dyDescent="0.3">
      <c r="A287" s="1" t="s">
        <v>45</v>
      </c>
      <c r="B287" s="1" t="s">
        <v>28</v>
      </c>
      <c r="C287">
        <v>2500</v>
      </c>
      <c r="D287" s="1" t="s">
        <v>1166</v>
      </c>
      <c r="E287" s="1" t="s">
        <v>1167</v>
      </c>
    </row>
    <row r="288" spans="1:5" x14ac:dyDescent="0.3">
      <c r="A288" s="1" t="s">
        <v>45</v>
      </c>
      <c r="B288" s="1" t="s">
        <v>28</v>
      </c>
      <c r="C288">
        <v>2750</v>
      </c>
      <c r="D288" s="1" t="s">
        <v>1168</v>
      </c>
      <c r="E288" s="1" t="s">
        <v>1169</v>
      </c>
    </row>
    <row r="289" spans="1:5" x14ac:dyDescent="0.3">
      <c r="A289" s="1" t="s">
        <v>45</v>
      </c>
      <c r="B289" s="1" t="s">
        <v>28</v>
      </c>
      <c r="C289">
        <v>3000</v>
      </c>
      <c r="D289" s="1" t="s">
        <v>1170</v>
      </c>
      <c r="E289" s="1" t="s">
        <v>1171</v>
      </c>
    </row>
    <row r="290" spans="1:5" x14ac:dyDescent="0.3">
      <c r="A290" s="1" t="s">
        <v>45</v>
      </c>
      <c r="B290" s="1" t="s">
        <v>29</v>
      </c>
      <c r="C290">
        <v>250</v>
      </c>
      <c r="D290" s="1" t="s">
        <v>1172</v>
      </c>
      <c r="E290" s="1" t="s">
        <v>1173</v>
      </c>
    </row>
    <row r="291" spans="1:5" x14ac:dyDescent="0.3">
      <c r="A291" s="1" t="s">
        <v>45</v>
      </c>
      <c r="B291" s="1" t="s">
        <v>29</v>
      </c>
      <c r="C291">
        <v>500</v>
      </c>
      <c r="D291" s="1" t="s">
        <v>1174</v>
      </c>
      <c r="E291" s="1" t="s">
        <v>1175</v>
      </c>
    </row>
    <row r="292" spans="1:5" x14ac:dyDescent="0.3">
      <c r="A292" s="1" t="s">
        <v>45</v>
      </c>
      <c r="B292" s="1" t="s">
        <v>29</v>
      </c>
      <c r="C292">
        <v>750</v>
      </c>
      <c r="D292" s="1" t="s">
        <v>1176</v>
      </c>
      <c r="E292" s="1" t="s">
        <v>1177</v>
      </c>
    </row>
    <row r="293" spans="1:5" x14ac:dyDescent="0.3">
      <c r="A293" s="1" t="s">
        <v>45</v>
      </c>
      <c r="B293" s="1" t="s">
        <v>29</v>
      </c>
      <c r="C293">
        <v>1000</v>
      </c>
      <c r="D293" s="1" t="s">
        <v>1178</v>
      </c>
      <c r="E293" s="1" t="s">
        <v>1179</v>
      </c>
    </row>
    <row r="294" spans="1:5" x14ac:dyDescent="0.3">
      <c r="A294" s="1" t="s">
        <v>45</v>
      </c>
      <c r="B294" s="1" t="s">
        <v>29</v>
      </c>
      <c r="C294">
        <v>1250</v>
      </c>
      <c r="D294" s="1" t="s">
        <v>1180</v>
      </c>
      <c r="E294" s="1" t="s">
        <v>1181</v>
      </c>
    </row>
    <row r="295" spans="1:5" x14ac:dyDescent="0.3">
      <c r="A295" s="1" t="s">
        <v>45</v>
      </c>
      <c r="B295" s="1" t="s">
        <v>29</v>
      </c>
      <c r="C295">
        <v>1500</v>
      </c>
      <c r="D295" s="1" t="s">
        <v>1182</v>
      </c>
      <c r="E295" s="1" t="s">
        <v>1183</v>
      </c>
    </row>
    <row r="296" spans="1:5" x14ac:dyDescent="0.3">
      <c r="A296" s="1" t="s">
        <v>45</v>
      </c>
      <c r="B296" s="1" t="s">
        <v>29</v>
      </c>
      <c r="C296">
        <v>1750</v>
      </c>
      <c r="D296" s="1" t="s">
        <v>1184</v>
      </c>
      <c r="E296" s="1" t="s">
        <v>1185</v>
      </c>
    </row>
    <row r="297" spans="1:5" x14ac:dyDescent="0.3">
      <c r="A297" s="1" t="s">
        <v>45</v>
      </c>
      <c r="B297" s="1" t="s">
        <v>29</v>
      </c>
      <c r="C297">
        <v>2000</v>
      </c>
      <c r="D297" s="1" t="s">
        <v>1186</v>
      </c>
      <c r="E297" s="1" t="s">
        <v>1187</v>
      </c>
    </row>
    <row r="298" spans="1:5" x14ac:dyDescent="0.3">
      <c r="A298" s="1" t="s">
        <v>45</v>
      </c>
      <c r="B298" s="1" t="s">
        <v>29</v>
      </c>
      <c r="C298">
        <v>2250</v>
      </c>
      <c r="D298" s="1" t="s">
        <v>1188</v>
      </c>
      <c r="E298" s="1" t="s">
        <v>1189</v>
      </c>
    </row>
    <row r="299" spans="1:5" x14ac:dyDescent="0.3">
      <c r="A299" s="1" t="s">
        <v>45</v>
      </c>
      <c r="B299" s="1" t="s">
        <v>29</v>
      </c>
      <c r="C299">
        <v>2500</v>
      </c>
      <c r="D299" s="1" t="s">
        <v>1190</v>
      </c>
      <c r="E299" s="1" t="s">
        <v>1191</v>
      </c>
    </row>
    <row r="300" spans="1:5" x14ac:dyDescent="0.3">
      <c r="A300" s="1" t="s">
        <v>45</v>
      </c>
      <c r="B300" s="1" t="s">
        <v>29</v>
      </c>
      <c r="C300">
        <v>2750</v>
      </c>
      <c r="D300" s="1" t="s">
        <v>1192</v>
      </c>
      <c r="E300" s="1" t="s">
        <v>1193</v>
      </c>
    </row>
    <row r="301" spans="1:5" x14ac:dyDescent="0.3">
      <c r="A301" s="1" t="s">
        <v>45</v>
      </c>
      <c r="B301" s="1" t="s">
        <v>29</v>
      </c>
      <c r="C301">
        <v>3000</v>
      </c>
      <c r="D301" s="1" t="s">
        <v>1194</v>
      </c>
      <c r="E301" s="1" t="s">
        <v>1195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c 5 3 0 d 4 - a 4 c e - 4 9 8 d - a 3 4 8 - c 4 3 9 7 6 5 0 e 1 3 7 "   x m l n s = " h t t p : / / s c h e m a s . m i c r o s o f t . c o m / D a t a M a s h u p " > A A A A A H s F A A B Q S w M E F A A C A A g A L 2 d 6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L 2 d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n e l R W f R Z w c g I A A E 0 J A A A T A B w A R m 9 y b X V s Y X M v U 2 V j d G l v b j E u b S C i G A A o o B Q A A A A A A A A A A A A A A A A A A A A A A A A A A A D l V s t u G j E U 3 S P x D 5 a 7 A W k 0 i g m Q p B G L P B o 1 U l W l A n X R U C F 3 5 o a 4 e G x k e w J D l E 3 + o t + R V a X u U v 6 r n o G A g T p N q y i b s g C d e 2 z f 4 / s y G i L D p E D t 2 S / Z L 5 f K J X 1 J F c Q o p o b 2 L q T q w T g C j l q I g y m X k P 1 M v 6 v 7 u 3 h 6 K 6 3 x S F + F x z J K E x C m c s I 4 h E d S G A t 0 B R + / 7 m q T x o x 2 m b i g v a G S f U W T r H v A + 7 J 3 9 o C s + S s M D O m u O g w j f Y W r Q T P A O H g z N o p + p D w F H Z 7 2 h V Q Q k F p j q 1 o u M b E m y b 1 B c U 5 P X w I Y / Q L 6 X X d z 9 e f H w F n C D K g W D v D n a j A T 8 A p / S h g I G 3 G J T D b E V k e H f r G + O 4 o K b U O Q H E m e J q K T D U F X F n K D 6 2 s 8 I w g O 8 o 2 A D I z N z c 3 y 3 D M Z T x j w / O B B s f L n N z Q C u z n t o 1 y v Y N F E s A F d u m w P O T O z U y v r u g L k + C s W 2 p v M d n S s 4 8 N s c b 0 K R n b J h 1 Q a a J s s j 6 K + q g Z o o T c k z m F h z Q X b L q i 7 o O G C p g t 2 X L D r g j 0 X k K 0 V t K K B r I g g K y p I H d 9 4 c k X + k K y / S I G T z n A 1 o W 7 g a l 5 m 2 8 v U v U z D y z S 9 z I 6 X 2 f U y e 1 6 m y I m H 8 k e B + M N A / H E g 9 b U + W Q 6 M j b T 6 B k f N N z l m R X C i 5 D z / u n L 9 j g k 7 o X L T I R N U Z c 8 4 U G r z i Y J E y v n D d z E E n 6 3 7 l 3 P m f 2 5 7 t 0 S e H M / f F I + J X + 7 J M f G 8 O h q P v Z a L M n l P + 9 P b + 7 v R g C G J h j I e Z d M f e i J F l l g 0 Y d I 2 x r J C r N P E p v c t 0 B i U + x i h 8 z l 1 w H k 7 o p w q 3 T I q h X 9 8 5 Z 4 m K 5 + Z W i r T E z S B j b 4 v / k H k p g 1 G W M u p M M 1 6 m H s r T J F M h l Q x L U U e w I 0 d h i W w Q T w y Q f D + L 1 B L A Q I t A B Q A A g A I A C 9 n e l Q T c Q P K p w A A A P k A A A A S A A A A A A A A A A A A A A A A A A A A A A B D b 2 5 m a W c v U G F j a 2 F n Z S 5 4 b W x Q S w E C L Q A U A A I A C A A v Z 3 p U D 8 r p q 6 Q A A A D p A A A A E w A A A A A A A A A A A A A A A A D z A A A A W 0 N v b n R l b n R f V H l w Z X N d L n h t b F B L A Q I t A B Q A A g A I A C 9 n e l R W f R Z w c g I A A E 0 J A A A T A A A A A A A A A A A A A A A A A O Q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0 A A A A A A A A r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v c l 9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F Q x O D o x O D o 0 N C 4 3 M D g 4 M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m b 3 J f Z X h j Z W w v x b l y w 7 N k x Y J v L n t D b 2 x 1 b W 4 x L D B 9 J n F 1 b 3 Q 7 L C Z x d W 9 0 O 1 N l Y 3 R p b 2 4 x L 2 R h d G F f Z m 9 y X 2 V 4 Y 2 V s L 8 W 5 c s O z Z M W C b y 5 7 Q 2 9 s d W 1 u M i w x f S Z x d W 9 0 O y w m c X V v d D t T Z W N 0 a W 9 u M S 9 k Y X R h X 2 Z v c l 9 l e G N l b C / F u X L D s 2 T F g m 8 u e 0 N v b H V t b j M s M n 0 m c X V v d D s s J n F 1 b 3 Q 7 U 2 V j d G l v b j E v Z G F 0 Y V 9 m b 3 J f Z X h j Z W w v x b l y w 7 N k x Y J v L n t D b 2 x 1 b W 4 0 L D N 9 J n F 1 b 3 Q 7 L C Z x d W 9 0 O 1 N l Y 3 R p b 2 4 x L 2 R h d G F f Z m 9 y X 2 V 4 Y 2 V s L 8 W 5 c s O z Z M W C b y 5 7 Q 2 9 s d W 1 u N S w 0 f S Z x d W 9 0 O y w m c X V v d D t T Z W N 0 a W 9 u M S 9 k Y X R h X 2 Z v c l 9 l e G N l b C / F u X L D s 2 T F g m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m b 3 J f Z X h j Z W w v x b l y w 7 N k x Y J v L n t D b 2 x 1 b W 4 x L D B 9 J n F 1 b 3 Q 7 L C Z x d W 9 0 O 1 N l Y 3 R p b 2 4 x L 2 R h d G F f Z m 9 y X 2 V 4 Y 2 V s L 8 W 5 c s O z Z M W C b y 5 7 Q 2 9 s d W 1 u M i w x f S Z x d W 9 0 O y w m c X V v d D t T Z W N 0 a W 9 u M S 9 k Y X R h X 2 Z v c l 9 l e G N l b C / F u X L D s 2 T F g m 8 u e 0 N v b H V t b j M s M n 0 m c X V v d D s s J n F 1 b 3 Q 7 U 2 V j d G l v b j E v Z G F 0 Y V 9 m b 3 J f Z X h j Z W w v x b l y w 7 N k x Y J v L n t D b 2 x 1 b W 4 0 L D N 9 J n F 1 b 3 Q 7 L C Z x d W 9 0 O 1 N l Y 3 R p b 2 4 x L 2 R h d G F f Z m 9 y X 2 V 4 Y 2 V s L 8 W 5 c s O z Z M W C b y 5 7 Q 2 9 s d W 1 u N S w 0 f S Z x d W 9 0 O y w m c X V v d D t T Z W N 0 a W 9 u M S 9 k Y X R h X 2 Z v c l 9 l e G N l b C / F u X L D s 2 T F g m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m 9 y X 2 V 4 Y 2 V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o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V 4 Y 2 V s X 3 N o Z W V 0 c y I g L z 4 8 R W 5 0 c n k g V H l w Z T 0 i R m l s b G V k Q 2 9 t c G x l d G V S Z X N 1 b H R U b 1 d v c m t z a G V l d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E 6 M z Y 6 M j g u M D A 5 O D I x M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x f c 2 h l Z X R z L 1 p t a W V u a W 9 u b y B 0 e X A x L n t D b 2 x 1 b W 4 x L j E s M H 0 m c X V v d D s s J n F 1 b 3 Q 7 U 2 V j d G l v b j E v Z X h j Z W x f c 2 h l Z X R z L 1 p t a W V u a W 9 u b y B 0 e X A x L n t D b 2 x 1 b W 4 x L j I s M X 0 m c X V v d D s s J n F 1 b 3 Q 7 U 2 V j d G l v b j E v Z X h j Z W x f c 2 h l Z X R z L 1 p t a W V u a W 9 u b y B 0 e X A x L n t D b 2 x 1 b W 4 x L j M s M n 0 m c X V v d D s s J n F 1 b 3 Q 7 U 2 V j d G l v b j E v Z X h j Z W x f c 2 h l Z X R z L 1 p t a W V u a W 9 u b y B 0 e X A x L n t D b 2 x 1 b W 4 x L j Q s M 3 0 m c X V v d D s s J n F 1 b 3 Q 7 U 2 V j d G l v b j E v Z X h j Z W x f c 2 h l Z X R z L 1 p t a W V u a W 9 u b y B 0 e X A x L n t D b 2 x 1 b W 4 x L j U s N H 0 m c X V v d D s s J n F 1 b 3 Q 7 U 2 V j d G l v b j E v Z X h j Z W x f c 2 h l Z X R z L 1 p t a W V u a W 9 u b y B 0 e X A x L n t D b 2 x 1 b W 4 x L j Y s N X 0 m c X V v d D s s J n F 1 b 3 Q 7 U 2 V j d G l v b j E v Z X h j Z W x f c 2 h l Z X R z L 1 p t a W V u a W 9 u b y B 0 e X A x L n t D b 2 x 1 b W 4 x L j c s N n 0 m c X V v d D s s J n F 1 b 3 Q 7 U 2 V j d G l v b j E v Z X h j Z W x f c 2 h l Z X R z L 1 p t a W V u a W 9 u b y B 0 e X A x L n t D b 2 x 1 b W 4 x L j g s N 3 0 m c X V v d D s s J n F 1 b 3 Q 7 U 2 V j d G l v b j E v Z X h j Z W x f c 2 h l Z X R z L 1 p t a W V u a W 9 u b y B 0 e X A x L n t D b 2 x 1 b W 4 x L j k s O H 0 m c X V v d D s s J n F 1 b 3 Q 7 U 2 V j d G l v b j E v Z X h j Z W x f c 2 h l Z X R z L 1 p t a W V u a W 9 u b y B 0 e X A x L n t D b 2 x 1 b W 4 x L j E w L D l 9 J n F 1 b 3 Q 7 L C Z x d W 9 0 O 1 N l Y 3 R p b 2 4 x L 2 V 4 Y 2 V s X 3 N o Z W V 0 c y 9 a b W l l b m l v b m 8 g d H l w M S 5 7 Q 2 9 s d W 1 u M S 4 x M S w x M H 0 m c X V v d D s s J n F 1 b 3 Q 7 U 2 V j d G l v b j E v Z X h j Z W x f c 2 h l Z X R z L 1 p t a W V u a W 9 u b y B 0 e X A x L n t D b 2 x 1 b W 4 x L j E y L D E x f S Z x d W 9 0 O y w m c X V v d D t T Z W N 0 a W 9 u M S 9 l e G N l b F 9 z a G V l d H M v W m 1 p Z W 5 p b 2 5 v I H R 5 c D E u e 0 N v b H V t b j E u M T M s M T J 9 J n F 1 b 3 Q 7 L C Z x d W 9 0 O 1 N l Y 3 R p b 2 4 x L 2 V 4 Y 2 V s X 3 N o Z W V 0 c y 9 a b W l l b m l v b m 8 g d H l w M S 5 7 Q 2 9 s d W 1 u M S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V 4 Y 2 V s X 3 N o Z W V 0 c y 9 a b W l l b m l v b m 8 g d H l w M S 5 7 Q 2 9 s d W 1 u M S 4 x L D B 9 J n F 1 b 3 Q 7 L C Z x d W 9 0 O 1 N l Y 3 R p b 2 4 x L 2 V 4 Y 2 V s X 3 N o Z W V 0 c y 9 a b W l l b m l v b m 8 g d H l w M S 5 7 Q 2 9 s d W 1 u M S 4 y L D F 9 J n F 1 b 3 Q 7 L C Z x d W 9 0 O 1 N l Y 3 R p b 2 4 x L 2 V 4 Y 2 V s X 3 N o Z W V 0 c y 9 a b W l l b m l v b m 8 g d H l w M S 5 7 Q 2 9 s d W 1 u M S 4 z L D J 9 J n F 1 b 3 Q 7 L C Z x d W 9 0 O 1 N l Y 3 R p b 2 4 x L 2 V 4 Y 2 V s X 3 N o Z W V 0 c y 9 a b W l l b m l v b m 8 g d H l w M S 5 7 Q 2 9 s d W 1 u M S 4 0 L D N 9 J n F 1 b 3 Q 7 L C Z x d W 9 0 O 1 N l Y 3 R p b 2 4 x L 2 V 4 Y 2 V s X 3 N o Z W V 0 c y 9 a b W l l b m l v b m 8 g d H l w M S 5 7 Q 2 9 s d W 1 u M S 4 1 L D R 9 J n F 1 b 3 Q 7 L C Z x d W 9 0 O 1 N l Y 3 R p b 2 4 x L 2 V 4 Y 2 V s X 3 N o Z W V 0 c y 9 a b W l l b m l v b m 8 g d H l w M S 5 7 Q 2 9 s d W 1 u M S 4 2 L D V 9 J n F 1 b 3 Q 7 L C Z x d W 9 0 O 1 N l Y 3 R p b 2 4 x L 2 V 4 Y 2 V s X 3 N o Z W V 0 c y 9 a b W l l b m l v b m 8 g d H l w M S 5 7 Q 2 9 s d W 1 u M S 4 3 L D Z 9 J n F 1 b 3 Q 7 L C Z x d W 9 0 O 1 N l Y 3 R p b 2 4 x L 2 V 4 Y 2 V s X 3 N o Z W V 0 c y 9 a b W l l b m l v b m 8 g d H l w M S 5 7 Q 2 9 s d W 1 u M S 4 4 L D d 9 J n F 1 b 3 Q 7 L C Z x d W 9 0 O 1 N l Y 3 R p b 2 4 x L 2 V 4 Y 2 V s X 3 N o Z W V 0 c y 9 a b W l l b m l v b m 8 g d H l w M S 5 7 Q 2 9 s d W 1 u M S 4 5 L D h 9 J n F 1 b 3 Q 7 L C Z x d W 9 0 O 1 N l Y 3 R p b 2 4 x L 2 V 4 Y 2 V s X 3 N o Z W V 0 c y 9 a b W l l b m l v b m 8 g d H l w M S 5 7 Q 2 9 s d W 1 u M S 4 x M C w 5 f S Z x d W 9 0 O y w m c X V v d D t T Z W N 0 a W 9 u M S 9 l e G N l b F 9 z a G V l d H M v W m 1 p Z W 5 p b 2 5 v I H R 5 c D E u e 0 N v b H V t b j E u M T E s M T B 9 J n F 1 b 3 Q 7 L C Z x d W 9 0 O 1 N l Y 3 R p b 2 4 x L 2 V 4 Y 2 V s X 3 N o Z W V 0 c y 9 a b W l l b m l v b m 8 g d H l w M S 5 7 Q 2 9 s d W 1 u M S 4 x M i w x M X 0 m c X V v d D s s J n F 1 b 3 Q 7 U 2 V j d G l v b j E v Z X h j Z W x f c 2 h l Z X R z L 1 p t a W V u a W 9 u b y B 0 e X A x L n t D b 2 x 1 b W 4 x L j E z L D E y f S Z x d W 9 0 O y w m c X V v d D t T Z W N 0 a W 9 u M S 9 l e G N l b F 9 z a G V l d H M v W m 1 p Z W 5 p b 2 5 v I H R 5 c D E u e 0 N v b H V t b j E u M T Q s M T N 9 J n F 1 b 3 Q 7 X S w m c X V v d D t S Z W x h d G l v b n N o a X B J b m Z v J n F 1 b 3 Q 7 O l t d f S I g L z 4 8 R W 5 0 c n k g V H l w Z T 0 i U X V l c n l J R C I g V m F s d W U 9 I n M z O D k y M z U 1 Y i 1 i Z T I z L T R i N D E t Y W Y 0 O C 0 3 N G U w Z j c 0 M j E y Z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N l b F 9 z a G V l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c 2 h l Z X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o Z W V 0 c y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z a G V l d H M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o Z W V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l e G N l b F 9 z a G V l d H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E x O j Q w O j A 0 L j g 1 N D Y 5 M T l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N o Z W V 0 c z I v U G 9 k e m l l b G 9 u b y B r b 2 x 1 b W 7 E m S B 3 Z W T F g n V n I G 9 n c m F u a W N 6 b m l r Y S 5 7 Q 2 9 s d W 1 u M S 4 x L D B 9 J n F 1 b 3 Q 7 L C Z x d W 9 0 O 1 N l Y 3 R p b 2 4 x L 2 V 4 Y 2 V s X 3 N o Z W V 0 c z I v U G 9 k e m l l b G 9 u b y B r b 2 x 1 b W 7 E m S B 3 Z W T F g n V n I G 9 n c m F u a W N 6 b m l r Y S 5 7 Q 2 9 s d W 1 u M S 4 y L D F 9 J n F 1 b 3 Q 7 L C Z x d W 9 0 O 1 N l Y 3 R p b 2 4 x L 2 V 4 Y 2 V s X 3 N o Z W V 0 c z I v U G 9 k e m l l b G 9 u b y B r b 2 x 1 b W 7 E m S B 3 Z W T F g n V n I G 9 n c m F u a W N 6 b m l r Y S 5 7 Q 2 9 s d W 1 u M S 4 z L D J 9 J n F 1 b 3 Q 7 L C Z x d W 9 0 O 1 N l Y 3 R p b 2 4 x L 2 V 4 Y 2 V s X 3 N o Z W V 0 c z I v U G 9 k e m l l b G 9 u b y B r b 2 x 1 b W 7 E m S B 3 Z W T F g n V n I G 9 n c m F u a W N 6 b m l r Y S 5 7 Q 2 9 s d W 1 u M S 4 0 L D N 9 J n F 1 b 3 Q 7 L C Z x d W 9 0 O 1 N l Y 3 R p b 2 4 x L 2 V 4 Y 2 V s X 3 N o Z W V 0 c z I v U G 9 k e m l l b G 9 u b y B r b 2 x 1 b W 7 E m S B 3 Z W T F g n V n I G 9 n c m F u a W N 6 b m l r Y S 5 7 Q 2 9 s d W 1 u M S 4 1 L D R 9 J n F 1 b 3 Q 7 L C Z x d W 9 0 O 1 N l Y 3 R p b 2 4 x L 2 V 4 Y 2 V s X 3 N o Z W V 0 c z I v U G 9 k e m l l b G 9 u b y B r b 2 x 1 b W 7 E m S B 3 Z W T F g n V n I G 9 n c m F u a W N 6 b m l r Y S 5 7 Q 2 9 s d W 1 u M S 4 2 L D V 9 J n F 1 b 3 Q 7 L C Z x d W 9 0 O 1 N l Y 3 R p b 2 4 x L 2 V 4 Y 2 V s X 3 N o Z W V 0 c z I v U G 9 k e m l l b G 9 u b y B r b 2 x 1 b W 7 E m S B 3 Z W T F g n V n I G 9 n c m F u a W N 6 b m l r Y S 5 7 Q 2 9 s d W 1 u M S 4 3 L D Z 9 J n F 1 b 3 Q 7 L C Z x d W 9 0 O 1 N l Y 3 R p b 2 4 x L 2 V 4 Y 2 V s X 3 N o Z W V 0 c z I v U G 9 k e m l l b G 9 u b y B r b 2 x 1 b W 7 E m S B 3 Z W T F g n V n I G 9 n c m F u a W N 6 b m l r Y S 5 7 Q 2 9 s d W 1 u M S 4 4 L D d 9 J n F 1 b 3 Q 7 L C Z x d W 9 0 O 1 N l Y 3 R p b 2 4 x L 2 V 4 Y 2 V s X 3 N o Z W V 0 c z I v U G 9 k e m l l b G 9 u b y B r b 2 x 1 b W 7 E m S B 3 Z W T F g n V n I G 9 n c m F u a W N 6 b m l r Y S 5 7 Q 2 9 s d W 1 u M S 4 5 L D h 9 J n F 1 b 3 Q 7 L C Z x d W 9 0 O 1 N l Y 3 R p b 2 4 x L 2 V 4 Y 2 V s X 3 N o Z W V 0 c z I v U G 9 k e m l l b G 9 u b y B r b 2 x 1 b W 7 E m S B 3 Z W T F g n V n I G 9 n c m F u a W N 6 b m l r Y S 5 7 Q 2 9 s d W 1 u M S 4 x M C w 5 f S Z x d W 9 0 O y w m c X V v d D t T Z W N 0 a W 9 u M S 9 l e G N l b F 9 z a G V l d H M y L 1 B v Z H p p Z W x v b m 8 g a 2 9 s d W 1 u x J k g d 2 V k x Y J 1 Z y B v Z 3 J h b m l j e m 5 p a 2 E u e 0 N v b H V t b j E u M T E s M T B 9 J n F 1 b 3 Q 7 L C Z x d W 9 0 O 1 N l Y 3 R p b 2 4 x L 2 V 4 Y 2 V s X 3 N o Z W V 0 c z I v U G 9 k e m l l b G 9 u b y B r b 2 x 1 b W 7 E m S B 3 Z W T F g n V n I G 9 n c m F u a W N 6 b m l r Y S 5 7 Q 2 9 s d W 1 u M S 4 x M i w x M X 0 m c X V v d D s s J n F 1 b 3 Q 7 U 2 V j d G l v b j E v Z X h j Z W x f c 2 h l Z X R z M i 9 Q b 2 R 6 a W V s b 2 5 v I G t v b H V t b s S Z I H d l Z M W C d W c g b 2 d y Y W 5 p Y 3 p u a W t h L n t D b 2 x 1 b W 4 x L j E z L D E y f S Z x d W 9 0 O y w m c X V v d D t T Z W N 0 a W 9 u M S 9 l e G N l b F 9 z a G V l d H M y L 1 B v Z H p p Z W x v b m 8 g a 2 9 s d W 1 u x J k g d 2 V k x Y J 1 Z y B v Z 3 J h b m l j e m 5 p a 2 E u e 0 N v b H V t b j E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l e G N l b F 9 z a G V l d H M y L 1 B v Z H p p Z W x v b m 8 g a 2 9 s d W 1 u x J k g d 2 V k x Y J 1 Z y B v Z 3 J h b m l j e m 5 p a 2 E u e 0 N v b H V t b j E u M S w w f S Z x d W 9 0 O y w m c X V v d D t T Z W N 0 a W 9 u M S 9 l e G N l b F 9 z a G V l d H M y L 1 B v Z H p p Z W x v b m 8 g a 2 9 s d W 1 u x J k g d 2 V k x Y J 1 Z y B v Z 3 J h b m l j e m 5 p a 2 E u e 0 N v b H V t b j E u M i w x f S Z x d W 9 0 O y w m c X V v d D t T Z W N 0 a W 9 u M S 9 l e G N l b F 9 z a G V l d H M y L 1 B v Z H p p Z W x v b m 8 g a 2 9 s d W 1 u x J k g d 2 V k x Y J 1 Z y B v Z 3 J h b m l j e m 5 p a 2 E u e 0 N v b H V t b j E u M y w y f S Z x d W 9 0 O y w m c X V v d D t T Z W N 0 a W 9 u M S 9 l e G N l b F 9 z a G V l d H M y L 1 B v Z H p p Z W x v b m 8 g a 2 9 s d W 1 u x J k g d 2 V k x Y J 1 Z y B v Z 3 J h b m l j e m 5 p a 2 E u e 0 N v b H V t b j E u N C w z f S Z x d W 9 0 O y w m c X V v d D t T Z W N 0 a W 9 u M S 9 l e G N l b F 9 z a G V l d H M y L 1 B v Z H p p Z W x v b m 8 g a 2 9 s d W 1 u x J k g d 2 V k x Y J 1 Z y B v Z 3 J h b m l j e m 5 p a 2 E u e 0 N v b H V t b j E u N S w 0 f S Z x d W 9 0 O y w m c X V v d D t T Z W N 0 a W 9 u M S 9 l e G N l b F 9 z a G V l d H M y L 1 B v Z H p p Z W x v b m 8 g a 2 9 s d W 1 u x J k g d 2 V k x Y J 1 Z y B v Z 3 J h b m l j e m 5 p a 2 E u e 0 N v b H V t b j E u N i w 1 f S Z x d W 9 0 O y w m c X V v d D t T Z W N 0 a W 9 u M S 9 l e G N l b F 9 z a G V l d H M y L 1 B v Z H p p Z W x v b m 8 g a 2 9 s d W 1 u x J k g d 2 V k x Y J 1 Z y B v Z 3 J h b m l j e m 5 p a 2 E u e 0 N v b H V t b j E u N y w 2 f S Z x d W 9 0 O y w m c X V v d D t T Z W N 0 a W 9 u M S 9 l e G N l b F 9 z a G V l d H M y L 1 B v Z H p p Z W x v b m 8 g a 2 9 s d W 1 u x J k g d 2 V k x Y J 1 Z y B v Z 3 J h b m l j e m 5 p a 2 E u e 0 N v b H V t b j E u O C w 3 f S Z x d W 9 0 O y w m c X V v d D t T Z W N 0 a W 9 u M S 9 l e G N l b F 9 z a G V l d H M y L 1 B v Z H p p Z W x v b m 8 g a 2 9 s d W 1 u x J k g d 2 V k x Y J 1 Z y B v Z 3 J h b m l j e m 5 p a 2 E u e 0 N v b H V t b j E u O S w 4 f S Z x d W 9 0 O y w m c X V v d D t T Z W N 0 a W 9 u M S 9 l e G N l b F 9 z a G V l d H M y L 1 B v Z H p p Z W x v b m 8 g a 2 9 s d W 1 u x J k g d 2 V k x Y J 1 Z y B v Z 3 J h b m l j e m 5 p a 2 E u e 0 N v b H V t b j E u M T A s O X 0 m c X V v d D s s J n F 1 b 3 Q 7 U 2 V j d G l v b j E v Z X h j Z W x f c 2 h l Z X R z M i 9 Q b 2 R 6 a W V s b 2 5 v I G t v b H V t b s S Z I H d l Z M W C d W c g b 2 d y Y W 5 p Y 3 p u a W t h L n t D b 2 x 1 b W 4 x L j E x L D E w f S Z x d W 9 0 O y w m c X V v d D t T Z W N 0 a W 9 u M S 9 l e G N l b F 9 z a G V l d H M y L 1 B v Z H p p Z W x v b m 8 g a 2 9 s d W 1 u x J k g d 2 V k x Y J 1 Z y B v Z 3 J h b m l j e m 5 p a 2 E u e 0 N v b H V t b j E u M T I s M T F 9 J n F 1 b 3 Q 7 L C Z x d W 9 0 O 1 N l Y 3 R p b 2 4 x L 2 V 4 Y 2 V s X 3 N o Z W V 0 c z I v U G 9 k e m l l b G 9 u b y B r b 2 x 1 b W 7 E m S B 3 Z W T F g n V n I G 9 n c m F u a W N 6 b m l r Y S 5 7 Q 2 9 s d W 1 u M S 4 x M y w x M n 0 m c X V v d D s s J n F 1 b 3 Q 7 U 2 V j d G l v b j E v Z X h j Z W x f c 2 h l Z X R z M i 9 Q b 2 R 6 a W V s b 2 5 v I G t v b H V t b s S Z I H d l Z M W C d W c g b 2 d y Y W 5 p Y 3 p u a W t h L n t D b 2 x 1 b W 4 x L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x f c 2 h l Z X R z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z a G V l d H M y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0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Y 2 V s X 3 N 0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E 6 N T c 6 M z E u N z Y 5 O T Y 3 M l o i I C 8 + P E V u d H J 5 I F R 5 c G U 9 I k Z p b G x D b 2 x 1 b W 5 U e X B l c y I g V m F s d W U 9 I n N C Z 1 l E Q m d Z P S I g L z 4 8 R W 5 0 c n k g V H l w Z T 0 i R m l s b E N v b H V t b k 5 h b W V z I i B W Y W x 1 Z T 0 i c 1 s m c X V v d D t z b 3 J 0 X 2 5 h b W U m c X V v d D s s J n F 1 b 3 Q 7 Z G F 0 Y V 9 0 e X B l J n F 1 b 3 Q 7 L C Z x d W 9 0 O 2 4 m c X V v d D s s J n F 1 b 3 Q 7 Y 2 9 t c G F y a X N v b l 9 z d G Q m c X V v d D s s J n F 1 b 3 Q 7 d G l t Z V 9 z d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b F 9 z d G Q v W m 1 p Z W 5 p b 2 5 v I H R 5 c C 5 7 c 2 9 y d F 9 u Y W 1 l L D B 9 J n F 1 b 3 Q 7 L C Z x d W 9 0 O 1 N l Y 3 R p b 2 4 x L 2 V 4 Y 2 V s X 3 N 0 Z C 9 a b W l l b m l v b m 8 g d H l w L n t k Y X R h X 3 R 5 c G U s M X 0 m c X V v d D s s J n F 1 b 3 Q 7 U 2 V j d G l v b j E v Z X h j Z W x f c 3 R k L 1 p t a W V u a W 9 u b y B 0 e X A u e 2 4 s M n 0 m c X V v d D s s J n F 1 b 3 Q 7 U 2 V j d G l v b j E v Z X h j Z W x f c 3 R k L 1 p t a W V u a W 9 u b y B 0 e X A u e 2 N v b X B h c m l z b 2 5 f c 3 R k L D N 9 J n F 1 b 3 Q 7 L C Z x d W 9 0 O 1 N l Y 3 R p b 2 4 x L 2 V 4 Y 2 V s X 3 N 0 Z C 9 a b W l l b m l v b m 8 g d H l w L n t 0 a W 1 l X 3 N 0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G N l b F 9 z d G Q v W m 1 p Z W 5 p b 2 5 v I H R 5 c C 5 7 c 2 9 y d F 9 u Y W 1 l L D B 9 J n F 1 b 3 Q 7 L C Z x d W 9 0 O 1 N l Y 3 R p b 2 4 x L 2 V 4 Y 2 V s X 3 N 0 Z C 9 a b W l l b m l v b m 8 g d H l w L n t k Y X R h X 3 R 5 c G U s M X 0 m c X V v d D s s J n F 1 b 3 Q 7 U 2 V j d G l v b j E v Z X h j Z W x f c 3 R k L 1 p t a W V u a W 9 u b y B 0 e X A u e 2 4 s M n 0 m c X V v d D s s J n F 1 b 3 Q 7 U 2 V j d G l v b j E v Z X h j Z W x f c 3 R k L 1 p t a W V u a W 9 u b y B 0 e X A u e 2 N v b X B h c m l z b 2 5 f c 3 R k L D N 9 J n F 1 b 3 Q 7 L C Z x d W 9 0 O 1 N l Y 3 R p b 2 4 x L 2 V 4 Y 2 V s X 3 N 0 Z C 9 a b W l l b m l v b m 8 g d H l w L n t 0 a W 1 l X 3 N 0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x f c 3 R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0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3 N 0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W f 6 b I D l E W D q q K 4 9 y l F f Q A A A A A C A A A A A A A Q Z g A A A A E A A C A A A A C z Z l l m M H p 5 f F q r 1 x b 8 L B 1 y + F R 4 I J 1 5 8 g E 1 3 Y o q g B H c 0 w A A A A A O g A A A A A I A A C A A A A C d 6 K e L d y / O h k i e o g Y D 4 B L 4 g 3 c a 5 p 3 2 k i g o L q u F 3 5 Q k I F A A A A B v W S C k 5 5 / Z A / i y T S 5 U Q w / Z j n V W l Q k V p l Q T e p k R + W T k 6 4 7 y o r + h 0 5 o q 2 1 X W Y 0 S Z + U X 8 p 1 + B x S s n 0 + 7 3 M H C V p g U 7 y 7 b 7 z I u u y j B / H u v K K H o R P 0 A A A A B 7 N 4 1 V O B N v K e Y a f k 0 J 3 b R m L y s x V j N m b 5 6 C o o D d 6 w Z H 2 J z B L 0 + l W G 8 7 O K 1 b 2 J t Y D y 4 Q W Y O / Y m F M N J + z a 4 5 W V P r l < / D a t a M a s h u p > 
</file>

<file path=customXml/itemProps1.xml><?xml version="1.0" encoding="utf-8"?>
<ds:datastoreItem xmlns:ds="http://schemas.openxmlformats.org/officeDocument/2006/customXml" ds:itemID="{28CE5969-C2DE-425A-9D09-C8FF098A6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sorting_algo_data</vt:lpstr>
      <vt:lpstr>data_type_data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2022-03-26T13:00:36Z</dcterms:modified>
</cp:coreProperties>
</file>