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600" yWindow="90" windowWidth="15480" windowHeight="9120" activeTab="2"/>
  </bookViews>
  <sheets>
    <sheet name="Output" sheetId="4" r:id="rId1"/>
    <sheet name="594" sheetId="2" r:id="rId2"/>
    <sheet name="11-3" sheetId="3" r:id="rId3"/>
  </sheets>
  <calcPr calcId="152511"/>
</workbook>
</file>

<file path=xl/calcChain.xml><?xml version="1.0" encoding="utf-8"?>
<calcChain xmlns="http://schemas.openxmlformats.org/spreadsheetml/2006/main">
  <c r="A6" i="3" l="1"/>
  <c r="F55" i="2"/>
  <c r="B57" i="2"/>
  <c r="B56" i="2"/>
  <c r="B55" i="2"/>
</calcChain>
</file>

<file path=xl/sharedStrings.xml><?xml version="1.0" encoding="utf-8"?>
<sst xmlns="http://schemas.openxmlformats.org/spreadsheetml/2006/main" count="143" uniqueCount="94">
  <si>
    <t>student</t>
  </si>
  <si>
    <t>GPA (x1)</t>
  </si>
  <si>
    <t>Age (x2)</t>
  </si>
  <si>
    <t>state board score (y)</t>
  </si>
  <si>
    <t>A</t>
  </si>
  <si>
    <t>B</t>
  </si>
  <si>
    <t>C</t>
  </si>
  <si>
    <t>D</t>
  </si>
  <si>
    <t>E</t>
  </si>
  <si>
    <t>O</t>
  </si>
  <si>
    <t>accident death</t>
    <phoneticPr fontId="3" type="noConversion"/>
  </si>
  <si>
    <t>homicide</t>
    <phoneticPr fontId="3" type="noConversion"/>
  </si>
  <si>
    <t>suicide</t>
    <phoneticPr fontId="3" type="noConversion"/>
  </si>
  <si>
    <t>2. MegaStat</t>
    <phoneticPr fontId="3" type="noConversion"/>
  </si>
  <si>
    <t>1. 엑셀 함수 이용</t>
    <phoneticPr fontId="3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</si>
  <si>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</si>
  <si>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</si>
  <si>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</si>
  <si>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</si>
  <si>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</si>
  <si>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</si>
  <si>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</si>
  <si>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</si>
  <si>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</si>
  <si>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</si>
  <si>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</si>
  <si>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</si>
  <si>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</si>
  <si>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</si>
  <si>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</si>
  <si>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</si>
  <si>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</si>
  <si>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</si>
  <si>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</si>
  <si>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</si>
  <si>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</si>
  <si>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</si>
  <si>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</si>
  <si>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</si>
  <si>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&gt;&gt; 결정계수와 조정결정계수가 1에 거의 가깝다 : 방정식이 잘 설명하고 있다.</t>
    <phoneticPr fontId="3" type="noConversion"/>
  </si>
  <si>
    <t>y'=-44.81+87.64*GPA+14.53*Age</t>
    <phoneticPr fontId="3" type="noConversion"/>
  </si>
  <si>
    <t>F비 : R에 대한 검정통계량</t>
    <phoneticPr fontId="3" type="noConversion"/>
  </si>
  <si>
    <t>유의한 F : P-value. 0.05보다 작기 때문에 귀무가설 기각</t>
    <phoneticPr fontId="3" type="noConversion"/>
  </si>
  <si>
    <t>&gt;&gt;&gt; 유의미한 상관관계가 있다. (GPA, 나이, 점수가 유의한 상관관계가 있다)</t>
    <phoneticPr fontId="3" type="noConversion"/>
  </si>
  <si>
    <t>Regression Analysis</t>
  </si>
  <si>
    <t xml:space="preserve">R? </t>
  </si>
  <si>
    <t xml:space="preserve">R  </t>
  </si>
  <si>
    <t xml:space="preserve">Std. Error  </t>
  </si>
  <si>
    <t xml:space="preserve">n  </t>
  </si>
  <si>
    <t xml:space="preserve">k  </t>
  </si>
  <si>
    <t xml:space="preserve">Dep. Var. </t>
  </si>
  <si>
    <t>Regression output</t>
  </si>
  <si>
    <t>variables</t>
  </si>
  <si>
    <t xml:space="preserve"> coefficients</t>
  </si>
  <si>
    <t xml:space="preserve">std. error </t>
  </si>
  <si>
    <t xml:space="preserve">   t (df=2)</t>
  </si>
  <si>
    <t>p-value</t>
  </si>
  <si>
    <t>95% lower</t>
  </si>
  <si>
    <t>95% upper</t>
  </si>
  <si>
    <t>Intercept</t>
  </si>
  <si>
    <t>confidence interval</t>
  </si>
  <si>
    <t>ANOVA table</t>
  </si>
  <si>
    <t>Source</t>
  </si>
  <si>
    <t xml:space="preserve">SS  </t>
  </si>
  <si>
    <t xml:space="preserve">df  </t>
  </si>
  <si>
    <t>MS</t>
  </si>
  <si>
    <t>F</t>
  </si>
  <si>
    <t>Regression</t>
  </si>
  <si>
    <t>Residual</t>
  </si>
  <si>
    <t>Total</t>
  </si>
  <si>
    <t xml:space="preserve">Adjusted R? </t>
  </si>
  <si>
    <t>x1과 x2</t>
    <phoneticPr fontId="3" type="noConversion"/>
  </si>
  <si>
    <t>y와 x1</t>
    <phoneticPr fontId="3" type="noConversion"/>
  </si>
  <si>
    <t>y와 x2</t>
    <phoneticPr fontId="3" type="noConversion"/>
  </si>
  <si>
    <t>결정계수</t>
    <phoneticPr fontId="3" type="noConversion"/>
  </si>
  <si>
    <t>1. &lt;데이터 분석&gt; 사용</t>
    <phoneticPr fontId="3" type="noConversion"/>
  </si>
  <si>
    <t>2. &lt;Megastat&gt; 사용</t>
    <phoneticPr fontId="3" type="noConversion"/>
  </si>
  <si>
    <t>3. 함수 이용해서 직접대입</t>
    <phoneticPr fontId="3" type="noConversion"/>
  </si>
  <si>
    <t>다중회귀!!</t>
    <phoneticPr fontId="3" type="noConversion"/>
  </si>
  <si>
    <t>나머지도 해볼것~~</t>
    <phoneticPr fontId="3" type="noConversion"/>
  </si>
  <si>
    <t>따라서 자유도는 n-1=2</t>
    <phoneticPr fontId="3" type="noConversion"/>
  </si>
  <si>
    <t>카테고리가 3가지. n=3</t>
    <phoneticPr fontId="3" type="noConversion"/>
  </si>
  <si>
    <t>&gt;&gt;알파값 0.01보다 훨씬 작으므로 귀무가설 기각.</t>
    <phoneticPr fontId="3" type="noConversion"/>
  </si>
  <si>
    <t>&gt;&gt;chitest 함수를 이용하면 p값이 바로나옴</t>
    <phoneticPr fontId="3" type="noConversion"/>
  </si>
  <si>
    <t>Goodness of Fit Test</t>
  </si>
  <si>
    <t xml:space="preserve"> observed</t>
  </si>
  <si>
    <t xml:space="preserve"> expected</t>
  </si>
  <si>
    <t>O - E</t>
  </si>
  <si>
    <t>(O - E)?/ E</t>
  </si>
  <si>
    <t>% of chisq</t>
  </si>
  <si>
    <t>df</t>
  </si>
  <si>
    <t>chi-square</t>
  </si>
  <si>
    <t>megastat &gt; correlation/regression &gt; regression analysis</t>
    <phoneticPr fontId="3" type="noConversion"/>
  </si>
  <si>
    <t>megastat &gt; chi-square &gt; goodness of fit test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</si>
</sst>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0\ ;\-0.000\ "/>
    <numFmt numFmtId="177" formatCode="0\ "/>
    <numFmt numFmtId="178" formatCode="#,##0.0000\ ;\-#,##0.0000\ "/>
    <numFmt numFmtId="179" formatCode="#,##0.0000\ ;\-#,##0.0000\ \ "/>
    <numFmt numFmtId="180" formatCode=".0000"/>
    <numFmt numFmtId="181" formatCode="\ 0.000\ ;\ \-0.000\ "/>
    <numFmt numFmtId="182" formatCode="\ #,##0.0000\ ;\-#,##0.0000\ \ "/>
    <numFmt numFmtId="183" formatCode="0\ \ \ "/>
    <numFmt numFmtId="184" formatCode=".00"/>
    <numFmt numFmtId="185" formatCode="0.000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한컴바탕"/>
      <family val="2"/>
      <charset val="129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1" xfId="1" applyBorder="1" applyAlignment="1">
      <alignment horizontal="center" vertical="center"/>
    </xf>
    <xf numFmtId="0" fontId="4" fillId="0" borderId="1" xfId="4" applyFont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Continuous" vertical="center"/>
    </xf>
    <xf numFmtId="0" fontId="0" fillId="0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76" fontId="5" fillId="0" borderId="0" xfId="0" applyNumberFormat="1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8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0" fontId="5" fillId="0" borderId="0" xfId="0" applyFont="1" applyFill="1" applyAlignment="1">
      <alignment horizontal="right" vertical="center"/>
    </xf>
    <xf numFmtId="180" fontId="5" fillId="3" borderId="0" xfId="0" applyNumberFormat="1" applyFont="1" applyFill="1">
      <alignment vertical="center"/>
    </xf>
    <xf numFmtId="0" fontId="5" fillId="3" borderId="0" xfId="0" applyFont="1" applyFill="1" applyAlignment="1">
      <alignment horizontal="right" vertical="center"/>
    </xf>
    <xf numFmtId="181" fontId="5" fillId="0" borderId="0" xfId="0" applyNumberFormat="1" applyFont="1">
      <alignment vertical="center"/>
    </xf>
    <xf numFmtId="0" fontId="8" fillId="0" borderId="5" xfId="0" applyFont="1" applyBorder="1" applyAlignment="1">
      <alignment horizontal="right"/>
    </xf>
    <xf numFmtId="181" fontId="8" fillId="0" borderId="5" xfId="0" applyNumberFormat="1" applyFont="1" applyBorder="1" applyAlignment="1">
      <alignment horizontal="right"/>
    </xf>
    <xf numFmtId="0" fontId="5" fillId="3" borderId="6" xfId="0" applyFont="1" applyFill="1" applyBorder="1" applyAlignment="1">
      <alignment horizontal="right" vertical="center"/>
    </xf>
    <xf numFmtId="178" fontId="5" fillId="0" borderId="6" xfId="0" applyNumberFormat="1" applyFont="1" applyBorder="1">
      <alignment vertical="center"/>
    </xf>
    <xf numFmtId="179" fontId="5" fillId="0" borderId="6" xfId="0" applyNumberFormat="1" applyFont="1" applyBorder="1">
      <alignment vertical="center"/>
    </xf>
    <xf numFmtId="181" fontId="5" fillId="0" borderId="6" xfId="0" applyNumberFormat="1" applyFont="1" applyBorder="1">
      <alignment vertical="center"/>
    </xf>
    <xf numFmtId="180" fontId="5" fillId="3" borderId="6" xfId="0" applyNumberFormat="1" applyFont="1" applyFill="1" applyBorder="1">
      <alignment vertical="center"/>
    </xf>
    <xf numFmtId="0" fontId="8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 vertical="center"/>
    </xf>
    <xf numFmtId="0" fontId="5" fillId="0" borderId="7" xfId="0" applyFont="1" applyBorder="1">
      <alignment vertical="center"/>
    </xf>
    <xf numFmtId="0" fontId="5" fillId="0" borderId="7" xfId="0" applyFont="1" applyBorder="1" applyAlignment="1">
      <alignment horizontal="right" vertical="center"/>
    </xf>
    <xf numFmtId="182" fontId="5" fillId="0" borderId="0" xfId="0" applyNumberFormat="1" applyFont="1" applyAlignment="1">
      <alignment horizontal="right" vertical="center"/>
    </xf>
    <xf numFmtId="182" fontId="5" fillId="0" borderId="7" xfId="0" applyNumberFormat="1" applyFont="1" applyBorder="1" applyAlignment="1">
      <alignment horizontal="right" vertical="center"/>
    </xf>
    <xf numFmtId="183" fontId="8" fillId="0" borderId="5" xfId="0" applyNumberFormat="1" applyFont="1" applyBorder="1" applyAlignment="1">
      <alignment horizontal="right"/>
    </xf>
    <xf numFmtId="183" fontId="5" fillId="0" borderId="0" xfId="0" applyNumberFormat="1" applyFont="1" applyAlignment="1">
      <alignment horizontal="right" vertical="center"/>
    </xf>
    <xf numFmtId="183" fontId="5" fillId="0" borderId="7" xfId="0" applyNumberFormat="1" applyFont="1" applyBorder="1" applyAlignment="1">
      <alignment horizontal="right" vertical="center"/>
    </xf>
    <xf numFmtId="2" fontId="5" fillId="0" borderId="0" xfId="0" applyNumberFormat="1" applyFont="1">
      <alignment vertical="center"/>
    </xf>
    <xf numFmtId="0" fontId="10" fillId="4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10" fillId="4" borderId="0" xfId="0" applyFont="1" applyFill="1" applyBorder="1" applyAlignment="1">
      <alignment vertical="center"/>
    </xf>
    <xf numFmtId="0" fontId="10" fillId="4" borderId="0" xfId="1" applyFont="1" applyFill="1" applyBorder="1" applyAlignment="1">
      <alignment horizontal="left" vertical="center"/>
    </xf>
    <xf numFmtId="0" fontId="0" fillId="5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2" borderId="0" xfId="0" applyFont="1" applyFill="1">
      <alignment vertical="center"/>
    </xf>
    <xf numFmtId="0" fontId="5" fillId="0" borderId="6" xfId="0" applyFont="1" applyBorder="1">
      <alignment vertical="center"/>
    </xf>
    <xf numFmtId="180" fontId="5" fillId="6" borderId="0" xfId="0" applyNumberFormat="1" applyFont="1" applyFill="1">
      <alignment vertical="center"/>
    </xf>
    <xf numFmtId="184" fontId="5" fillId="0" borderId="0" xfId="0" applyNumberFormat="1" applyFont="1">
      <alignment vertical="center"/>
    </xf>
    <xf numFmtId="185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185" fontId="5" fillId="0" borderId="9" xfId="0" applyNumberFormat="1" applyFont="1" applyBorder="1" applyAlignment="1">
      <alignment horizontal="right" vertical="center"/>
    </xf>
    <xf numFmtId="0" fontId="5" fillId="0" borderId="10" xfId="0" applyFont="1" applyBorder="1" applyAlignment="1">
      <alignment horizontal="right" vertical="center"/>
    </xf>
    <xf numFmtId="185" fontId="5" fillId="0" borderId="11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185" fontId="5" fillId="0" borderId="13" xfId="0" applyNumberFormat="1" applyFont="1" applyBorder="1" applyAlignment="1">
      <alignment horizontal="right" vertical="center"/>
    </xf>
    <xf numFmtId="185" fontId="5" fillId="0" borderId="8" xfId="0" applyNumberFormat="1" applyFont="1" applyBorder="1" applyAlignment="1">
      <alignment horizontal="right" vertical="center"/>
    </xf>
    <xf numFmtId="185" fontId="5" fillId="0" borderId="4" xfId="0" applyNumberFormat="1" applyFont="1" applyBorder="1" applyAlignment="1">
      <alignment horizontal="right" vertical="center"/>
    </xf>
    <xf numFmtId="2" fontId="5" fillId="0" borderId="9" xfId="0" applyNumberFormat="1" applyFont="1" applyBorder="1" applyAlignment="1">
      <alignment horizontal="right" vertical="center"/>
    </xf>
    <xf numFmtId="185" fontId="5" fillId="0" borderId="10" xfId="0" applyNumberFormat="1" applyFont="1" applyBorder="1" applyAlignment="1">
      <alignment horizontal="right" vertical="center"/>
    </xf>
    <xf numFmtId="185" fontId="5" fillId="0" borderId="0" xfId="0" applyNumberFormat="1" applyFont="1" applyBorder="1" applyAlignment="1">
      <alignment horizontal="right" vertical="center"/>
    </xf>
    <xf numFmtId="2" fontId="5" fillId="0" borderId="11" xfId="0" applyNumberFormat="1" applyFont="1" applyBorder="1" applyAlignment="1">
      <alignment horizontal="right" vertical="center"/>
    </xf>
    <xf numFmtId="185" fontId="5" fillId="0" borderId="12" xfId="0" applyNumberFormat="1" applyFont="1" applyBorder="1" applyAlignment="1">
      <alignment horizontal="right" vertical="center"/>
    </xf>
    <xf numFmtId="185" fontId="5" fillId="0" borderId="6" xfId="0" applyNumberFormat="1" applyFont="1" applyBorder="1" applyAlignment="1">
      <alignment horizontal="right" vertical="center"/>
    </xf>
    <xf numFmtId="2" fontId="5" fillId="0" borderId="13" xfId="0" applyNumberFormat="1" applyFont="1" applyBorder="1" applyAlignment="1">
      <alignment horizontal="right" vertical="center"/>
    </xf>
  </cellXfs>
  <cellStyles count="6">
    <cellStyle name="표준" xfId="0" builtinId="0"/>
    <cellStyle name="표준 2 2" xfId="1"/>
    <cellStyle name="표준 2 3" xfId="5"/>
    <cellStyle name="표준 3" xfId="2"/>
    <cellStyle name="표준 4" xfId="3"/>
    <cellStyle name="표준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57</xdr:row>
      <xdr:rowOff>114300</xdr:rowOff>
    </xdr:from>
    <xdr:to>
      <xdr:col>6</xdr:col>
      <xdr:colOff>161326</xdr:colOff>
      <xdr:row>72</xdr:row>
      <xdr:rowOff>9145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12115800"/>
          <a:ext cx="4790476" cy="3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showGridLines="0" topLeftCell="A21" workbookViewId="0">
      <selection activeCell="A22" sqref="A22:G33"/>
    </sheetView>
  </sheetViews>
  <sheetFormatPr defaultRowHeight="12.75"/>
  <cols>
    <col min="1" max="1" width="12.625" style="8" customWidth="1"/>
    <col min="2" max="6" width="11.625" style="8" customWidth="1"/>
    <col min="7" max="7" width="9.75" style="8" bestFit="1" customWidth="1"/>
    <col min="8" max="16384" width="9" style="8"/>
  </cols>
  <sheetData>
    <row r="2" spans="1:9" ht="15">
      <c r="A2" s="9" t="s">
        <v>44</v>
      </c>
    </row>
    <row r="4" spans="1:9">
      <c r="B4" s="10" t="s">
        <v>45</v>
      </c>
      <c r="C4" s="12">
        <v>0.97869114825328229</v>
      </c>
    </row>
    <row r="5" spans="1:9">
      <c r="B5" s="10" t="s">
        <v>70</v>
      </c>
      <c r="C5" s="12">
        <v>0.9573822965065647</v>
      </c>
      <c r="D5" s="11" t="s">
        <v>48</v>
      </c>
      <c r="E5" s="13">
        <v>5</v>
      </c>
    </row>
    <row r="6" spans="1:9">
      <c r="B6" s="10" t="s">
        <v>46</v>
      </c>
      <c r="C6" s="12">
        <v>0.98928820282730667</v>
      </c>
      <c r="D6" s="11" t="s">
        <v>49</v>
      </c>
      <c r="E6" s="13">
        <v>2</v>
      </c>
    </row>
    <row r="7" spans="1:9">
      <c r="B7" s="10" t="s">
        <v>47</v>
      </c>
      <c r="C7" s="12">
        <v>14.009087214635695</v>
      </c>
      <c r="D7" s="11" t="s">
        <v>50</v>
      </c>
      <c r="E7" s="14" t="s">
        <v>3</v>
      </c>
    </row>
    <row r="9" spans="1:9">
      <c r="A9" s="8" t="s">
        <v>61</v>
      </c>
    </row>
    <row r="10" spans="1:9">
      <c r="A10" s="22" t="s">
        <v>62</v>
      </c>
      <c r="B10" s="22" t="s">
        <v>63</v>
      </c>
      <c r="C10" s="35" t="s">
        <v>64</v>
      </c>
      <c r="D10" s="22" t="s">
        <v>65</v>
      </c>
      <c r="E10" s="22" t="s">
        <v>66</v>
      </c>
      <c r="F10" s="22" t="s">
        <v>56</v>
      </c>
    </row>
    <row r="11" spans="1:9">
      <c r="A11" s="11" t="s">
        <v>67</v>
      </c>
      <c r="B11" s="33">
        <v>18027.49095082546</v>
      </c>
      <c r="C11" s="36">
        <v>2</v>
      </c>
      <c r="D11" s="16">
        <v>9013.7454754127302</v>
      </c>
      <c r="E11" s="38">
        <v>45.928854350588743</v>
      </c>
      <c r="F11" s="19">
        <v>2.1308851746717622E-2</v>
      </c>
    </row>
    <row r="12" spans="1:9">
      <c r="A12" s="11" t="s">
        <v>68</v>
      </c>
      <c r="B12" s="33">
        <v>392.50904917453863</v>
      </c>
      <c r="C12" s="36">
        <v>2</v>
      </c>
      <c r="D12" s="16">
        <v>196.25452458726932</v>
      </c>
    </row>
    <row r="13" spans="1:9">
      <c r="A13" s="32" t="s">
        <v>69</v>
      </c>
      <c r="B13" s="34">
        <v>18420</v>
      </c>
      <c r="C13" s="37">
        <v>4</v>
      </c>
      <c r="D13" s="31"/>
      <c r="E13" s="31"/>
      <c r="F13" s="31"/>
    </row>
    <row r="16" spans="1:9">
      <c r="A16" s="8" t="s">
        <v>51</v>
      </c>
      <c r="D16" s="21"/>
      <c r="F16" s="29" t="s">
        <v>60</v>
      </c>
      <c r="G16" s="30"/>
      <c r="H16" s="21"/>
      <c r="I16" s="21"/>
    </row>
    <row r="17" spans="1:9">
      <c r="A17" s="22" t="s">
        <v>52</v>
      </c>
      <c r="B17" s="22" t="s">
        <v>53</v>
      </c>
      <c r="C17" s="22" t="s">
        <v>54</v>
      </c>
      <c r="D17" s="23" t="s">
        <v>55</v>
      </c>
      <c r="E17" s="22" t="s">
        <v>56</v>
      </c>
      <c r="F17" s="22" t="s">
        <v>57</v>
      </c>
      <c r="G17" s="22" t="s">
        <v>58</v>
      </c>
      <c r="H17" s="21"/>
      <c r="I17" s="21"/>
    </row>
    <row r="18" spans="1:9">
      <c r="A18" s="18" t="s">
        <v>59</v>
      </c>
      <c r="B18" s="15">
        <v>-44.81018804626126</v>
      </c>
      <c r="C18" s="16">
        <v>69.246866630890381</v>
      </c>
      <c r="D18" s="21">
        <v>-0.64710780756499753</v>
      </c>
      <c r="E18" s="17">
        <v>0.58391574508017841</v>
      </c>
      <c r="F18" s="15">
        <v>-342.75540778225866</v>
      </c>
      <c r="G18" s="15">
        <v>253.13503168973614</v>
      </c>
      <c r="H18" s="21"/>
      <c r="I18" s="21"/>
    </row>
    <row r="19" spans="1:9">
      <c r="A19" s="20" t="s">
        <v>1</v>
      </c>
      <c r="B19" s="15">
        <v>87.640151849563026</v>
      </c>
      <c r="C19" s="16">
        <v>15.237186664924886</v>
      </c>
      <c r="D19" s="21">
        <v>5.7517279125618073</v>
      </c>
      <c r="E19" s="19">
        <v>2.8922600815111749E-2</v>
      </c>
      <c r="F19" s="15">
        <v>22.079829052021864</v>
      </c>
      <c r="G19" s="15">
        <v>153.20047464710419</v>
      </c>
      <c r="H19" s="21"/>
      <c r="I19" s="21"/>
    </row>
    <row r="20" spans="1:9">
      <c r="A20" s="24" t="s">
        <v>2</v>
      </c>
      <c r="B20" s="25">
        <v>14.532974309172776</v>
      </c>
      <c r="C20" s="26">
        <v>2.9137375361504319</v>
      </c>
      <c r="D20" s="27">
        <v>4.9877431061870565</v>
      </c>
      <c r="E20" s="28">
        <v>3.7924876930238542E-2</v>
      </c>
      <c r="F20" s="25">
        <v>1.996173545481648</v>
      </c>
      <c r="G20" s="25">
        <v>27.069775072863905</v>
      </c>
      <c r="H20" s="21"/>
      <c r="I20" s="21"/>
    </row>
    <row r="21" spans="1:9">
      <c r="A21" s="47"/>
      <c r="B21" s="47"/>
      <c r="C21" s="47"/>
      <c r="D21" s="47"/>
      <c r="E21" s="47"/>
      <c r="F21" s="47"/>
      <c r="G21" s="47"/>
    </row>
    <row r="22" spans="1:9" ht="15">
      <c r="A22" s="9" t="s">
        <v>84</v>
      </c>
    </row>
    <row r="24" spans="1:9">
      <c r="B24" s="11" t="s">
        <v>85</v>
      </c>
      <c r="C24" s="50" t="s">
        <v>86</v>
      </c>
      <c r="D24" s="50" t="s">
        <v>87</v>
      </c>
      <c r="E24" s="50" t="s">
        <v>88</v>
      </c>
      <c r="F24" s="51" t="s">
        <v>89</v>
      </c>
    </row>
    <row r="25" spans="1:9">
      <c r="B25" s="52">
        <v>68</v>
      </c>
      <c r="C25" s="53">
        <v>74</v>
      </c>
      <c r="D25" s="58">
        <v>-6</v>
      </c>
      <c r="E25" s="59">
        <v>0.48648648648648651</v>
      </c>
      <c r="F25" s="60">
        <v>4.6116893514811856</v>
      </c>
    </row>
    <row r="26" spans="1:9">
      <c r="B26" s="54">
        <v>27</v>
      </c>
      <c r="C26" s="55">
        <v>16</v>
      </c>
      <c r="D26" s="61">
        <v>11</v>
      </c>
      <c r="E26" s="62">
        <v>7.5625</v>
      </c>
      <c r="F26" s="63">
        <v>71.689351481184943</v>
      </c>
    </row>
    <row r="27" spans="1:9">
      <c r="B27" s="56">
        <v>5</v>
      </c>
      <c r="C27" s="57">
        <v>10</v>
      </c>
      <c r="D27" s="64">
        <v>-5</v>
      </c>
      <c r="E27" s="65">
        <v>2.5</v>
      </c>
      <c r="F27" s="66">
        <v>23.698959167333868</v>
      </c>
    </row>
    <row r="28" spans="1:9">
      <c r="B28" s="11">
        <v>100</v>
      </c>
      <c r="C28" s="50">
        <v>100</v>
      </c>
      <c r="D28" s="50">
        <v>0</v>
      </c>
      <c r="E28" s="50">
        <v>10.548986486486486</v>
      </c>
      <c r="F28" s="51">
        <v>100</v>
      </c>
    </row>
    <row r="30" spans="1:9">
      <c r="B30" s="49">
        <v>10.548986486486486</v>
      </c>
      <c r="C30" s="8" t="s">
        <v>91</v>
      </c>
    </row>
    <row r="31" spans="1:9">
      <c r="B31" s="8">
        <v>2</v>
      </c>
      <c r="C31" s="8" t="s">
        <v>90</v>
      </c>
    </row>
    <row r="32" spans="1:9">
      <c r="B32" s="48">
        <v>5.1205509246781897E-3</v>
      </c>
      <c r="C32" s="8" t="s">
        <v>56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7" zoomScaleNormal="100" workbookViewId="0">
      <selection activeCell="A33" sqref="A33"/>
    </sheetView>
  </sheetViews>
  <sheetFormatPr defaultRowHeight="16.5"/>
  <cols>
    <col min="1" max="1" width="8" bestFit="1" customWidth="1"/>
    <col min="3" max="3" width="8.625" bestFit="1" customWidth="1"/>
    <col min="4" max="4" width="20.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</row>
    <row r="2" spans="1:7">
      <c r="A2" s="1" t="s">
        <v>4</v>
      </c>
      <c r="B2" s="1">
        <v>3.2</v>
      </c>
      <c r="C2" s="1">
        <v>22</v>
      </c>
      <c r="D2" s="1">
        <v>550</v>
      </c>
    </row>
    <row r="3" spans="1:7">
      <c r="A3" s="1" t="s">
        <v>5</v>
      </c>
      <c r="B3" s="1">
        <v>2.7</v>
      </c>
      <c r="C3" s="1">
        <v>27</v>
      </c>
      <c r="D3" s="1">
        <v>570</v>
      </c>
      <c r="G3" s="46" t="s">
        <v>78</v>
      </c>
    </row>
    <row r="4" spans="1:7">
      <c r="A4" s="1" t="s">
        <v>6</v>
      </c>
      <c r="B4" s="1">
        <v>2.5</v>
      </c>
      <c r="C4" s="1">
        <v>24</v>
      </c>
      <c r="D4" s="1">
        <v>525</v>
      </c>
    </row>
    <row r="5" spans="1:7">
      <c r="A5" s="1" t="s">
        <v>7</v>
      </c>
      <c r="B5" s="1">
        <v>3.4</v>
      </c>
      <c r="C5" s="1">
        <v>28</v>
      </c>
      <c r="D5" s="1">
        <v>670</v>
      </c>
    </row>
    <row r="6" spans="1:7">
      <c r="A6" s="1" t="s">
        <v>8</v>
      </c>
      <c r="B6" s="1">
        <v>2.2000000000000002</v>
      </c>
      <c r="C6" s="1">
        <v>23</v>
      </c>
      <c r="D6" s="1">
        <v>490</v>
      </c>
    </row>
    <row r="8" spans="1:7">
      <c r="D8" t="s">
        <v>40</v>
      </c>
    </row>
    <row r="9" spans="1:7">
      <c r="A9" s="43" t="s">
        <v>75</v>
      </c>
      <c r="B9" s="40"/>
      <c r="C9" s="40"/>
    </row>
    <row r="10" spans="1:7">
      <c r="A10" t="s">
        <v>15</v>
      </c>
    </row>
    <row r="11" spans="1:7" ht="17.25" thickBot="1"/>
    <row r="12" spans="1:7">
      <c r="A12" s="6" t="s">
        <v>16</v>
      </c>
      <c r="B12" s="6"/>
    </row>
    <row r="13" spans="1:7">
      <c r="A13" s="3" t="s">
        <v>17</v>
      </c>
      <c r="B13" s="3">
        <v>0.98928820282730667</v>
      </c>
    </row>
    <row r="14" spans="1:7">
      <c r="A14" s="3" t="s">
        <v>18</v>
      </c>
      <c r="B14" s="3">
        <v>0.97869114825328229</v>
      </c>
      <c r="D14" t="s">
        <v>39</v>
      </c>
    </row>
    <row r="15" spans="1:7">
      <c r="A15" s="3" t="s">
        <v>19</v>
      </c>
      <c r="B15" s="3">
        <v>0.95738229650656459</v>
      </c>
      <c r="D15" t="s">
        <v>43</v>
      </c>
    </row>
    <row r="16" spans="1:7">
      <c r="A16" s="3" t="s">
        <v>20</v>
      </c>
      <c r="B16" s="3">
        <v>14.009087214635695</v>
      </c>
    </row>
    <row r="17" spans="1:9" ht="17.25" thickBot="1">
      <c r="A17" s="4" t="s">
        <v>21</v>
      </c>
      <c r="B17" s="4">
        <v>5</v>
      </c>
    </row>
    <row r="19" spans="1:9" ht="17.25" thickBot="1">
      <c r="A19" t="s">
        <v>22</v>
      </c>
    </row>
    <row r="20" spans="1:9">
      <c r="A20" s="5"/>
      <c r="B20" s="5" t="s">
        <v>27</v>
      </c>
      <c r="C20" s="5" t="s">
        <v>28</v>
      </c>
      <c r="D20" s="5" t="s">
        <v>29</v>
      </c>
      <c r="E20" s="5" t="s">
        <v>30</v>
      </c>
      <c r="F20" s="5" t="s">
        <v>31</v>
      </c>
      <c r="H20" s="7" t="s">
        <v>41</v>
      </c>
    </row>
    <row r="21" spans="1:9">
      <c r="A21" s="3" t="s">
        <v>23</v>
      </c>
      <c r="B21" s="3">
        <v>2</v>
      </c>
      <c r="C21" s="3">
        <v>18027.49095082546</v>
      </c>
      <c r="D21" s="3">
        <v>9013.7454754127302</v>
      </c>
      <c r="E21" s="3">
        <v>45.928854350588743</v>
      </c>
      <c r="F21" s="3">
        <v>2.1308851746717622E-2</v>
      </c>
      <c r="G21" t="s">
        <v>42</v>
      </c>
    </row>
    <row r="22" spans="1:9">
      <c r="A22" s="3" t="s">
        <v>24</v>
      </c>
      <c r="B22" s="3">
        <v>2</v>
      </c>
      <c r="C22" s="3">
        <v>392.50904917453863</v>
      </c>
      <c r="D22" s="3">
        <v>196.25452458726932</v>
      </c>
      <c r="E22" s="3"/>
      <c r="F22" s="3"/>
    </row>
    <row r="23" spans="1:9" ht="17.25" thickBot="1">
      <c r="A23" s="4" t="s">
        <v>25</v>
      </c>
      <c r="B23" s="4">
        <v>4</v>
      </c>
      <c r="C23" s="4">
        <v>18420</v>
      </c>
      <c r="D23" s="4"/>
      <c r="E23" s="4"/>
      <c r="F23" s="4"/>
    </row>
    <row r="24" spans="1:9" ht="17.25" thickBot="1"/>
    <row r="25" spans="1:9">
      <c r="A25" s="5"/>
      <c r="B25" s="5" t="s">
        <v>32</v>
      </c>
      <c r="C25" s="5" t="s">
        <v>20</v>
      </c>
      <c r="D25" s="5" t="s">
        <v>33</v>
      </c>
      <c r="E25" s="5" t="s">
        <v>34</v>
      </c>
      <c r="F25" s="5" t="s">
        <v>35</v>
      </c>
      <c r="G25" s="5" t="s">
        <v>36</v>
      </c>
      <c r="H25" s="5" t="s">
        <v>37</v>
      </c>
      <c r="I25" s="5" t="s">
        <v>38</v>
      </c>
    </row>
    <row r="26" spans="1:9">
      <c r="A26" s="44" t="s">
        <v>26</v>
      </c>
      <c r="B26" s="3">
        <v>-44.81018804626126</v>
      </c>
      <c r="C26" s="3">
        <v>69.246866630890381</v>
      </c>
      <c r="D26" s="3">
        <v>-0.64710780756499753</v>
      </c>
      <c r="E26" s="3">
        <v>0.58391574508017841</v>
      </c>
      <c r="F26" s="3">
        <v>-342.75540778225883</v>
      </c>
      <c r="G26" s="3">
        <v>253.13503168973631</v>
      </c>
      <c r="H26" s="3">
        <v>-342.75540778225883</v>
      </c>
      <c r="I26" s="3">
        <v>253.13503168973631</v>
      </c>
    </row>
    <row r="27" spans="1:9">
      <c r="A27" s="44" t="s">
        <v>1</v>
      </c>
      <c r="B27" s="3">
        <v>87.640151849563026</v>
      </c>
      <c r="C27" s="3">
        <v>15.237186664924886</v>
      </c>
      <c r="D27" s="3">
        <v>5.7517279125618073</v>
      </c>
      <c r="E27" s="3">
        <v>2.8922600815111749E-2</v>
      </c>
      <c r="F27" s="3">
        <v>22.079829052021836</v>
      </c>
      <c r="G27" s="3">
        <v>153.20047464710422</v>
      </c>
      <c r="H27" s="3">
        <v>22.079829052021836</v>
      </c>
      <c r="I27" s="3">
        <v>153.20047464710422</v>
      </c>
    </row>
    <row r="28" spans="1:9" ht="17.25" thickBot="1">
      <c r="A28" s="45" t="s">
        <v>2</v>
      </c>
      <c r="B28" s="4">
        <v>14.532974309172776</v>
      </c>
      <c r="C28" s="4">
        <v>2.9137375361504319</v>
      </c>
      <c r="D28" s="4">
        <v>4.9877431061870565</v>
      </c>
      <c r="E28" s="4">
        <v>3.7924876930238542E-2</v>
      </c>
      <c r="F28" s="4">
        <v>1.9961735454816427</v>
      </c>
      <c r="G28" s="4">
        <v>27.069775072863909</v>
      </c>
      <c r="H28" s="4">
        <v>1.9961735454816427</v>
      </c>
      <c r="I28" s="4">
        <v>27.069775072863909</v>
      </c>
    </row>
    <row r="31" spans="1:9">
      <c r="A31" s="42" t="s">
        <v>76</v>
      </c>
      <c r="B31" s="40"/>
      <c r="C31" s="40"/>
    </row>
    <row r="32" spans="1:9">
      <c r="A32" s="3" t="s">
        <v>92</v>
      </c>
    </row>
    <row r="33" spans="1:7">
      <c r="A33" s="9" t="s">
        <v>44</v>
      </c>
      <c r="B33" s="8"/>
      <c r="C33" s="8"/>
      <c r="D33" s="8"/>
      <c r="E33" s="8"/>
      <c r="F33" s="8"/>
      <c r="G33" s="8"/>
    </row>
    <row r="34" spans="1:7">
      <c r="A34" s="8"/>
      <c r="B34" s="8"/>
      <c r="C34" s="8"/>
      <c r="D34" s="8"/>
      <c r="E34" s="8"/>
      <c r="F34" s="8"/>
      <c r="G34" s="8"/>
    </row>
    <row r="35" spans="1:7">
      <c r="A35" s="8"/>
      <c r="B35" s="10" t="s">
        <v>45</v>
      </c>
      <c r="C35" s="12">
        <v>0.97869114825328229</v>
      </c>
      <c r="D35" s="8"/>
      <c r="E35" s="8"/>
      <c r="F35" s="8"/>
      <c r="G35" s="8"/>
    </row>
    <row r="36" spans="1:7">
      <c r="A36" s="8"/>
      <c r="B36" s="10" t="s">
        <v>70</v>
      </c>
      <c r="C36" s="12">
        <v>0.9573822965065647</v>
      </c>
      <c r="D36" s="11" t="s">
        <v>48</v>
      </c>
      <c r="E36" s="13">
        <v>5</v>
      </c>
      <c r="F36" s="8"/>
      <c r="G36" s="8"/>
    </row>
    <row r="37" spans="1:7">
      <c r="A37" s="8"/>
      <c r="B37" s="10" t="s">
        <v>46</v>
      </c>
      <c r="C37" s="12">
        <v>0.98928820282730667</v>
      </c>
      <c r="D37" s="11" t="s">
        <v>49</v>
      </c>
      <c r="E37" s="13">
        <v>2</v>
      </c>
      <c r="F37" s="8"/>
      <c r="G37" s="8"/>
    </row>
    <row r="38" spans="1:7">
      <c r="A38" s="8"/>
      <c r="B38" s="10" t="s">
        <v>47</v>
      </c>
      <c r="C38" s="12">
        <v>14.009087214635695</v>
      </c>
      <c r="D38" s="11" t="s">
        <v>50</v>
      </c>
      <c r="E38" s="14" t="s">
        <v>3</v>
      </c>
      <c r="F38" s="8"/>
      <c r="G38" s="8"/>
    </row>
    <row r="39" spans="1:7">
      <c r="A39" s="8"/>
      <c r="B39" s="8"/>
      <c r="C39" s="8"/>
      <c r="D39" s="8"/>
      <c r="E39" s="8"/>
      <c r="F39" s="8"/>
      <c r="G39" s="8"/>
    </row>
    <row r="40" spans="1:7">
      <c r="A40" s="8" t="s">
        <v>61</v>
      </c>
      <c r="B40" s="8"/>
      <c r="C40" s="8"/>
      <c r="D40" s="8"/>
      <c r="E40" s="8"/>
      <c r="F40" s="8"/>
      <c r="G40" s="8"/>
    </row>
    <row r="41" spans="1:7">
      <c r="A41" s="22" t="s">
        <v>62</v>
      </c>
      <c r="B41" s="22" t="s">
        <v>63</v>
      </c>
      <c r="C41" s="35" t="s">
        <v>64</v>
      </c>
      <c r="D41" s="22" t="s">
        <v>65</v>
      </c>
      <c r="E41" s="22" t="s">
        <v>66</v>
      </c>
      <c r="F41" s="22" t="s">
        <v>56</v>
      </c>
      <c r="G41" s="8"/>
    </row>
    <row r="42" spans="1:7">
      <c r="A42" s="11" t="s">
        <v>67</v>
      </c>
      <c r="B42" s="33">
        <v>18027.49095082546</v>
      </c>
      <c r="C42" s="36">
        <v>2</v>
      </c>
      <c r="D42" s="16">
        <v>9013.7454754127302</v>
      </c>
      <c r="E42" s="38">
        <v>45.928854350588743</v>
      </c>
      <c r="F42" s="19">
        <v>2.1308851746717622E-2</v>
      </c>
      <c r="G42" s="8"/>
    </row>
    <row r="43" spans="1:7">
      <c r="A43" s="11" t="s">
        <v>68</v>
      </c>
      <c r="B43" s="33">
        <v>392.50904917453863</v>
      </c>
      <c r="C43" s="36">
        <v>2</v>
      </c>
      <c r="D43" s="16">
        <v>196.25452458726932</v>
      </c>
      <c r="E43" s="8"/>
      <c r="F43" s="8"/>
      <c r="G43" s="8"/>
    </row>
    <row r="44" spans="1:7">
      <c r="A44" s="32" t="s">
        <v>69</v>
      </c>
      <c r="B44" s="34">
        <v>18420</v>
      </c>
      <c r="C44" s="37">
        <v>4</v>
      </c>
      <c r="D44" s="31"/>
      <c r="E44" s="31"/>
      <c r="F44" s="31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>
      <c r="A46" s="8"/>
      <c r="B46" s="8"/>
      <c r="C46" s="8"/>
      <c r="D46" s="8"/>
      <c r="E46" s="8"/>
      <c r="F46" s="8"/>
      <c r="G46" s="8"/>
    </row>
    <row r="47" spans="1:7">
      <c r="A47" s="8" t="s">
        <v>51</v>
      </c>
      <c r="B47" s="8"/>
      <c r="C47" s="8"/>
      <c r="D47" s="21"/>
      <c r="E47" s="8"/>
      <c r="F47" s="29" t="s">
        <v>60</v>
      </c>
      <c r="G47" s="30"/>
    </row>
    <row r="48" spans="1:7">
      <c r="A48" s="22" t="s">
        <v>52</v>
      </c>
      <c r="B48" s="22" t="s">
        <v>53</v>
      </c>
      <c r="C48" s="22" t="s">
        <v>54</v>
      </c>
      <c r="D48" s="23" t="s">
        <v>55</v>
      </c>
      <c r="E48" s="22" t="s">
        <v>56</v>
      </c>
      <c r="F48" s="22" t="s">
        <v>57</v>
      </c>
      <c r="G48" s="22" t="s">
        <v>58</v>
      </c>
    </row>
    <row r="49" spans="1:7">
      <c r="A49" s="18" t="s">
        <v>59</v>
      </c>
      <c r="B49" s="15">
        <v>-44.81018804626126</v>
      </c>
      <c r="C49" s="16">
        <v>69.246866630890381</v>
      </c>
      <c r="D49" s="21">
        <v>-0.64710780756499753</v>
      </c>
      <c r="E49" s="17">
        <v>0.58391574508017841</v>
      </c>
      <c r="F49" s="15">
        <v>-342.75540778225866</v>
      </c>
      <c r="G49" s="15">
        <v>253.13503168973614</v>
      </c>
    </row>
    <row r="50" spans="1:7">
      <c r="A50" s="20" t="s">
        <v>1</v>
      </c>
      <c r="B50" s="15">
        <v>87.640151849563026</v>
      </c>
      <c r="C50" s="16">
        <v>15.237186664924886</v>
      </c>
      <c r="D50" s="21">
        <v>5.7517279125618073</v>
      </c>
      <c r="E50" s="19">
        <v>2.8922600815111749E-2</v>
      </c>
      <c r="F50" s="15">
        <v>22.079829052021864</v>
      </c>
      <c r="G50" s="15">
        <v>153.20047464710419</v>
      </c>
    </row>
    <row r="51" spans="1:7">
      <c r="A51" s="24" t="s">
        <v>2</v>
      </c>
      <c r="B51" s="25">
        <v>14.532974309172776</v>
      </c>
      <c r="C51" s="26">
        <v>2.9137375361504319</v>
      </c>
      <c r="D51" s="27">
        <v>4.9877431061870565</v>
      </c>
      <c r="E51" s="28">
        <v>3.7924876930238542E-2</v>
      </c>
      <c r="F51" s="25">
        <v>1.996173545481648</v>
      </c>
      <c r="G51" s="25">
        <v>27.069775072863905</v>
      </c>
    </row>
    <row r="54" spans="1:7">
      <c r="A54" s="39" t="s">
        <v>77</v>
      </c>
      <c r="B54" s="40"/>
      <c r="C54" s="40"/>
    </row>
    <row r="55" spans="1:7">
      <c r="A55" t="s">
        <v>72</v>
      </c>
      <c r="B55">
        <f>CORREL(D2:D6,B2:B6)</f>
        <v>0.84476908232675274</v>
      </c>
      <c r="E55" t="s">
        <v>74</v>
      </c>
      <c r="F55">
        <f>SQRT((B55^2+B56^2-2*B55*B56*B57)/(1-B57^2))</f>
        <v>0.98928820282730678</v>
      </c>
    </row>
    <row r="56" spans="1:7">
      <c r="A56" t="s">
        <v>73</v>
      </c>
      <c r="B56">
        <f>CORREL(D2:D6,C2:C6)</f>
        <v>0.7913390215117152</v>
      </c>
      <c r="E56" t="s">
        <v>79</v>
      </c>
    </row>
    <row r="57" spans="1:7">
      <c r="A57" t="s">
        <v>71</v>
      </c>
      <c r="B57">
        <f>CORREL(B2:B6,C2:C6)</f>
        <v>0.370743176051961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H24" sqref="H24"/>
    </sheetView>
  </sheetViews>
  <sheetFormatPr defaultRowHeight="16.5"/>
  <cols>
    <col min="2" max="2" width="14.875" bestFit="1" customWidth="1"/>
    <col min="4" max="4" width="11.375" bestFit="1" customWidth="1"/>
  </cols>
  <sheetData>
    <row r="1" spans="1:7">
      <c r="A1" s="2"/>
      <c r="B1" s="2" t="s">
        <v>10</v>
      </c>
      <c r="C1" s="2" t="s">
        <v>11</v>
      </c>
      <c r="D1" s="2" t="s">
        <v>12</v>
      </c>
    </row>
    <row r="2" spans="1:7">
      <c r="A2" s="2" t="s">
        <v>9</v>
      </c>
      <c r="B2" s="2">
        <v>68</v>
      </c>
      <c r="C2" s="2">
        <v>27</v>
      </c>
      <c r="D2" s="2">
        <v>5</v>
      </c>
      <c r="G2" t="s">
        <v>81</v>
      </c>
    </row>
    <row r="3" spans="1:7">
      <c r="A3" s="2" t="s">
        <v>8</v>
      </c>
      <c r="B3" s="2">
        <v>74</v>
      </c>
      <c r="C3" s="2">
        <v>16</v>
      </c>
      <c r="D3" s="2">
        <v>10</v>
      </c>
      <c r="G3" t="s">
        <v>80</v>
      </c>
    </row>
    <row r="5" spans="1:7">
      <c r="A5" s="40" t="s">
        <v>14</v>
      </c>
      <c r="B5" s="40"/>
    </row>
    <row r="6" spans="1:7">
      <c r="A6">
        <f>CHITEST(B2:D2,B3:D3)</f>
        <v>5.1205509246781897E-3</v>
      </c>
      <c r="B6" t="s">
        <v>83</v>
      </c>
    </row>
    <row r="7" spans="1:7">
      <c r="B7" t="s">
        <v>82</v>
      </c>
    </row>
    <row r="8" spans="1:7">
      <c r="A8" s="40" t="s">
        <v>13</v>
      </c>
      <c r="B8" s="40"/>
    </row>
    <row r="9" spans="1:7">
      <c r="A9" t="s">
        <v>93</v>
      </c>
      <c r="C9" s="41"/>
    </row>
    <row r="10" spans="1:7">
      <c r="A10" s="9" t="s">
        <v>84</v>
      </c>
      <c r="B10" s="8"/>
      <c r="C10" s="8"/>
      <c r="D10" s="8"/>
      <c r="E10" s="8"/>
      <c r="F10" s="8"/>
      <c r="G10" s="8"/>
    </row>
    <row r="11" spans="1:7">
      <c r="A11" s="8"/>
      <c r="B11" s="8"/>
      <c r="C11" s="8"/>
      <c r="D11" s="8"/>
      <c r="E11" s="8"/>
      <c r="F11" s="8"/>
      <c r="G11" s="8"/>
    </row>
    <row r="12" spans="1:7">
      <c r="A12" s="8"/>
      <c r="B12" s="11" t="s">
        <v>85</v>
      </c>
      <c r="C12" s="50" t="s">
        <v>86</v>
      </c>
      <c r="D12" s="50" t="s">
        <v>87</v>
      </c>
      <c r="E12" s="50" t="s">
        <v>88</v>
      </c>
      <c r="F12" s="51" t="s">
        <v>89</v>
      </c>
      <c r="G12" s="8"/>
    </row>
    <row r="13" spans="1:7">
      <c r="A13" s="8"/>
      <c r="B13" s="52">
        <v>68</v>
      </c>
      <c r="C13" s="53">
        <v>74</v>
      </c>
      <c r="D13" s="58">
        <v>-6</v>
      </c>
      <c r="E13" s="59">
        <v>0.48648648648648651</v>
      </c>
      <c r="F13" s="60">
        <v>4.6116893514811856</v>
      </c>
      <c r="G13" s="8"/>
    </row>
    <row r="14" spans="1:7">
      <c r="A14" s="8"/>
      <c r="B14" s="54">
        <v>27</v>
      </c>
      <c r="C14" s="55">
        <v>16</v>
      </c>
      <c r="D14" s="61">
        <v>11</v>
      </c>
      <c r="E14" s="62">
        <v>7.5625</v>
      </c>
      <c r="F14" s="63">
        <v>71.689351481184943</v>
      </c>
      <c r="G14" s="8"/>
    </row>
    <row r="15" spans="1:7">
      <c r="A15" s="8"/>
      <c r="B15" s="56">
        <v>5</v>
      </c>
      <c r="C15" s="57">
        <v>10</v>
      </c>
      <c r="D15" s="64">
        <v>-5</v>
      </c>
      <c r="E15" s="65">
        <v>2.5</v>
      </c>
      <c r="F15" s="66">
        <v>23.698959167333868</v>
      </c>
      <c r="G15" s="8"/>
    </row>
    <row r="16" spans="1:7">
      <c r="A16" s="8"/>
      <c r="B16" s="11">
        <v>100</v>
      </c>
      <c r="C16" s="50">
        <v>100</v>
      </c>
      <c r="D16" s="50">
        <v>0</v>
      </c>
      <c r="E16" s="50">
        <v>10.548986486486486</v>
      </c>
      <c r="F16" s="51">
        <v>100</v>
      </c>
      <c r="G16" s="8"/>
    </row>
    <row r="17" spans="1:7">
      <c r="A17" s="8"/>
      <c r="B17" s="8"/>
      <c r="C17" s="8"/>
      <c r="D17" s="8"/>
      <c r="E17" s="8"/>
      <c r="F17" s="8"/>
      <c r="G17" s="8"/>
    </row>
    <row r="18" spans="1:7">
      <c r="A18" s="8"/>
      <c r="B18" s="49">
        <v>10.548986486486486</v>
      </c>
      <c r="C18" s="8" t="s">
        <v>91</v>
      </c>
      <c r="D18" s="8"/>
      <c r="E18" s="8"/>
      <c r="F18" s="8"/>
      <c r="G18" s="8"/>
    </row>
    <row r="19" spans="1:7">
      <c r="A19" s="8"/>
      <c r="B19" s="8">
        <v>2</v>
      </c>
      <c r="C19" s="8" t="s">
        <v>90</v>
      </c>
      <c r="D19" s="8"/>
      <c r="E19" s="8"/>
      <c r="F19" s="8"/>
      <c r="G19" s="8"/>
    </row>
    <row r="20" spans="1:7">
      <c r="A20" s="8"/>
      <c r="B20" s="48">
        <v>5.1205509246781897E-3</v>
      </c>
      <c r="C20" s="8" t="s">
        <v>56</v>
      </c>
      <c r="D20" s="8"/>
      <c r="E20" s="8"/>
      <c r="F20" s="8"/>
      <c r="G20" s="8"/>
    </row>
    <row r="21" spans="1:7">
      <c r="A21" s="8"/>
      <c r="B21" s="8"/>
      <c r="C21" s="8"/>
      <c r="D21" s="8"/>
      <c r="E21" s="8"/>
      <c r="F21" s="8"/>
      <c r="G21" s="8"/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Output</vt:lpstr>
      <vt:lpstr>594</vt:lpstr>
      <vt:lpstr>11-3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dongguk</dc:creator>
  <cp:lastModifiedBy>USER</cp:lastModifiedBy>
  <dcterms:created xsi:type="dcterms:W3CDTF">2012-10-16T06:50:15Z</dcterms:created>
  <dcterms:modified xsi:type="dcterms:W3CDTF">2018-11-02T05:53:32Z</dcterms:modified>
</cp:coreProperties>
</file>