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ernoutvanrossum/Github/QD-prod/Quantum-Dice-by-UTwente/3D print files/"/>
    </mc:Choice>
  </mc:AlternateContent>
  <xr:revisionPtr revIDLastSave="0" documentId="13_ncr:1_{369E24E1-0ED4-3942-94EF-BE1922E00FD5}" xr6:coauthVersionLast="47" xr6:coauthVersionMax="47" xr10:uidLastSave="{00000000-0000-0000-0000-000000000000}"/>
  <bookViews>
    <workbookView xWindow="0" yWindow="600" windowWidth="28800" windowHeight="15860" activeTab="1" xr2:uid="{281531AD-289F-7444-9810-C417D6306E6A}"/>
  </bookViews>
  <sheets>
    <sheet name="version2" sheetId="2" r:id="rId1"/>
    <sheet name="version 4.0-A" sheetId="4" r:id="rId2"/>
    <sheet name="version 4.0-B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5" l="1"/>
  <c r="C31" i="5"/>
  <c r="C30" i="5"/>
  <c r="C29" i="5"/>
  <c r="D42" i="5"/>
  <c r="C42" i="5" s="1"/>
  <c r="C41" i="5"/>
  <c r="D40" i="5"/>
  <c r="C40" i="5" s="1"/>
  <c r="D39" i="5"/>
  <c r="C39" i="5" s="1"/>
  <c r="C26" i="5"/>
  <c r="C25" i="5"/>
  <c r="C24" i="5"/>
  <c r="C23" i="5"/>
  <c r="C22" i="5"/>
  <c r="D19" i="5"/>
  <c r="C19" i="5"/>
  <c r="C18" i="5"/>
  <c r="C15" i="5"/>
  <c r="C14" i="5"/>
  <c r="C13" i="5"/>
  <c r="C12" i="5"/>
  <c r="C11" i="5"/>
  <c r="C10" i="5"/>
  <c r="C18" i="4" l="1"/>
  <c r="D19" i="4" l="1"/>
  <c r="C19" i="4" s="1"/>
  <c r="D42" i="4"/>
  <c r="C42" i="4" s="1"/>
  <c r="C41" i="4"/>
  <c r="D40" i="4"/>
  <c r="C40" i="4" s="1"/>
  <c r="D39" i="4"/>
  <c r="C39" i="4" s="1"/>
  <c r="C32" i="4"/>
  <c r="C31" i="4"/>
  <c r="C30" i="4"/>
  <c r="C29" i="4"/>
  <c r="C26" i="4"/>
  <c r="C25" i="4"/>
  <c r="C24" i="4"/>
  <c r="C23" i="4"/>
  <c r="C22" i="4"/>
  <c r="C15" i="4"/>
  <c r="C14" i="4"/>
  <c r="C13" i="4"/>
  <c r="C12" i="4"/>
  <c r="C11" i="4"/>
  <c r="C10" i="4"/>
  <c r="C51" i="2"/>
  <c r="C42" i="2"/>
  <c r="C41" i="2"/>
  <c r="C40" i="2"/>
  <c r="C39" i="2"/>
  <c r="C38" i="2"/>
  <c r="C37" i="2"/>
  <c r="C30" i="2"/>
  <c r="C31" i="2"/>
  <c r="C32" i="2"/>
  <c r="C33" i="2"/>
  <c r="C34" i="2"/>
  <c r="C29" i="2"/>
  <c r="C26" i="2"/>
  <c r="C25" i="2"/>
  <c r="C24" i="2"/>
  <c r="C23" i="2"/>
  <c r="C22" i="2"/>
  <c r="C11" i="2"/>
  <c r="C12" i="2"/>
  <c r="C13" i="2"/>
  <c r="C14" i="2"/>
  <c r="C15" i="2"/>
  <c r="C16" i="2"/>
  <c r="C17" i="2"/>
  <c r="C18" i="2"/>
  <c r="C19" i="2"/>
  <c r="C10" i="2"/>
  <c r="D52" i="2"/>
  <c r="C52" i="2" s="1"/>
  <c r="D50" i="2"/>
  <c r="C50" i="2" s="1"/>
  <c r="D49" i="2"/>
  <c r="C4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Aernout van Rossum</author>
  </authors>
  <commentList>
    <comment ref="B29" authorId="0" shapeId="0" xr:uid="{552C40F4-FF95-DF43-96B1-BD515C0EFB73}">
      <text>
        <r>
          <rPr>
            <sz val="10"/>
            <color rgb="FF000000"/>
            <rFont val="Tahoma"/>
            <family val="2"/>
          </rPr>
          <t xml:space="preserve">In rare situations the display module is Dead On Arrival (DOA). Order some extra display units
</t>
        </r>
      </text>
    </comment>
    <comment ref="B32" authorId="0" shapeId="0" xr:uid="{DD3DE75E-3C3C-0842-A4A4-84FEF64845DA}">
      <text>
        <r>
          <rPr>
            <sz val="10"/>
            <color rgb="FF000000"/>
            <rFont val="Tahoma"/>
            <family val="2"/>
          </rPr>
          <t>Content of cable set see below</t>
        </r>
      </text>
    </comment>
    <comment ref="B33" authorId="0" shapeId="0" xr:uid="{28248FFD-0381-B541-BFDC-EB475E59BBBA}">
      <text>
        <r>
          <rPr>
            <b/>
            <sz val="10"/>
            <color rgb="FF000000"/>
            <rFont val="Tahoma"/>
            <family val="2"/>
          </rPr>
          <t>3.7V lipo battery:</t>
        </r>
        <r>
          <rPr>
            <sz val="10"/>
            <color rgb="FF000000"/>
            <rFont val="Tahoma"/>
            <family val="2"/>
          </rPr>
          <t xml:space="preserve"> 
</t>
        </r>
        <r>
          <rPr>
            <sz val="10"/>
            <color rgb="FF000000"/>
            <rFont val="Tahoma"/>
            <family val="2"/>
          </rPr>
          <t xml:space="preserve">Size: maximum 50mm high/width. 
</t>
        </r>
        <r>
          <rPr>
            <sz val="10"/>
            <color rgb="FF000000"/>
            <rFont val="Tahoma"/>
            <family val="2"/>
          </rPr>
          <t xml:space="preserve">xx3048 -&gt; xx is thicknesss, 30 mm wide, 48 mm high
</t>
        </r>
        <r>
          <rPr>
            <sz val="10"/>
            <color rgb="FF000000"/>
            <rFont val="Tahoma"/>
            <family val="2"/>
          </rPr>
          <t xml:space="preserve">Thickness: max 18 mm
</t>
        </r>
        <r>
          <rPr>
            <sz val="10"/>
            <color rgb="FF000000"/>
            <rFont val="Tahoma"/>
            <family val="2"/>
          </rPr>
          <t xml:space="preserve">Capacitiy: 1000 - 1500 mAh. 
</t>
        </r>
        <r>
          <rPr>
            <sz val="10"/>
            <color rgb="FF000000"/>
            <rFont val="Tahoma"/>
            <family val="2"/>
          </rPr>
          <t xml:space="preserve">Connector: JST-PH (2 pole), 2mm
</t>
        </r>
        <r>
          <rPr>
            <sz val="10"/>
            <color rgb="FF000000"/>
            <rFont val="Tahoma"/>
            <family val="2"/>
          </rPr>
          <t xml:space="preserve">Check Polarity. See attached image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E33" authorId="0" shapeId="0" xr:uid="{CBA6EFA7-1381-C54E-B85C-1D0345DADD63}">
      <text>
        <r>
          <rPr>
            <sz val="10"/>
            <color rgb="FF000000"/>
            <rFont val="Tahoma"/>
            <family val="2"/>
          </rPr>
          <t xml:space="preserve">version 103048 or 121048.
</t>
        </r>
        <r>
          <rPr>
            <sz val="10"/>
            <color rgb="FF000000"/>
            <rFont val="Tahoma"/>
            <family val="2"/>
          </rPr>
          <t xml:space="preserve">Check polarity! If not ok, request swap of polarity through message center of Aliexpress
</t>
        </r>
        <r>
          <rPr>
            <b/>
            <sz val="10"/>
            <color rgb="FF000000"/>
            <rFont val="Aptos Narrow"/>
          </rPr>
          <t>JST2.0 connector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Aernout van Rossum</author>
  </authors>
  <commentList>
    <comment ref="B22" authorId="0" shapeId="0" xr:uid="{77A0812C-28AA-8449-8ACF-9FA47374E350}">
      <text>
        <r>
          <rPr>
            <sz val="10"/>
            <color rgb="FF000000"/>
            <rFont val="Tahoma"/>
            <family val="2"/>
          </rPr>
          <t xml:space="preserve">In rare situations the display module is Dead On Arrival (DOA). Order some extra display units
</t>
        </r>
      </text>
    </comment>
    <comment ref="B25" authorId="0" shapeId="0" xr:uid="{54755A7F-74D4-144E-A19F-F99A712D832D}">
      <text>
        <r>
          <rPr>
            <b/>
            <sz val="10"/>
            <color rgb="FF000000"/>
            <rFont val="Tahoma"/>
            <family val="2"/>
          </rPr>
          <t>3.7V lipo battery:</t>
        </r>
        <r>
          <rPr>
            <sz val="10"/>
            <color rgb="FF000000"/>
            <rFont val="Tahoma"/>
            <family val="2"/>
          </rPr>
          <t xml:space="preserve"> 
</t>
        </r>
        <r>
          <rPr>
            <sz val="10"/>
            <color rgb="FF000000"/>
            <rFont val="Tahoma"/>
            <family val="2"/>
          </rPr>
          <t xml:space="preserve">Size: maximum 50mm high/width. 
</t>
        </r>
        <r>
          <rPr>
            <sz val="10"/>
            <color rgb="FF000000"/>
            <rFont val="Tahoma"/>
            <family val="2"/>
          </rPr>
          <t xml:space="preserve">xx3048 -&gt; xx is thicknesss, 30 mm wide, 48 mm high
</t>
        </r>
        <r>
          <rPr>
            <sz val="10"/>
            <color rgb="FF000000"/>
            <rFont val="Tahoma"/>
            <family val="2"/>
          </rPr>
          <t xml:space="preserve">Thickness: max 18 mm
</t>
        </r>
        <r>
          <rPr>
            <sz val="10"/>
            <color rgb="FF000000"/>
            <rFont val="Tahoma"/>
            <family val="2"/>
          </rPr>
          <t xml:space="preserve">Capacitiy: &gt;1000 mAh. 
</t>
        </r>
        <r>
          <rPr>
            <sz val="10"/>
            <color rgb="FF000000"/>
            <rFont val="Tahoma"/>
            <family val="2"/>
          </rPr>
          <t xml:space="preserve">Connector: JST-PH (2 pole), 2mm
</t>
        </r>
        <r>
          <rPr>
            <sz val="10"/>
            <color rgb="FF000000"/>
            <rFont val="Tahoma"/>
            <family val="2"/>
          </rPr>
          <t xml:space="preserve">Check Polarity. See attached image
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Aernout van Rossum</author>
  </authors>
  <commentList>
    <comment ref="B22" authorId="0" shapeId="0" xr:uid="{A9B79E6D-C9DB-9A47-910A-E2F29737A011}">
      <text>
        <r>
          <rPr>
            <sz val="10"/>
            <color rgb="FF000000"/>
            <rFont val="Tahoma"/>
            <family val="2"/>
          </rPr>
          <t xml:space="preserve">In rare situations the display module is Dead On Arrival (DOA). Order some extra display units
</t>
        </r>
      </text>
    </comment>
    <comment ref="B25" authorId="0" shapeId="0" xr:uid="{62283A7F-8425-4144-8822-32526026DC64}">
      <text>
        <r>
          <rPr>
            <b/>
            <sz val="10"/>
            <color rgb="FF000000"/>
            <rFont val="Tahoma"/>
            <family val="2"/>
          </rPr>
          <t>3.7V lipo battery:</t>
        </r>
        <r>
          <rPr>
            <sz val="10"/>
            <color rgb="FF000000"/>
            <rFont val="Tahoma"/>
            <family val="2"/>
          </rPr>
          <t xml:space="preserve"> 
</t>
        </r>
        <r>
          <rPr>
            <sz val="10"/>
            <color rgb="FF000000"/>
            <rFont val="Tahoma"/>
            <family val="2"/>
          </rPr>
          <t xml:space="preserve">Size: maximum 50mm high/width. 
</t>
        </r>
        <r>
          <rPr>
            <sz val="10"/>
            <color rgb="FF000000"/>
            <rFont val="Tahoma"/>
            <family val="2"/>
          </rPr>
          <t xml:space="preserve">xx3048 -&gt; xx is thicknesss, 30 mm wide, 48 mm high
</t>
        </r>
        <r>
          <rPr>
            <sz val="10"/>
            <color rgb="FF000000"/>
            <rFont val="Tahoma"/>
            <family val="2"/>
          </rPr>
          <t xml:space="preserve">Thickness: max 18 mm
</t>
        </r>
        <r>
          <rPr>
            <sz val="10"/>
            <color rgb="FF000000"/>
            <rFont val="Tahoma"/>
            <family val="2"/>
          </rPr>
          <t xml:space="preserve">Capacitiy: &gt;1000 mAh. 
</t>
        </r>
        <r>
          <rPr>
            <sz val="10"/>
            <color rgb="FF000000"/>
            <rFont val="Tahoma"/>
            <family val="2"/>
          </rPr>
          <t xml:space="preserve">Connector: JST-PH (2 pole), 2mm
</t>
        </r>
        <r>
          <rPr>
            <sz val="10"/>
            <color rgb="FF000000"/>
            <rFont val="Tahoma"/>
            <family val="2"/>
          </rPr>
          <t xml:space="preserve">Check Polarity. See attached image
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<sst xmlns="http://schemas.openxmlformats.org/spreadsheetml/2006/main" count="191" uniqueCount="98">
  <si>
    <t>1.28 inch IPS Color TFT LCD Display Module 1.28" RGB LED Round Touch Screen GC9A01 Drive 4 Wire SPI Interface 240x240 PCB Board</t>
  </si>
  <si>
    <t>3D prints</t>
  </si>
  <si>
    <t>Activator spray</t>
  </si>
  <si>
    <t>total</t>
  </si>
  <si>
    <t>CA-glue (secondenlijm) e.g. LOCTITE 406 for plastics</t>
  </si>
  <si>
    <t>https://www.vanallesenmeer.nl/8Pin-200mm-AWM-20624-80°C-60V-VW-1-0,5mm-FFC-Flexible-Flat-Cable-(A-Type)</t>
  </si>
  <si>
    <t>https://www.tinytronics.nl/en/switches/manual-switches/pcb-switches/tactile-pushbutton-switch-momentary-4pin-6*6*6mm</t>
  </si>
  <si>
    <t>01B_Blck_TPU_V*_bottom_frame</t>
  </si>
  <si>
    <t>01A_Blck_TPU_V*_top_frame</t>
  </si>
  <si>
    <t>02B_Yellow_PLA_V*_display_cup_ESP32</t>
  </si>
  <si>
    <t>02C_Red_PLA_V*_display_cup_left_right</t>
  </si>
  <si>
    <t>hardware</t>
  </si>
  <si>
    <t>electronics</t>
  </si>
  <si>
    <t>Allen cylinder head screw, M3x6</t>
  </si>
  <si>
    <t>Allen countersunk head screw, M3x6</t>
  </si>
  <si>
    <t>Whislist</t>
  </si>
  <si>
    <t>01C_White_PLA_V*_print_support_plate</t>
  </si>
  <si>
    <t>Reference</t>
  </si>
  <si>
    <t>https://www.fabory.com/nl/cilinderschroef-met-binnenzeskant-din-912-roestvaststaal-%28rvs%29-a2-m3x6/p/51050030006</t>
  </si>
  <si>
    <t>https://www.fabory.com/nl/verzonken-schroef-met-binnenzeskant-iso-10642-staal-blank-010-9-m3x6/p/07400030006</t>
  </si>
  <si>
    <t>https://www.reichelt.de/de/de/shop/produkt/3d_druck_gewindeeinsaetze_m3x5_7_100_stueck-332213?nbc=1&amp;trstct=pos_4</t>
  </si>
  <si>
    <t>Threaded insert M3</t>
  </si>
  <si>
    <t>8Pin 100mm AWM 20624 80°C 60V VW-1 0,5mm FFC Flexible Flat Cable (A-Type)</t>
  </si>
  <si>
    <t>https://www.vanallesenmeer.nl/8Pin-100mm-AWM-20624-80°C-60V-VW-1-0,5mm-FFC-Flexible-Flat-Cable-(A-Type)</t>
  </si>
  <si>
    <t>8Pin 200mm AWM 20624 80°C 60V VW-1 0,5mm FFC Flexible Flat Cable (A-Type)</t>
  </si>
  <si>
    <t>8Pin 60mm AWM 20624 80°C 60V VW-1 0,5mm FFC Flexible Flat Cable (A-Type)</t>
  </si>
  <si>
    <t>https://www.vanallesenmeer.nl/8Pin-60mm-AWM-20624-80°C-60V-VW-1-0,5mm-FFC-Flexible-Flat-Cable-(A-Type)</t>
  </si>
  <si>
    <t>Standoffs M3x6 + 6mm</t>
  </si>
  <si>
    <t>Tactile Pushbutton Switch Momentary 4pin 6*6*6mm</t>
  </si>
  <si>
    <t>connector cable power - ESP32 - 4 wire JST-XH, double 100mm opposite connector</t>
  </si>
  <si>
    <t>USB charge cable with USB-C Connector Type-C to PH 2.0 black</t>
  </si>
  <si>
    <t>dice type</t>
  </si>
  <si>
    <t>03A_White_PLA_V*_display_mount</t>
  </si>
  <si>
    <t>03B_White_PLA_V*_display_mount_PCB</t>
  </si>
  <si>
    <t>03C_White_PLA_V*_battery_holder</t>
  </si>
  <si>
    <t>Remarks</t>
  </si>
  <si>
    <t>https://nl.aliexpress.com/item/1005004833284269.html</t>
  </si>
  <si>
    <t>https://nl.aliexpress.com/item/1005004786844308.html</t>
  </si>
  <si>
    <t>https://nl.aliexpress.com/item/1005006139148133.html</t>
  </si>
  <si>
    <t>BOM</t>
  </si>
  <si>
    <t>ProcessorPCB ESP32 BNO055</t>
  </si>
  <si>
    <t>PowerPCB charger voltage control</t>
  </si>
  <si>
    <t>https://www.utwente.nl/nl/mesaplus/onderwijs-quantum-technologie/Quantum-dice</t>
  </si>
  <si>
    <t>02A_Yellow_TPU_V*_display_cup_power_USB-C</t>
  </si>
  <si>
    <t>cable set, containing:</t>
  </si>
  <si>
    <t>Cable set</t>
  </si>
  <si>
    <t>support material</t>
  </si>
  <si>
    <t>Optional NOT NEEDED when a complete set is ordered @Utwnte</t>
  </si>
  <si>
    <t>blue PLA</t>
  </si>
  <si>
    <t>red PLA</t>
  </si>
  <si>
    <t>yellow PLA</t>
  </si>
  <si>
    <t>TPU</t>
  </si>
  <si>
    <t>Estimated 3D print material masses (gram)</t>
  </si>
  <si>
    <t>https://www.fabory.com/nl/cilinderschroef-met-binnenzeskant-din-912-staal-blank-12-9-m3x16/p/07000030016</t>
  </si>
  <si>
    <t>Allen cylinder head screw, M3x16</t>
  </si>
  <si>
    <t>Lipo-batterij 3.7V, 1800mAh 20C1800mAh, model xx3048</t>
  </si>
  <si>
    <t>USB-A to USB-C charger cable</t>
  </si>
  <si>
    <t>https://www.conrad.nl/nl/p/renkforce-rf-4288947-usb-kabel-usb-2-0-usb-a-stekker-usb-c-stekker-1-00-m-zwart-vergulde-steekcontacten-1429649.html</t>
  </si>
  <si>
    <t>https://aliexpress.com/item/1005009325914720.html</t>
  </si>
  <si>
    <t>Quantum Dice TPUFrameOnly</t>
  </si>
  <si>
    <t>per Die</t>
  </si>
  <si>
    <t>Number of die</t>
  </si>
  <si>
    <t>02D_Blue_PLA_V*_display_cup_top_bottom</t>
  </si>
  <si>
    <t>https://nl.aliexpress.com/item/1005004379893877.html</t>
  </si>
  <si>
    <t>Frame parts of TPU, with bumper. Cups of PLA. Software version &gt; V.2.0.0</t>
  </si>
  <si>
    <t>For version 1.x.x the Blue top cup has an A and B indication</t>
  </si>
  <si>
    <t>Quantum Dice display type 1</t>
  </si>
  <si>
    <t>Cable set (see below for detailled specification)</t>
  </si>
  <si>
    <t>ProcessorPCB ESP32 V4.0.1</t>
  </si>
  <si>
    <t>https://nl.aliexpress.com/item/1005005998843790.html</t>
  </si>
  <si>
    <t>USB-C cable with 6P connector (color B)</t>
  </si>
  <si>
    <t>Optional NOT NEEDED when a complete set is ordered @Utwente</t>
  </si>
  <si>
    <t>https://nederland.bossard.com/nl-nl/standaard-bevestigingsartikelen/schroeven/schroeven-met-interne-aandrijving/uls0000z0030006</t>
  </si>
  <si>
    <t>buttonhead socket screws, M 3 X 6</t>
  </si>
  <si>
    <t>02A_Yellow_PLA_V40-A_display_cup_battery.stl</t>
  </si>
  <si>
    <t>02B_Yellow_PLA_V40-A_display_cup_ESP32.stl</t>
  </si>
  <si>
    <t>02C_Yellow_PLA_V40-A_display_cup_ESP32_cover.stl</t>
  </si>
  <si>
    <t>02D_Blue_PLA_V40-A_display_cup_top_bottom.stl</t>
  </si>
  <si>
    <t>02E_Red_PLA_V40-A_display_cup_left_right.stl</t>
  </si>
  <si>
    <t>01A_Blck_TPU_V40_frame.stl</t>
  </si>
  <si>
    <t>Cable set, containing:</t>
  </si>
  <si>
    <t>Support material</t>
  </si>
  <si>
    <t>02A_Yellow_PLA_V40-B_display_cup_battery.stl</t>
  </si>
  <si>
    <t>02B_Yellow_PLA_V40-B_display_cup_ESP32.stl</t>
  </si>
  <si>
    <t>02C_Yellow_PLA_V40-B_display_cup_ESP32_cover.stl</t>
  </si>
  <si>
    <t>02D_Blue_PLA_V40-B_display_cup_top_bottom.stl</t>
  </si>
  <si>
    <t>02E_Red_PLA_V40-B_display_cup_left_right.stl</t>
  </si>
  <si>
    <t>https://nl.aliexpress.com/item/1005010527932589.html</t>
  </si>
  <si>
    <t>See 3D print folder</t>
  </si>
  <si>
    <t>See 3D print folder. Order @ https://jlc3dp.com. Technique: Fused Deposition Modeling (FDM) material: TPU black</t>
  </si>
  <si>
    <t>pan head, M1.7, 4mm</t>
  </si>
  <si>
    <t>https://nl.aliexpress.com/item/33043885403.html</t>
  </si>
  <si>
    <t>DESIGN DISPALAY CUPS V4.0-B are not finished yet!</t>
  </si>
  <si>
    <t>https://nl.aliexpress.com/item/1005007271132722.html</t>
  </si>
  <si>
    <t>8Pin 60mm AWM 20624 80°C 60V VW-1 0,5mm FFC Flexible Flat Cable (Forward)</t>
  </si>
  <si>
    <t>8Pin 100mm AWM 20624 80°C 60V VW-1 0,5mm FFC Flexible Flat Cable (Forward</t>
  </si>
  <si>
    <t>8Pin 150mm AWM 20624 80°C 60V VW-1 0,5mm FFC Flexible Flat Cable (Forward)</t>
  </si>
  <si>
    <t>https://nl.aliexpress.com/item/1005005397091278.html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</si>
</sst>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€&quot;\ * #,##0.00_);_(&quot;€&quot;\ * \(#,##0.00\);_(&quot;€&quot;\ * &quot;-&quot;??_);_(@_)"/>
  </numFmts>
  <fonts count="11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3"/>
      <color theme="1"/>
      <name val="Helvetica Neue"/>
      <family val="2"/>
    </font>
    <font>
      <b/>
      <sz val="10"/>
      <color rgb="FF000000"/>
      <name val="Aptos Narrow"/>
    </font>
    <font>
      <sz val="8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3" fillId="0" borderId="0" xfId="0" applyFont="1"/>
    <xf numFmtId="0" fontId="4" fillId="0" borderId="0" xfId="0" applyFont="1"/>
    <xf numFmtId="1" fontId="0" fillId="0" borderId="0" xfId="2" applyNumberFormat="1" applyFont="1"/>
    <xf numFmtId="1" fontId="3" fillId="0" borderId="0" xfId="2" applyNumberFormat="1" applyFont="1"/>
    <xf numFmtId="0" fontId="7" fillId="0" borderId="0" xfId="0" applyFont="1"/>
    <xf numFmtId="0" fontId="2" fillId="0" borderId="0" xfId="1" applyFont="1"/>
    <xf numFmtId="0" fontId="10" fillId="0" borderId="0" xfId="1" applyFont="1"/>
    <xf numFmtId="0" fontId="0" fillId="2" borderId="0" xfId="0" applyFill="1"/>
  </cellXfs>
  <cellStyles count="3">
    <cellStyle name="Hyperlink" xfId="1" builtinId="8"/>
    <cellStyle name="Standaard" xfId="0" builtinId="0"/>
    <cellStyle name="Valuta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393700</xdr:colOff>
      <xdr:row>21</xdr:row>
      <xdr:rowOff>127000</xdr:rowOff>
    </xdr:from>
    <xdr:to>
      <xdr:col>12</xdr:col>
      <xdr:colOff>127000</xdr:colOff>
      <xdr:row>35</xdr:row>
      <xdr:rowOff>177800</xdr:rowOff>
    </xdr:to>
    <xdr:pic>
      <xdr:nvPicPr>
        <xdr:cNvPr id="6" name="Afbeelding 5">
          <a:extLst>
            <a:ext uri="{FF2B5EF4-FFF2-40B4-BE49-F238E27FC236}">
              <a16:creationId xmlns:a16="http://schemas.microsoft.com/office/drawing/2014/main" id="{13D4B18C-1165-98F6-EC36-B9DD2FA76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83200" y="5003800"/>
          <a:ext cx="3860800" cy="2895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6438900</xdr:colOff>
      <xdr:row>6</xdr:row>
      <xdr:rowOff>63500</xdr:rowOff>
    </xdr:from>
    <xdr:to>
      <xdr:col>6</xdr:col>
      <xdr:colOff>673100</xdr:colOff>
      <xdr:row>13</xdr:row>
      <xdr:rowOff>139700</xdr:rowOff>
    </xdr:to>
    <xdr:pic>
      <xdr:nvPicPr>
        <xdr:cNvPr id="7" name="Afbeelding 6">
          <a:extLst>
            <a:ext uri="{FF2B5EF4-FFF2-40B4-BE49-F238E27FC236}">
              <a16:creationId xmlns:a16="http://schemas.microsoft.com/office/drawing/2014/main" id="{F81B3F4C-E5C4-9F0B-64DA-B9A95040BF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34" t="67131"/>
        <a:stretch>
          <a:fillRect/>
        </a:stretch>
      </xdr:blipFill>
      <xdr:spPr bwMode="auto">
        <a:xfrm>
          <a:off x="13195300" y="1282700"/>
          <a:ext cx="3632200" cy="149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6438900</xdr:colOff>
      <xdr:row>6</xdr:row>
      <xdr:rowOff>63500</xdr:rowOff>
    </xdr:from>
    <xdr:to>
      <xdr:col>6</xdr:col>
      <xdr:colOff>673100</xdr:colOff>
      <xdr:row>13</xdr:row>
      <xdr:rowOff>139700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68646307-5D43-7641-8849-EED703A964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34" t="67131"/>
        <a:stretch>
          <a:fillRect/>
        </a:stretch>
      </xdr:blipFill>
      <xdr:spPr bwMode="auto">
        <a:xfrm>
          <a:off x="13195300" y="1282700"/>
          <a:ext cx="3632200" cy="149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vanallesenmeer.nl/8Pin-60mm-AWM-20624-80&#176;C-60V-VW-1-0,5mm-FFC-Flexible-Flat-Cable-(A-Type)" TargetMode="External"/><Relationship Id="rId13" Type="http://schemas.openxmlformats.org/officeDocument/2006/relationships/hyperlink" Target="https://nl.aliexpress.com/item/1005004379893877.html" TargetMode="External"/><Relationship Id="rId3" Type="http://schemas.openxmlformats.org/officeDocument/2006/relationships/hyperlink" Target="https://www.reichelt.de/de/de/shop/produkt/3d_druck_gewindeeinsaetze_m3x5_7_100_stueck-332213?nbc=1&amp;trstct=pos_4" TargetMode="External"/><Relationship Id="rId7" Type="http://schemas.openxmlformats.org/officeDocument/2006/relationships/hyperlink" Target="https://www.vanallesenmeer.nl/8Pin-100mm-AWM-20624-80&#176;C-60V-VW-1-0,5mm-FFC-Flexible-Flat-Cable-(A-Type)" TargetMode="External"/><Relationship Id="rId12" Type="http://schemas.openxmlformats.org/officeDocument/2006/relationships/hyperlink" Target="https://nl.aliexpress.com/item/1005004786844308.html" TargetMode="External"/><Relationship Id="rId17" Type="http://schemas.openxmlformats.org/officeDocument/2006/relationships/comments" Target="../comments1.xml"/><Relationship Id="rId2" Type="http://schemas.openxmlformats.org/officeDocument/2006/relationships/hyperlink" Target="https://www.fabory.com/nl/verzonken-schroef-met-binnenzeskant-iso-10642-staal-blank-010-9-m3x6/p/07400030006" TargetMode="External"/><Relationship Id="rId16" Type="http://schemas.openxmlformats.org/officeDocument/2006/relationships/vmlDrawing" Target="../drawings/vmlDrawing1.vml"/><Relationship Id="rId1" Type="http://schemas.openxmlformats.org/officeDocument/2006/relationships/hyperlink" Target="https://www.fabory.com/nl/cilinderschroef-met-binnenzeskant-din-912-roestvaststaal-%28rvs%29-a2-m3x6/p/51050030006" TargetMode="External"/><Relationship Id="rId6" Type="http://schemas.openxmlformats.org/officeDocument/2006/relationships/hyperlink" Target="https://www.vanallesenmeer.nl/8Pin-200mm-AWM-20624-80&#176;C-60V-VW-1-0,5mm-FFC-Flexible-Flat-Cable-(A-Type)" TargetMode="External"/><Relationship Id="rId11" Type="http://schemas.openxmlformats.org/officeDocument/2006/relationships/hyperlink" Target="https://www.utwente.nl/nl/mesaplus/onderwijs-quantum-technologie/Quantum-dice" TargetMode="External"/><Relationship Id="rId5" Type="http://schemas.openxmlformats.org/officeDocument/2006/relationships/hyperlink" Target="https://www.utwente.nl/nl/mesaplus/onderwijs-quantum-technologie/Quantum-dice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https://nl.aliexpress.com/item/1005004833284269.html" TargetMode="External"/><Relationship Id="rId4" Type="http://schemas.openxmlformats.org/officeDocument/2006/relationships/hyperlink" Target="https://www.utwente.nl/nl/mesaplus/onderwijs-quantum-technologie/Quantum-dice" TargetMode="External"/><Relationship Id="rId9" Type="http://schemas.openxmlformats.org/officeDocument/2006/relationships/hyperlink" Target="https://www.tinytronics.nl/en/switches/manual-switches/pcb-switches/tactile-pushbutton-switch-momentary-4pin-6*6*6mm" TargetMode="External"/><Relationship Id="rId14" Type="http://schemas.openxmlformats.org/officeDocument/2006/relationships/hyperlink" Target="https://aliexpress.com/item/1005009325914720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https://aliexpress.com/item/1005009325914720.html" TargetMode="External"/><Relationship Id="rId7" Type="http://schemas.openxmlformats.org/officeDocument/2006/relationships/hyperlink" Target="https://www.fabory.com/nl/cilinderschroef-met-binnenzeskant-din-912-roestvaststaal-%28rvs%29-a2-m3x6/p/51050030006" TargetMode="External"/><Relationship Id="rId2" Type="http://schemas.openxmlformats.org/officeDocument/2006/relationships/hyperlink" Target="https://nl.aliexpress.com/item/1005004786844308.html" TargetMode="External"/><Relationship Id="rId1" Type="http://schemas.openxmlformats.org/officeDocument/2006/relationships/hyperlink" Target="https://www.utwente.nl/nl/mesaplus/onderwijs-quantum-technologie/Quantum-dice" TargetMode="External"/><Relationship Id="rId6" Type="http://schemas.openxmlformats.org/officeDocument/2006/relationships/hyperlink" Target="https://nederland.bossard.com/nl-nl/standaard-bevestigingsartikelen/schroeven/schroeven-met-interne-aandrijving/uls0000z0030006" TargetMode="External"/><Relationship Id="rId5" Type="http://schemas.openxmlformats.org/officeDocument/2006/relationships/hyperlink" Target="https://www.utwente.nl/nl/mesaplus/onderwijs-quantum-technologie/Quantum-dice" TargetMode="External"/><Relationship Id="rId10" Type="http://schemas.openxmlformats.org/officeDocument/2006/relationships/comments" Target="../comments2.xml"/><Relationship Id="rId4" Type="http://schemas.openxmlformats.org/officeDocument/2006/relationships/hyperlink" Target="https://nl.aliexpress.com/item/1005005998843790.html" TargetMode="External"/><Relationship Id="rId9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3.vml"/><Relationship Id="rId3" Type="http://schemas.openxmlformats.org/officeDocument/2006/relationships/hyperlink" Target="https://nl.aliexpress.com/item/1005005998843790.html" TargetMode="External"/><Relationship Id="rId7" Type="http://schemas.openxmlformats.org/officeDocument/2006/relationships/drawing" Target="../drawings/drawing3.xml"/><Relationship Id="rId2" Type="http://schemas.openxmlformats.org/officeDocument/2006/relationships/hyperlink" Target="https://aliexpress.com/item/1005009325914720.html" TargetMode="External"/><Relationship Id="rId1" Type="http://schemas.openxmlformats.org/officeDocument/2006/relationships/hyperlink" Target="https://www.utwente.nl/nl/mesaplus/onderwijs-quantum-technologie/Quantum-dice" TargetMode="External"/><Relationship Id="rId6" Type="http://schemas.openxmlformats.org/officeDocument/2006/relationships/hyperlink" Target="https://nl.aliexpress.com/item/1005010527932589.html" TargetMode="External"/><Relationship Id="rId5" Type="http://schemas.openxmlformats.org/officeDocument/2006/relationships/hyperlink" Target="https://www.fabory.com/nl/cilinderschroef-met-binnenzeskant-din-912-roestvaststaal-%28rvs%29-a2-m3x6/p/51050030006" TargetMode="External"/><Relationship Id="rId4" Type="http://schemas.openxmlformats.org/officeDocument/2006/relationships/hyperlink" Target="https://www.utwente.nl/nl/mesaplus/onderwijs-quantum-technologie/Quantum-dice" TargetMode="External"/><Relationship Id="rId9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6AF03-25E8-2042-B8EE-7BB1F35ABDC9}">
  <dimension ref="A1:E52"/>
  <sheetViews>
    <sheetView workbookViewId="0">
      <selection activeCell="E15" sqref="E15:E19"/>
    </sheetView>
  </sheetViews>
  <sheetFormatPr baseColWidth="10" defaultRowHeight="16" x14ac:dyDescent="0.2"/>
  <cols>
    <col min="1" max="1" width="10.83203125" style="2"/>
    <col min="2" max="2" width="53.1640625" customWidth="1"/>
    <col min="3" max="3" width="15" customWidth="1"/>
    <col min="4" max="4" width="9.6640625" style="4" customWidth="1"/>
    <col min="5" max="5" width="112.5" customWidth="1"/>
  </cols>
  <sheetData>
    <row r="1" spans="1:5" x14ac:dyDescent="0.2">
      <c r="A1" s="2" t="s">
        <v>15</v>
      </c>
      <c r="B1" s="2" t="s">
        <v>31</v>
      </c>
      <c r="C1" s="2" t="s">
        <v>61</v>
      </c>
      <c r="D1" s="5"/>
      <c r="E1" s="2" t="s">
        <v>35</v>
      </c>
    </row>
    <row r="2" spans="1:5" x14ac:dyDescent="0.2">
      <c r="B2" t="s">
        <v>59</v>
      </c>
      <c r="C2">
        <v>2</v>
      </c>
      <c r="E2" t="s">
        <v>64</v>
      </c>
    </row>
    <row r="3" spans="1:5" x14ac:dyDescent="0.2">
      <c r="E3" t="s">
        <v>65</v>
      </c>
    </row>
    <row r="8" spans="1:5" x14ac:dyDescent="0.2">
      <c r="A8" s="2" t="s">
        <v>39</v>
      </c>
    </row>
    <row r="9" spans="1:5" x14ac:dyDescent="0.2">
      <c r="B9" s="2" t="s">
        <v>1</v>
      </c>
      <c r="C9" t="s">
        <v>3</v>
      </c>
      <c r="D9" s="4" t="s">
        <v>60</v>
      </c>
      <c r="E9" t="s">
        <v>17</v>
      </c>
    </row>
    <row r="10" spans="1:5" x14ac:dyDescent="0.2">
      <c r="B10" t="s">
        <v>8</v>
      </c>
      <c r="C10">
        <f>$C$2*D10</f>
        <v>2</v>
      </c>
      <c r="D10" s="4">
        <v>1</v>
      </c>
      <c r="E10" s="7" t="s">
        <v>89</v>
      </c>
    </row>
    <row r="11" spans="1:5" x14ac:dyDescent="0.2">
      <c r="B11" t="s">
        <v>7</v>
      </c>
      <c r="C11">
        <f t="shared" ref="C11:C19" si="0">$C$2*D11</f>
        <v>2</v>
      </c>
      <c r="D11" s="4">
        <v>1</v>
      </c>
      <c r="E11" s="8" t="s">
        <v>88</v>
      </c>
    </row>
    <row r="12" spans="1:5" x14ac:dyDescent="0.2">
      <c r="B12" t="s">
        <v>16</v>
      </c>
      <c r="C12">
        <f t="shared" si="0"/>
        <v>4</v>
      </c>
      <c r="D12" s="4">
        <v>2</v>
      </c>
      <c r="E12" s="8" t="s">
        <v>88</v>
      </c>
    </row>
    <row r="13" spans="1:5" x14ac:dyDescent="0.2">
      <c r="B13" t="s">
        <v>43</v>
      </c>
      <c r="C13">
        <f t="shared" si="0"/>
        <v>2</v>
      </c>
      <c r="D13" s="4">
        <v>1</v>
      </c>
      <c r="E13" s="8" t="s">
        <v>88</v>
      </c>
    </row>
    <row r="14" spans="1:5" x14ac:dyDescent="0.2">
      <c r="B14" t="s">
        <v>9</v>
      </c>
      <c r="C14">
        <f t="shared" si="0"/>
        <v>2</v>
      </c>
      <c r="D14" s="4">
        <v>1</v>
      </c>
      <c r="E14" s="8" t="s">
        <v>88</v>
      </c>
    </row>
    <row r="15" spans="1:5" x14ac:dyDescent="0.2">
      <c r="B15" t="s">
        <v>10</v>
      </c>
      <c r="C15">
        <f t="shared" si="0"/>
        <v>4</v>
      </c>
      <c r="D15" s="4">
        <v>2</v>
      </c>
      <c r="E15" s="8" t="s">
        <v>88</v>
      </c>
    </row>
    <row r="16" spans="1:5" x14ac:dyDescent="0.2">
      <c r="B16" t="s">
        <v>62</v>
      </c>
      <c r="C16">
        <f t="shared" si="0"/>
        <v>4</v>
      </c>
      <c r="D16" s="4">
        <v>2</v>
      </c>
      <c r="E16" s="8" t="s">
        <v>88</v>
      </c>
    </row>
    <row r="17" spans="2:5" x14ac:dyDescent="0.2">
      <c r="B17" t="s">
        <v>32</v>
      </c>
      <c r="C17">
        <f t="shared" si="0"/>
        <v>8</v>
      </c>
      <c r="D17" s="4">
        <v>4</v>
      </c>
      <c r="E17" s="8" t="s">
        <v>88</v>
      </c>
    </row>
    <row r="18" spans="2:5" x14ac:dyDescent="0.2">
      <c r="B18" t="s">
        <v>33</v>
      </c>
      <c r="C18">
        <f t="shared" si="0"/>
        <v>2</v>
      </c>
      <c r="D18" s="4">
        <v>1</v>
      </c>
      <c r="E18" s="8" t="s">
        <v>88</v>
      </c>
    </row>
    <row r="19" spans="2:5" x14ac:dyDescent="0.2">
      <c r="B19" t="s">
        <v>34</v>
      </c>
      <c r="C19">
        <f t="shared" si="0"/>
        <v>2</v>
      </c>
      <c r="D19" s="4">
        <v>1</v>
      </c>
      <c r="E19" s="8" t="s">
        <v>88</v>
      </c>
    </row>
    <row r="21" spans="2:5" x14ac:dyDescent="0.2">
      <c r="B21" s="2" t="s">
        <v>11</v>
      </c>
    </row>
    <row r="22" spans="2:5" x14ac:dyDescent="0.2">
      <c r="B22" t="s">
        <v>13</v>
      </c>
      <c r="C22">
        <f t="shared" ref="C22:C26" si="1">$C$2*D22</f>
        <v>12</v>
      </c>
      <c r="D22" s="4">
        <v>6</v>
      </c>
      <c r="E22" s="1" t="s">
        <v>18</v>
      </c>
    </row>
    <row r="23" spans="2:5" x14ac:dyDescent="0.2">
      <c r="B23" t="s">
        <v>14</v>
      </c>
      <c r="C23">
        <f t="shared" si="1"/>
        <v>48</v>
      </c>
      <c r="D23" s="4">
        <v>24</v>
      </c>
      <c r="E23" s="1" t="s">
        <v>19</v>
      </c>
    </row>
    <row r="24" spans="2:5" x14ac:dyDescent="0.2">
      <c r="B24" t="s">
        <v>21</v>
      </c>
      <c r="C24">
        <f t="shared" si="1"/>
        <v>24</v>
      </c>
      <c r="D24" s="4">
        <v>12</v>
      </c>
      <c r="E24" s="1" t="s">
        <v>20</v>
      </c>
    </row>
    <row r="25" spans="2:5" x14ac:dyDescent="0.2">
      <c r="B25" t="s">
        <v>27</v>
      </c>
      <c r="C25">
        <f t="shared" si="1"/>
        <v>6</v>
      </c>
      <c r="D25" s="4">
        <v>3</v>
      </c>
    </row>
    <row r="26" spans="2:5" x14ac:dyDescent="0.2">
      <c r="B26" t="s">
        <v>54</v>
      </c>
      <c r="C26">
        <f t="shared" si="1"/>
        <v>8</v>
      </c>
      <c r="D26" s="4">
        <v>4</v>
      </c>
      <c r="E26" s="1" t="s">
        <v>53</v>
      </c>
    </row>
    <row r="28" spans="2:5" x14ac:dyDescent="0.2">
      <c r="B28" s="2" t="s">
        <v>12</v>
      </c>
    </row>
    <row r="29" spans="2:5" x14ac:dyDescent="0.2">
      <c r="B29" t="s">
        <v>0</v>
      </c>
      <c r="C29">
        <f t="shared" ref="C29:C34" si="2">$C$2*D29</f>
        <v>12</v>
      </c>
      <c r="D29" s="4">
        <v>6</v>
      </c>
      <c r="E29" s="1" t="s">
        <v>37</v>
      </c>
    </row>
    <row r="30" spans="2:5" x14ac:dyDescent="0.2">
      <c r="B30" t="s">
        <v>40</v>
      </c>
      <c r="C30">
        <f t="shared" si="2"/>
        <v>2</v>
      </c>
      <c r="D30" s="4">
        <v>1</v>
      </c>
      <c r="E30" s="1" t="s">
        <v>42</v>
      </c>
    </row>
    <row r="31" spans="2:5" x14ac:dyDescent="0.2">
      <c r="B31" t="s">
        <v>41</v>
      </c>
      <c r="C31">
        <f t="shared" si="2"/>
        <v>2</v>
      </c>
      <c r="D31" s="4">
        <v>1</v>
      </c>
      <c r="E31" s="1" t="s">
        <v>42</v>
      </c>
    </row>
    <row r="32" spans="2:5" x14ac:dyDescent="0.2">
      <c r="B32" t="s">
        <v>45</v>
      </c>
      <c r="C32">
        <f t="shared" si="2"/>
        <v>2</v>
      </c>
      <c r="D32" s="4">
        <v>1</v>
      </c>
      <c r="E32" s="1" t="s">
        <v>42</v>
      </c>
    </row>
    <row r="33" spans="2:5" x14ac:dyDescent="0.2">
      <c r="B33" t="s">
        <v>55</v>
      </c>
      <c r="C33">
        <f t="shared" si="2"/>
        <v>2</v>
      </c>
      <c r="D33" s="4">
        <v>1</v>
      </c>
      <c r="E33" s="1" t="s">
        <v>58</v>
      </c>
    </row>
    <row r="34" spans="2:5" x14ac:dyDescent="0.2">
      <c r="B34" t="s">
        <v>56</v>
      </c>
      <c r="C34">
        <f t="shared" si="2"/>
        <v>2</v>
      </c>
      <c r="D34" s="4">
        <v>1</v>
      </c>
      <c r="E34" s="1" t="s">
        <v>57</v>
      </c>
    </row>
    <row r="36" spans="2:5" x14ac:dyDescent="0.2">
      <c r="B36" s="2" t="s">
        <v>44</v>
      </c>
      <c r="E36" t="s">
        <v>47</v>
      </c>
    </row>
    <row r="37" spans="2:5" x14ac:dyDescent="0.2">
      <c r="B37" t="s">
        <v>28</v>
      </c>
      <c r="C37">
        <f t="shared" ref="C37:C42" si="3">$C$2*D37</f>
        <v>2</v>
      </c>
      <c r="D37" s="4">
        <v>1</v>
      </c>
      <c r="E37" s="1" t="s">
        <v>6</v>
      </c>
    </row>
    <row r="38" spans="2:5" x14ac:dyDescent="0.2">
      <c r="B38" t="s">
        <v>30</v>
      </c>
      <c r="C38">
        <f t="shared" si="3"/>
        <v>2</v>
      </c>
      <c r="D38" s="4">
        <v>1</v>
      </c>
      <c r="E38" s="1" t="s">
        <v>36</v>
      </c>
    </row>
    <row r="39" spans="2:5" x14ac:dyDescent="0.2">
      <c r="B39" t="s">
        <v>29</v>
      </c>
      <c r="C39">
        <f t="shared" si="3"/>
        <v>2</v>
      </c>
      <c r="D39" s="4">
        <v>1</v>
      </c>
      <c r="E39" s="1" t="s">
        <v>38</v>
      </c>
    </row>
    <row r="40" spans="2:5" x14ac:dyDescent="0.2">
      <c r="B40" t="s">
        <v>25</v>
      </c>
      <c r="C40">
        <f t="shared" si="3"/>
        <v>2</v>
      </c>
      <c r="D40" s="4">
        <v>1</v>
      </c>
      <c r="E40" s="1" t="s">
        <v>26</v>
      </c>
    </row>
    <row r="41" spans="2:5" x14ac:dyDescent="0.2">
      <c r="B41" t="s">
        <v>22</v>
      </c>
      <c r="C41">
        <f t="shared" si="3"/>
        <v>8</v>
      </c>
      <c r="D41" s="4">
        <v>4</v>
      </c>
      <c r="E41" s="1" t="s">
        <v>23</v>
      </c>
    </row>
    <row r="42" spans="2:5" x14ac:dyDescent="0.2">
      <c r="B42" t="s">
        <v>24</v>
      </c>
      <c r="C42">
        <f t="shared" si="3"/>
        <v>2</v>
      </c>
      <c r="D42" s="4">
        <v>1</v>
      </c>
      <c r="E42" s="1" t="s">
        <v>5</v>
      </c>
    </row>
    <row r="43" spans="2:5" x14ac:dyDescent="0.2">
      <c r="E43" s="1" t="s">
        <v>63</v>
      </c>
    </row>
    <row r="44" spans="2:5" x14ac:dyDescent="0.2">
      <c r="B44" s="2" t="s">
        <v>46</v>
      </c>
      <c r="C44">
        <v>1</v>
      </c>
    </row>
    <row r="45" spans="2:5" x14ac:dyDescent="0.2">
      <c r="B45" s="3" t="s">
        <v>4</v>
      </c>
      <c r="C45">
        <v>1</v>
      </c>
    </row>
    <row r="46" spans="2:5" x14ac:dyDescent="0.2">
      <c r="B46" s="3" t="s">
        <v>2</v>
      </c>
    </row>
    <row r="48" spans="2:5" x14ac:dyDescent="0.2">
      <c r="B48" s="2" t="s">
        <v>52</v>
      </c>
    </row>
    <row r="49" spans="2:5" ht="17" x14ac:dyDescent="0.2">
      <c r="B49" t="s">
        <v>48</v>
      </c>
      <c r="C49">
        <f t="shared" ref="C49:C52" si="4">$C$2*D49</f>
        <v>55</v>
      </c>
      <c r="D49" s="4">
        <f>55/2</f>
        <v>27.5</v>
      </c>
      <c r="E49" s="6"/>
    </row>
    <row r="50" spans="2:5" ht="17" x14ac:dyDescent="0.2">
      <c r="B50" t="s">
        <v>49</v>
      </c>
      <c r="C50">
        <f t="shared" si="4"/>
        <v>58</v>
      </c>
      <c r="D50" s="4">
        <f>58/2</f>
        <v>29</v>
      </c>
      <c r="E50" s="6"/>
    </row>
    <row r="51" spans="2:5" ht="17" x14ac:dyDescent="0.2">
      <c r="B51" t="s">
        <v>50</v>
      </c>
      <c r="C51">
        <f t="shared" si="4"/>
        <v>66</v>
      </c>
      <c r="D51" s="4">
        <v>33</v>
      </c>
      <c r="E51" s="6"/>
    </row>
    <row r="52" spans="2:5" x14ac:dyDescent="0.2">
      <c r="B52" t="s">
        <v>51</v>
      </c>
      <c r="C52">
        <f t="shared" si="4"/>
        <v>126</v>
      </c>
      <c r="D52" s="4">
        <f>126/2</f>
        <v>63</v>
      </c>
    </row>
  </sheetData>
  <phoneticPr fontId="9" type="noConversion"/>
  <hyperlinks>
    <hyperlink ref="E22" r:id="rId1" xr:uid="{13FB122D-0FED-1349-90B9-221BC590DC5C}"/>
    <hyperlink ref="E23" r:id="rId2" xr:uid="{EF523FE1-0C63-A944-AF6E-31D6D89950CF}"/>
    <hyperlink ref="E24" r:id="rId3" xr:uid="{A0714A2B-EF63-F240-A921-36F4B00EF898}"/>
    <hyperlink ref="E30" r:id="rId4" xr:uid="{78E5F7DE-88B7-1D44-AC85-653F1AB3B631}"/>
    <hyperlink ref="E31" r:id="rId5" xr:uid="{7FB9A456-9508-2845-A4B6-4DEC9C4B657D}"/>
    <hyperlink ref="E42" r:id="rId6" xr:uid="{29DE5F51-B5E9-6546-B0ED-D93821AF97AE}"/>
    <hyperlink ref="E41" r:id="rId7" xr:uid="{45C3A175-09CF-3C4E-8B60-4576540511C0}"/>
    <hyperlink ref="E40" r:id="rId8" xr:uid="{BC2E6EAB-F4C8-334D-AC1D-D3F5417E6ACE}"/>
    <hyperlink ref="E37" r:id="rId9" xr:uid="{4CA5F8F4-9815-8942-B98E-8375FCA3C7B2}"/>
    <hyperlink ref="E38" r:id="rId10" xr:uid="{9DC6EDF5-311E-084A-AD02-E0859B9D1D78}"/>
    <hyperlink ref="E32" r:id="rId11" xr:uid="{4D119E3A-09A7-884C-B9FF-09D40E8F4386}"/>
    <hyperlink ref="E29" r:id="rId12" xr:uid="{3F271A1C-56E6-A041-9730-1CA5C8FB6613}"/>
    <hyperlink ref="E43" r:id="rId13" xr:uid="{B9C93A19-0F01-0F48-A6FD-83ED74C661E6}"/>
    <hyperlink ref="E33" r:id="rId14" xr:uid="{E26307DB-87D9-CF49-ACEC-9FF4E814A6D9}"/>
  </hyperlinks>
  <pageMargins left="0.7" right="0.7" top="0.75" bottom="0.75" header="0.3" footer="0.3"/>
  <drawing r:id="rId15"/>
  <legacy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2FC4C-DAE6-4248-9E60-BA89F974A7C6}">
  <dimension ref="A1:E42"/>
  <sheetViews>
    <sheetView tabSelected="1" topLeftCell="A10" workbookViewId="0">
      <selection activeCell="E29" sqref="E29"/>
    </sheetView>
  </sheetViews>
  <sheetFormatPr baseColWidth="10" defaultRowHeight="16" x14ac:dyDescent="0.2"/>
  <cols>
    <col min="1" max="1" width="10.83203125" style="2"/>
    <col min="2" max="2" width="53.1640625" customWidth="1"/>
    <col min="3" max="3" width="15" customWidth="1"/>
    <col min="4" max="4" width="9.6640625" style="4" customWidth="1"/>
    <col min="5" max="5" width="112.5" customWidth="1"/>
  </cols>
  <sheetData>
    <row r="1" spans="1:5" x14ac:dyDescent="0.2">
      <c r="A1" s="2" t="s">
        <v>15</v>
      </c>
      <c r="B1" s="2" t="s">
        <v>31</v>
      </c>
      <c r="C1" s="2" t="s">
        <v>61</v>
      </c>
      <c r="D1" s="5"/>
      <c r="E1" s="2" t="s">
        <v>35</v>
      </c>
    </row>
    <row r="2" spans="1:5" x14ac:dyDescent="0.2">
      <c r="B2" t="s">
        <v>66</v>
      </c>
      <c r="C2">
        <v>2</v>
      </c>
    </row>
    <row r="8" spans="1:5" x14ac:dyDescent="0.2">
      <c r="A8" s="2" t="s">
        <v>39</v>
      </c>
    </row>
    <row r="9" spans="1:5" x14ac:dyDescent="0.2">
      <c r="B9" s="2" t="s">
        <v>1</v>
      </c>
      <c r="C9" t="s">
        <v>3</v>
      </c>
      <c r="D9" s="4" t="s">
        <v>60</v>
      </c>
      <c r="E9" t="s">
        <v>17</v>
      </c>
    </row>
    <row r="10" spans="1:5" x14ac:dyDescent="0.2">
      <c r="B10" t="s">
        <v>79</v>
      </c>
      <c r="C10">
        <f>$C$2*D10</f>
        <v>2</v>
      </c>
      <c r="D10" s="4">
        <v>1</v>
      </c>
      <c r="E10" s="7" t="s">
        <v>89</v>
      </c>
    </row>
    <row r="11" spans="1:5" x14ac:dyDescent="0.2">
      <c r="B11" t="s">
        <v>74</v>
      </c>
      <c r="C11">
        <f t="shared" ref="C11:C15" si="0">$C$2*D11</f>
        <v>2</v>
      </c>
      <c r="D11" s="4">
        <v>1</v>
      </c>
      <c r="E11" s="8" t="s">
        <v>88</v>
      </c>
    </row>
    <row r="12" spans="1:5" x14ac:dyDescent="0.2">
      <c r="B12" t="s">
        <v>75</v>
      </c>
      <c r="C12">
        <f t="shared" si="0"/>
        <v>2</v>
      </c>
      <c r="D12" s="4">
        <v>1</v>
      </c>
      <c r="E12" s="8" t="s">
        <v>88</v>
      </c>
    </row>
    <row r="13" spans="1:5" x14ac:dyDescent="0.2">
      <c r="B13" t="s">
        <v>76</v>
      </c>
      <c r="C13">
        <f t="shared" si="0"/>
        <v>2</v>
      </c>
      <c r="D13" s="4">
        <v>1</v>
      </c>
      <c r="E13" s="8" t="s">
        <v>88</v>
      </c>
    </row>
    <row r="14" spans="1:5" x14ac:dyDescent="0.2">
      <c r="B14" t="s">
        <v>77</v>
      </c>
      <c r="C14">
        <f t="shared" si="0"/>
        <v>4</v>
      </c>
      <c r="D14" s="4">
        <v>2</v>
      </c>
      <c r="E14" s="8" t="s">
        <v>88</v>
      </c>
    </row>
    <row r="15" spans="1:5" x14ac:dyDescent="0.2">
      <c r="B15" t="s">
        <v>78</v>
      </c>
      <c r="C15">
        <f t="shared" si="0"/>
        <v>4</v>
      </c>
      <c r="D15" s="4">
        <v>2</v>
      </c>
      <c r="E15" s="8" t="s">
        <v>88</v>
      </c>
    </row>
    <row r="17" spans="2:5" x14ac:dyDescent="0.2">
      <c r="B17" s="2" t="s">
        <v>11</v>
      </c>
    </row>
    <row r="18" spans="2:5" x14ac:dyDescent="0.2">
      <c r="B18" t="s">
        <v>13</v>
      </c>
      <c r="C18">
        <f t="shared" ref="C18:C19" si="1">$C$2*D18</f>
        <v>12</v>
      </c>
      <c r="D18" s="4">
        <v>6</v>
      </c>
      <c r="E18" s="1" t="s">
        <v>18</v>
      </c>
    </row>
    <row r="19" spans="2:5" x14ac:dyDescent="0.2">
      <c r="B19" t="s">
        <v>73</v>
      </c>
      <c r="C19">
        <f t="shared" si="1"/>
        <v>48</v>
      </c>
      <c r="D19" s="4">
        <f>4*6</f>
        <v>24</v>
      </c>
      <c r="E19" s="1" t="s">
        <v>72</v>
      </c>
    </row>
    <row r="21" spans="2:5" x14ac:dyDescent="0.2">
      <c r="B21" s="2" t="s">
        <v>12</v>
      </c>
    </row>
    <row r="22" spans="2:5" x14ac:dyDescent="0.2">
      <c r="B22" t="s">
        <v>0</v>
      </c>
      <c r="C22">
        <f t="shared" ref="C22:C26" si="2">$C$2*D22</f>
        <v>12</v>
      </c>
      <c r="D22" s="4">
        <v>6</v>
      </c>
      <c r="E22" s="1" t="s">
        <v>37</v>
      </c>
    </row>
    <row r="23" spans="2:5" x14ac:dyDescent="0.2">
      <c r="B23" t="s">
        <v>68</v>
      </c>
      <c r="C23">
        <f t="shared" si="2"/>
        <v>2</v>
      </c>
      <c r="D23" s="4">
        <v>1</v>
      </c>
      <c r="E23" s="1" t="s">
        <v>42</v>
      </c>
    </row>
    <row r="24" spans="2:5" x14ac:dyDescent="0.2">
      <c r="B24" t="s">
        <v>67</v>
      </c>
      <c r="C24">
        <f t="shared" si="2"/>
        <v>2</v>
      </c>
      <c r="D24" s="4">
        <v>1</v>
      </c>
      <c r="E24" s="1" t="s">
        <v>42</v>
      </c>
    </row>
    <row r="25" spans="2:5" x14ac:dyDescent="0.2">
      <c r="B25" t="s">
        <v>55</v>
      </c>
      <c r="C25">
        <f t="shared" si="2"/>
        <v>2</v>
      </c>
      <c r="D25" s="4">
        <v>1</v>
      </c>
      <c r="E25" s="1" t="s">
        <v>58</v>
      </c>
    </row>
    <row r="26" spans="2:5" x14ac:dyDescent="0.2">
      <c r="B26" t="s">
        <v>70</v>
      </c>
      <c r="C26">
        <f t="shared" si="2"/>
        <v>2</v>
      </c>
      <c r="D26" s="4">
        <v>1</v>
      </c>
      <c r="E26" s="1" t="s">
        <v>69</v>
      </c>
    </row>
    <row r="28" spans="2:5" x14ac:dyDescent="0.2">
      <c r="B28" s="2" t="s">
        <v>80</v>
      </c>
      <c r="E28" t="s">
        <v>71</v>
      </c>
    </row>
    <row r="29" spans="2:5" x14ac:dyDescent="0.2">
      <c r="B29" t="s">
        <v>30</v>
      </c>
      <c r="C29">
        <f>$C$2*D29</f>
        <v>2</v>
      </c>
      <c r="D29" s="4">
        <v>1</v>
      </c>
      <c r="E29" s="1" t="s">
        <v>97</v>
      </c>
    </row>
    <row r="30" spans="2:5" x14ac:dyDescent="0.2">
      <c r="B30" t="s">
        <v>94</v>
      </c>
      <c r="C30">
        <f t="shared" ref="C30:C32" si="3">$C$2*D30</f>
        <v>2</v>
      </c>
      <c r="D30" s="4">
        <v>1</v>
      </c>
      <c r="E30" s="1" t="s">
        <v>93</v>
      </c>
    </row>
    <row r="31" spans="2:5" x14ac:dyDescent="0.2">
      <c r="B31" t="s">
        <v>95</v>
      </c>
      <c r="C31">
        <f t="shared" si="3"/>
        <v>8</v>
      </c>
      <c r="D31" s="4">
        <v>4</v>
      </c>
      <c r="E31" s="1" t="s">
        <v>93</v>
      </c>
    </row>
    <row r="32" spans="2:5" x14ac:dyDescent="0.2">
      <c r="B32" t="s">
        <v>96</v>
      </c>
      <c r="C32">
        <f t="shared" si="3"/>
        <v>2</v>
      </c>
      <c r="D32" s="4">
        <v>1</v>
      </c>
      <c r="E32" s="1" t="s">
        <v>93</v>
      </c>
    </row>
    <row r="33" spans="2:5" x14ac:dyDescent="0.2">
      <c r="E33" s="1"/>
    </row>
    <row r="34" spans="2:5" x14ac:dyDescent="0.2">
      <c r="B34" s="2" t="s">
        <v>81</v>
      </c>
      <c r="C34">
        <v>1</v>
      </c>
    </row>
    <row r="35" spans="2:5" x14ac:dyDescent="0.2">
      <c r="B35" s="3" t="s">
        <v>4</v>
      </c>
      <c r="C35">
        <v>1</v>
      </c>
    </row>
    <row r="36" spans="2:5" x14ac:dyDescent="0.2">
      <c r="B36" s="3" t="s">
        <v>2</v>
      </c>
    </row>
    <row r="38" spans="2:5" x14ac:dyDescent="0.2">
      <c r="B38" s="2" t="s">
        <v>52</v>
      </c>
    </row>
    <row r="39" spans="2:5" ht="17" x14ac:dyDescent="0.2">
      <c r="B39" t="s">
        <v>48</v>
      </c>
      <c r="C39">
        <f t="shared" ref="C39:C42" si="4">$C$2*D39</f>
        <v>55</v>
      </c>
      <c r="D39" s="4">
        <f>55/2</f>
        <v>27.5</v>
      </c>
      <c r="E39" s="6"/>
    </row>
    <row r="40" spans="2:5" ht="17" x14ac:dyDescent="0.2">
      <c r="B40" t="s">
        <v>49</v>
      </c>
      <c r="C40">
        <f t="shared" si="4"/>
        <v>58</v>
      </c>
      <c r="D40" s="4">
        <f>58/2</f>
        <v>29</v>
      </c>
      <c r="E40" s="6"/>
    </row>
    <row r="41" spans="2:5" ht="17" x14ac:dyDescent="0.2">
      <c r="B41" t="s">
        <v>50</v>
      </c>
      <c r="C41">
        <f t="shared" si="4"/>
        <v>66</v>
      </c>
      <c r="D41" s="4">
        <v>33</v>
      </c>
      <c r="E41" s="6"/>
    </row>
    <row r="42" spans="2:5" x14ac:dyDescent="0.2">
      <c r="B42" t="s">
        <v>51</v>
      </c>
      <c r="C42">
        <f t="shared" si="4"/>
        <v>126</v>
      </c>
      <c r="D42" s="4">
        <f>126/2</f>
        <v>63</v>
      </c>
    </row>
  </sheetData>
  <hyperlinks>
    <hyperlink ref="E24" r:id="rId1" xr:uid="{847A1241-FDD5-2342-A0B6-623C025760E5}"/>
    <hyperlink ref="E22" r:id="rId2" xr:uid="{58F8BEE9-79CA-D141-B04B-C80DEDF97435}"/>
    <hyperlink ref="E25" r:id="rId3" xr:uid="{36C7D458-A1BE-4E4C-973C-78793AF4FE94}"/>
    <hyperlink ref="E26" r:id="rId4" xr:uid="{09394EB0-69D8-0143-9907-BFB2C5AF992C}"/>
    <hyperlink ref="E23" r:id="rId5" xr:uid="{4BFEFEAC-F948-DB48-B0FD-182E9C3E2860}"/>
    <hyperlink ref="E19" r:id="rId6" xr:uid="{49B33216-C293-6340-899F-341CD4072C86}"/>
    <hyperlink ref="E18" r:id="rId7" xr:uid="{8A21DB98-CC3E-B244-A5CF-BA35B77F2405}"/>
  </hyperlinks>
  <pageMargins left="0.7" right="0.7" top="0.75" bottom="0.75" header="0.3" footer="0.3"/>
  <drawing r:id="rId8"/>
  <legacy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C8621-1476-984A-8C7C-E2A66EAE4988}">
  <dimension ref="A1:E42"/>
  <sheetViews>
    <sheetView topLeftCell="A7" workbookViewId="0">
      <selection activeCell="E29" sqref="E29"/>
    </sheetView>
  </sheetViews>
  <sheetFormatPr baseColWidth="10" defaultRowHeight="16" x14ac:dyDescent="0.2"/>
  <cols>
    <col min="1" max="1" width="10.83203125" style="2"/>
    <col min="2" max="2" width="53.1640625" customWidth="1"/>
    <col min="3" max="3" width="15" customWidth="1"/>
    <col min="4" max="4" width="9.6640625" style="4" customWidth="1"/>
    <col min="5" max="5" width="112.5" customWidth="1"/>
  </cols>
  <sheetData>
    <row r="1" spans="1:5" x14ac:dyDescent="0.2">
      <c r="A1" s="2" t="s">
        <v>15</v>
      </c>
      <c r="B1" s="2" t="s">
        <v>31</v>
      </c>
      <c r="C1" s="2" t="s">
        <v>61</v>
      </c>
      <c r="D1" s="5"/>
      <c r="E1" s="2" t="s">
        <v>35</v>
      </c>
    </row>
    <row r="2" spans="1:5" x14ac:dyDescent="0.2">
      <c r="B2" t="s">
        <v>66</v>
      </c>
      <c r="C2">
        <v>2</v>
      </c>
      <c r="E2" s="9" t="s">
        <v>92</v>
      </c>
    </row>
    <row r="8" spans="1:5" x14ac:dyDescent="0.2">
      <c r="A8" s="2" t="s">
        <v>39</v>
      </c>
    </row>
    <row r="9" spans="1:5" x14ac:dyDescent="0.2">
      <c r="B9" s="2" t="s">
        <v>1</v>
      </c>
      <c r="C9" t="s">
        <v>3</v>
      </c>
      <c r="D9" s="4" t="s">
        <v>60</v>
      </c>
      <c r="E9" t="s">
        <v>17</v>
      </c>
    </row>
    <row r="10" spans="1:5" x14ac:dyDescent="0.2">
      <c r="B10" t="s">
        <v>79</v>
      </c>
      <c r="C10">
        <f>$C$2*D10</f>
        <v>2</v>
      </c>
      <c r="D10" s="4">
        <v>1</v>
      </c>
      <c r="E10" s="7" t="s">
        <v>89</v>
      </c>
    </row>
    <row r="11" spans="1:5" x14ac:dyDescent="0.2">
      <c r="B11" t="s">
        <v>82</v>
      </c>
      <c r="C11">
        <f t="shared" ref="C11:C15" si="0">$C$2*D11</f>
        <v>2</v>
      </c>
      <c r="D11" s="4">
        <v>1</v>
      </c>
      <c r="E11" s="8" t="s">
        <v>88</v>
      </c>
    </row>
    <row r="12" spans="1:5" x14ac:dyDescent="0.2">
      <c r="B12" t="s">
        <v>83</v>
      </c>
      <c r="C12">
        <f t="shared" si="0"/>
        <v>2</v>
      </c>
      <c r="D12" s="4">
        <v>1</v>
      </c>
      <c r="E12" s="8" t="s">
        <v>88</v>
      </c>
    </row>
    <row r="13" spans="1:5" x14ac:dyDescent="0.2">
      <c r="B13" t="s">
        <v>84</v>
      </c>
      <c r="C13">
        <f t="shared" si="0"/>
        <v>2</v>
      </c>
      <c r="D13" s="4">
        <v>1</v>
      </c>
      <c r="E13" s="8" t="s">
        <v>88</v>
      </c>
    </row>
    <row r="14" spans="1:5" x14ac:dyDescent="0.2">
      <c r="B14" t="s">
        <v>85</v>
      </c>
      <c r="C14">
        <f t="shared" si="0"/>
        <v>4</v>
      </c>
      <c r="D14" s="4">
        <v>2</v>
      </c>
      <c r="E14" s="8" t="s">
        <v>88</v>
      </c>
    </row>
    <row r="15" spans="1:5" x14ac:dyDescent="0.2">
      <c r="B15" t="s">
        <v>86</v>
      </c>
      <c r="C15">
        <f t="shared" si="0"/>
        <v>4</v>
      </c>
      <c r="D15" s="4">
        <v>2</v>
      </c>
      <c r="E15" s="8" t="s">
        <v>88</v>
      </c>
    </row>
    <row r="17" spans="2:5" x14ac:dyDescent="0.2">
      <c r="B17" s="2" t="s">
        <v>11</v>
      </c>
    </row>
    <row r="18" spans="2:5" x14ac:dyDescent="0.2">
      <c r="B18" t="s">
        <v>13</v>
      </c>
      <c r="C18">
        <f t="shared" ref="C18:C19" si="1">$C$2*D18</f>
        <v>12</v>
      </c>
      <c r="D18" s="4">
        <v>6</v>
      </c>
      <c r="E18" s="1" t="s">
        <v>18</v>
      </c>
    </row>
    <row r="19" spans="2:5" x14ac:dyDescent="0.2">
      <c r="B19" t="s">
        <v>90</v>
      </c>
      <c r="C19">
        <f t="shared" si="1"/>
        <v>48</v>
      </c>
      <c r="D19" s="4">
        <f>4*6</f>
        <v>24</v>
      </c>
      <c r="E19" s="1" t="s">
        <v>91</v>
      </c>
    </row>
    <row r="21" spans="2:5" x14ac:dyDescent="0.2">
      <c r="B21" s="2" t="s">
        <v>12</v>
      </c>
    </row>
    <row r="22" spans="2:5" x14ac:dyDescent="0.2">
      <c r="B22" t="s">
        <v>0</v>
      </c>
      <c r="C22">
        <f t="shared" ref="C22:C26" si="2">$C$2*D22</f>
        <v>12</v>
      </c>
      <c r="D22" s="4">
        <v>6</v>
      </c>
      <c r="E22" s="1" t="s">
        <v>87</v>
      </c>
    </row>
    <row r="23" spans="2:5" x14ac:dyDescent="0.2">
      <c r="B23" t="s">
        <v>68</v>
      </c>
      <c r="C23">
        <f t="shared" si="2"/>
        <v>2</v>
      </c>
      <c r="D23" s="4">
        <v>1</v>
      </c>
      <c r="E23" s="1" t="s">
        <v>42</v>
      </c>
    </row>
    <row r="24" spans="2:5" x14ac:dyDescent="0.2">
      <c r="B24" t="s">
        <v>67</v>
      </c>
      <c r="C24">
        <f t="shared" si="2"/>
        <v>2</v>
      </c>
      <c r="D24" s="4">
        <v>1</v>
      </c>
      <c r="E24" s="1" t="s">
        <v>42</v>
      </c>
    </row>
    <row r="25" spans="2:5" x14ac:dyDescent="0.2">
      <c r="B25" t="s">
        <v>55</v>
      </c>
      <c r="C25">
        <f t="shared" si="2"/>
        <v>2</v>
      </c>
      <c r="D25" s="4">
        <v>1</v>
      </c>
      <c r="E25" s="1" t="s">
        <v>58</v>
      </c>
    </row>
    <row r="26" spans="2:5" x14ac:dyDescent="0.2">
      <c r="B26" t="s">
        <v>70</v>
      </c>
      <c r="C26">
        <f t="shared" si="2"/>
        <v>2</v>
      </c>
      <c r="D26" s="4">
        <v>1</v>
      </c>
      <c r="E26" s="1" t="s">
        <v>69</v>
      </c>
    </row>
    <row r="28" spans="2:5" x14ac:dyDescent="0.2">
      <c r="B28" s="2" t="s">
        <v>80</v>
      </c>
      <c r="E28" t="s">
        <v>71</v>
      </c>
    </row>
    <row r="29" spans="2:5" x14ac:dyDescent="0.2">
      <c r="B29" t="s">
        <v>30</v>
      </c>
      <c r="C29">
        <f>$C$2*D29</f>
        <v>2</v>
      </c>
      <c r="D29" s="4">
        <v>1</v>
      </c>
      <c r="E29" s="1" t="s">
        <v>97</v>
      </c>
    </row>
    <row r="30" spans="2:5" x14ac:dyDescent="0.2">
      <c r="B30" t="s">
        <v>94</v>
      </c>
      <c r="C30">
        <f t="shared" ref="C30:C32" si="3">$C$2*D30</f>
        <v>2</v>
      </c>
      <c r="D30" s="4">
        <v>1</v>
      </c>
      <c r="E30" s="1" t="s">
        <v>93</v>
      </c>
    </row>
    <row r="31" spans="2:5" x14ac:dyDescent="0.2">
      <c r="B31" t="s">
        <v>95</v>
      </c>
      <c r="C31">
        <f t="shared" si="3"/>
        <v>8</v>
      </c>
      <c r="D31" s="4">
        <v>4</v>
      </c>
      <c r="E31" s="1" t="s">
        <v>93</v>
      </c>
    </row>
    <row r="32" spans="2:5" x14ac:dyDescent="0.2">
      <c r="B32" t="s">
        <v>96</v>
      </c>
      <c r="C32">
        <f t="shared" si="3"/>
        <v>2</v>
      </c>
      <c r="D32" s="4">
        <v>1</v>
      </c>
      <c r="E32" s="1" t="s">
        <v>93</v>
      </c>
    </row>
    <row r="33" spans="2:5" x14ac:dyDescent="0.2">
      <c r="E33" s="1"/>
    </row>
    <row r="34" spans="2:5" x14ac:dyDescent="0.2">
      <c r="B34" s="2" t="s">
        <v>81</v>
      </c>
      <c r="C34">
        <v>1</v>
      </c>
    </row>
    <row r="35" spans="2:5" x14ac:dyDescent="0.2">
      <c r="B35" s="3" t="s">
        <v>4</v>
      </c>
      <c r="C35">
        <v>1</v>
      </c>
    </row>
    <row r="36" spans="2:5" x14ac:dyDescent="0.2">
      <c r="B36" s="3" t="s">
        <v>2</v>
      </c>
    </row>
    <row r="38" spans="2:5" x14ac:dyDescent="0.2">
      <c r="B38" s="2" t="s">
        <v>52</v>
      </c>
    </row>
    <row r="39" spans="2:5" ht="17" x14ac:dyDescent="0.2">
      <c r="B39" t="s">
        <v>48</v>
      </c>
      <c r="C39">
        <f t="shared" ref="C39:C42" si="4">$C$2*D39</f>
        <v>55</v>
      </c>
      <c r="D39" s="4">
        <f>55/2</f>
        <v>27.5</v>
      </c>
      <c r="E39" s="6"/>
    </row>
    <row r="40" spans="2:5" ht="17" x14ac:dyDescent="0.2">
      <c r="B40" t="s">
        <v>49</v>
      </c>
      <c r="C40">
        <f t="shared" si="4"/>
        <v>58</v>
      </c>
      <c r="D40" s="4">
        <f>58/2</f>
        <v>29</v>
      </c>
      <c r="E40" s="6"/>
    </row>
    <row r="41" spans="2:5" ht="17" x14ac:dyDescent="0.2">
      <c r="B41" t="s">
        <v>50</v>
      </c>
      <c r="C41">
        <f t="shared" si="4"/>
        <v>66</v>
      </c>
      <c r="D41" s="4">
        <v>33</v>
      </c>
      <c r="E41" s="6"/>
    </row>
    <row r="42" spans="2:5" x14ac:dyDescent="0.2">
      <c r="B42" t="s">
        <v>51</v>
      </c>
      <c r="C42">
        <f t="shared" si="4"/>
        <v>126</v>
      </c>
      <c r="D42" s="4">
        <f>126/2</f>
        <v>63</v>
      </c>
    </row>
  </sheetData>
  <hyperlinks>
    <hyperlink ref="E24" r:id="rId1" xr:uid="{21D1320F-2848-034D-A80B-78ABF00DB9F7}"/>
    <hyperlink ref="E25" r:id="rId2" xr:uid="{A8433DAF-09BF-3D4B-A2FA-7BBB9ABDA4AC}"/>
    <hyperlink ref="E26" r:id="rId3" xr:uid="{D0F972C1-8472-4E4B-A8C6-89C6B77629C8}"/>
    <hyperlink ref="E23" r:id="rId4" xr:uid="{F304845B-F5B1-584B-A378-23BE1667DECC}"/>
    <hyperlink ref="E18" r:id="rId5" xr:uid="{30CCA9EB-3FF1-B949-9D54-13A168189E0E}"/>
    <hyperlink ref="E22" r:id="rId6" xr:uid="{B10439B4-1A44-2848-A60E-C4412FAE6F19}"/>
  </hyperlinks>
  <pageMargins left="0.7" right="0.7" top="0.75" bottom="0.75" header="0.3" footer="0.3"/>
  <drawing r:id="rId7"/>
  <legacyDrawing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810545-bb7d-498e-98a6-3cc8175571c8">
      <Terms xmlns="http://schemas.microsoft.com/office/infopath/2007/PartnerControls"/>
    </lcf76f155ced4ddcb4097134ff3c332f>
    <TaxCatchAll xmlns="8077f6fe-c9e5-4688-b004-da2992bb8cd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458063C0B8354687E7E385217DADDD" ma:contentTypeVersion="13" ma:contentTypeDescription="Create a new document." ma:contentTypeScope="" ma:versionID="db0b04aaa15c7297f6f6526469376690">
  <xsd:schema xmlns:xsd="http://www.w3.org/2001/XMLSchema" xmlns:xs="http://www.w3.org/2001/XMLSchema" xmlns:p="http://schemas.microsoft.com/office/2006/metadata/properties" xmlns:ns2="5f810545-bb7d-498e-98a6-3cc8175571c8" xmlns:ns3="8077f6fe-c9e5-4688-b004-da2992bb8cd8" targetNamespace="http://schemas.microsoft.com/office/2006/metadata/properties" ma:root="true" ma:fieldsID="66dfeb35f9f6b101ff511922eb62fa51" ns2:_="" ns3:_="">
    <xsd:import namespace="5f810545-bb7d-498e-98a6-3cc8175571c8"/>
    <xsd:import namespace="8077f6fe-c9e5-4688-b004-da2992bb8c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810545-bb7d-498e-98a6-3cc8175571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af58ba8-1e8d-4aec-a6f5-993f6032dc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7f6fe-c9e5-4688-b004-da2992bb8cd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f304bdd-3229-417a-b982-15688398cde7}" ma:internalName="TaxCatchAll" ma:showField="CatchAllData" ma:web="8077f6fe-c9e5-4688-b004-da2992bb8c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96A880-6C6D-4D69-8998-929C3B39CF40}">
  <ds:schemaRefs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8077f6fe-c9e5-4688-b004-da2992bb8cd8"/>
    <ds:schemaRef ds:uri="5f810545-bb7d-498e-98a6-3cc8175571c8"/>
  </ds:schemaRefs>
</ds:datastoreItem>
</file>

<file path=customXml/itemProps2.xml><?xml version="1.0" encoding="utf-8"?>
<ds:datastoreItem xmlns:ds="http://schemas.openxmlformats.org/officeDocument/2006/customXml" ds:itemID="{CAA44028-4133-420E-8665-60C989F4E8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96DF67-5917-4890-8162-737ED95402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810545-bb7d-498e-98a6-3cc8175571c8"/>
    <ds:schemaRef ds:uri="8077f6fe-c9e5-4688-b004-da2992bb8c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version2</vt:lpstr>
      <vt:lpstr>version 4.0-A</vt:lpstr>
      <vt:lpstr>version 4.0-B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Rossum, Aernout van (UT-TNW)</dc:creator>
  <cp:lastModifiedBy>Rossum, Aernout van (UT-TNW)</cp:lastModifiedBy>
  <dcterms:created xsi:type="dcterms:W3CDTF">2024-11-26T07:53:21Z</dcterms:created>
  <dcterms:modified xsi:type="dcterms:W3CDTF">2026-10-08T08:17:58Z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0x010100FF458063C0B8354687E7E385217DADDD</vt:lpwstr>
  </property>
</Properties>
</file>