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75A65745-7B50-7D4B-A2B7-C0C04C2AA397}" xr6:coauthVersionLast="47" xr6:coauthVersionMax="47" xr10:uidLastSave="{00000000-0000-0000-0000-000000000000}"/>
  <bookViews>
    <workbookView xWindow="0" yWindow="600" windowWidth="28800" windowHeight="15860" activeTab="2" xr2:uid="{281531AD-289F-7444-9810-C417D6306E6A}"/>
  </bookViews>
  <sheets>
    <sheet name="version2" sheetId="2" r:id="rId1"/>
    <sheet name="version 4.0-A" sheetId="4" r:id="rId2"/>
    <sheet name="version 4.0-B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5" l="1"/>
  <c r="C46" i="5" s="1"/>
  <c r="D45" i="5"/>
  <c r="D44" i="5"/>
  <c r="C44" i="5" s="1"/>
  <c r="D43" i="5"/>
  <c r="C43" i="5" s="1"/>
  <c r="C14" i="5"/>
  <c r="D45" i="4"/>
  <c r="C14" i="4"/>
  <c r="D46" i="4"/>
  <c r="D44" i="4"/>
  <c r="D43" i="4"/>
  <c r="C36" i="5"/>
  <c r="C35" i="5"/>
  <c r="C34" i="5"/>
  <c r="C33" i="5"/>
  <c r="C45" i="5"/>
  <c r="C30" i="5"/>
  <c r="C29" i="5"/>
  <c r="C28" i="5"/>
  <c r="C27" i="5"/>
  <c r="C26" i="5"/>
  <c r="D23" i="5"/>
  <c r="C23" i="5" s="1"/>
  <c r="C22" i="5"/>
  <c r="C16" i="5"/>
  <c r="C15" i="5"/>
  <c r="C13" i="5"/>
  <c r="C12" i="5"/>
  <c r="C11" i="5"/>
  <c r="C10" i="5"/>
  <c r="C22" i="4" l="1"/>
  <c r="D23" i="4" l="1"/>
  <c r="C23" i="4" s="1"/>
  <c r="C46" i="4"/>
  <c r="C45" i="4"/>
  <c r="C44" i="4"/>
  <c r="C43" i="4"/>
  <c r="C36" i="4"/>
  <c r="C35" i="4"/>
  <c r="C34" i="4"/>
  <c r="C33" i="4"/>
  <c r="C30" i="4"/>
  <c r="C29" i="4"/>
  <c r="C28" i="4"/>
  <c r="C27" i="4"/>
  <c r="C26" i="4"/>
  <c r="C16" i="4"/>
  <c r="C15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6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9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6" authorId="0" shapeId="0" xr:uid="{A9B79E6D-C9DB-9A47-910A-E2F29737A011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9" authorId="0" shapeId="0" xr:uid="{62283A7F-8425-4144-8822-32526026DC64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<sst xmlns="http://schemas.openxmlformats.org/spreadsheetml/2006/main" count="207" uniqueCount="108">
  <si>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</si>
  <si>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</si>
  <si>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</si>
  <si>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</si>
  <si>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</si>
  <si>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</si>
  <si>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</si>
  <si>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</si>
  <si>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</si>
  <si>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</si>
  <si>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</si>
  <si>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</si>
  <si>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</si>
  <si>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</si>
  <si>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</si>
  <si>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</si>
  <si>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</si>
  <si>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</si>
  <si>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</si>
  <si>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</si>
  <si>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</si>
  <si>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</si>
  <si>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</si>
  <si>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</si>
  <si>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</si>
  <si>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</si>
  <si>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</si>
  <si>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</si>
  <si>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</si>
  <si>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</si>
  <si>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</si>
  <si>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</si>
  <si>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</si>
  <si>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</si>
  <si>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</si>
  <si>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</si>
  <si>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</si>
  <si>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</si>
  <si>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</si>
  <si>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</si>
  <si>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</si>
  <si>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</si>
  <si>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</si>
  <si>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</si>
  <si>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</si>
  <si>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</si>
  <si>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</si>
  <si>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</si>
  <si>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</si>
  <si>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</si>
  <si>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</si>
  <si>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</si>
  <si>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</si>
  <si>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</si>
  <si>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</si>
  <si>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</si>
  <si>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</si>
  <si>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</si>
  <si>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</si>
  <si>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</si>
  <si>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</si>
  <si>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</si>
  <si>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</si>
  <si>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</si>
  <si>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</si>
  <si>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</si>
  <si>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</si>
  <si>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</si>
  <si>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</si>
  <si>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</si>
  <si>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</si>
  <si>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</si>
  <si>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</si>
  <si>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buttonhead socket screws, M 3 X 6</t>
  </si>
  <si>
    <t>02A_Yellow_PLA_V40-A_display_cup_battery.stl</t>
  </si>
  <si>
    <t>02B_Yellow_PLA_V40-A_display_cup_ESP32.stl</t>
  </si>
  <si>
    <t>02C_Yellow_PLA_V40-A_display_cup_ESP32_cover.stl</t>
  </si>
  <si>
    <t>02D_Blue_PLA_V40-A_display_cup_top_bottom.stl</t>
  </si>
  <si>
    <t>02E_Red_PLA_V40-A_display_cup_left_right.stl</t>
  </si>
  <si>
    <t>01A_Blck_TPU_V40_frame.stl</t>
  </si>
  <si>
    <t>Cable set, containing:</t>
  </si>
  <si>
    <t>Support material</t>
  </si>
  <si>
    <t>02A_Yellow_PLA_V40-B_display_cup_battery.stl</t>
  </si>
  <si>
    <t>02B_Yellow_PLA_V40-B_display_cup_ESP32.stl</t>
  </si>
  <si>
    <t>02C_Yellow_PLA_V40-B_display_cup_ESP32_cover.stl</t>
  </si>
  <si>
    <t>02D_Blue_PLA_V40-B_display_cup_top_bottom.stl</t>
  </si>
  <si>
    <t>02E_Red_PLA_V40-B_display_cup_left_right.stl</t>
  </si>
  <si>
    <t>https://nl.aliexpress.com/item/1005010527932589.html</t>
  </si>
  <si>
    <t>See 3D print folder</t>
  </si>
  <si>
    <t>See 3D print folder. Order @ https://jlc3dp.com. Technique: Fused Deposition Modeling (FDM) material: TPU black</t>
  </si>
  <si>
    <t>pan head, M1.7, 4mm</t>
  </si>
  <si>
    <t>https://nl.aliexpress.com/item/33043885403.html</t>
  </si>
  <si>
    <t>DESIGN DISPALAY CUPS V4.0-B are not finished yet!</t>
  </si>
  <si>
    <t>https://nl.aliexpress.com/item/1005007271132722.html</t>
  </si>
  <si>
    <t>8Pin 60mm AWM 20624 80°C 60V VW-1 0,5mm FFC Flexible Flat Cable (Forward)</t>
  </si>
  <si>
    <t>8Pin 100mm AWM 20624 80°C 60V VW-1 0,5mm FFC Flexible Flat Cable (Forward</t>
  </si>
  <si>
    <t>8Pin 150mm AWM 20624 80°C 60V VW-1 0,5mm FFC Flexible Flat Cable (Forward)</t>
  </si>
  <si>
    <t>https://nl.aliexpress.com/item/1005005397091278.html</t>
  </si>
  <si>
    <t>blue PLA incl support on build plate</t>
  </si>
  <si>
    <t>red PLA incl support on build plate</t>
  </si>
  <si>
    <t>yellow PLA  incl support on build plate</t>
  </si>
  <si>
    <t>TPU  incl TPU support everywhere</t>
  </si>
  <si>
    <t>02D_Yellow_PLA_V40-A_battery_holder.stl</t>
  </si>
  <si>
    <t>FPC tooltje display.stl</t>
  </si>
  <si>
    <t>FPC tooltje ESP32.stl</t>
  </si>
  <si>
    <t>See 3D print folder; device to insert FPC cables to ESP32 board</t>
  </si>
  <si>
    <t>See 3D print folder; device to insert FPC cables to displays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</si>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</sst>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  <xf numFmtId="0" fontId="10" fillId="0" borderId="0" xfId="1" applyFont="1"/>
    <xf numFmtId="0" fontId="0" fillId="2" borderId="0" xfId="0" applyFill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68646307-5D43-7641-8849-EED703A964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aliexpress.com/item/1005009325914720.html" TargetMode="External"/><Relationship Id="rId7" Type="http://schemas.openxmlformats.org/officeDocument/2006/relationships/hyperlink" Target="https://www.fabory.com/nl/cilinderschroef-met-binnenzeskant-din-912-roestvaststaal-%28rvs%29-a2-m3x6/p/51050030006" TargetMode="External"/><Relationship Id="rId2" Type="http://schemas.openxmlformats.org/officeDocument/2006/relationships/hyperlink" Target="https://nl.aliexpress.com/item/1005004786844308.html" TargetMode="External"/><Relationship Id="rId1" Type="http://schemas.openxmlformats.org/officeDocument/2006/relationships/hyperlink" Target="https://www.utwente.nl/nl/mesaplus/onderwijs-quantum-technologie/Quantum-dice" TargetMode="External"/><Relationship Id="rId6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0" Type="http://schemas.openxmlformats.org/officeDocument/2006/relationships/comments" Target="../comments2.xml"/><Relationship Id="rId4" Type="http://schemas.openxmlformats.org/officeDocument/2006/relationships/hyperlink" Target="https://nl.aliexpress.com/item/1005005998843790.html" TargetMode="External"/><Relationship Id="rId9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3.vml"/><Relationship Id="rId3" Type="http://schemas.openxmlformats.org/officeDocument/2006/relationships/hyperlink" Target="https://nl.aliexpress.com/item/1005005998843790.html" TargetMode="External"/><Relationship Id="rId7" Type="http://schemas.openxmlformats.org/officeDocument/2006/relationships/drawing" Target="../drawings/drawing3.xml"/><Relationship Id="rId2" Type="http://schemas.openxmlformats.org/officeDocument/2006/relationships/hyperlink" Target="https://aliexpress.com/item/1005009325914720.html" TargetMode="External"/><Relationship Id="rId1" Type="http://schemas.openxmlformats.org/officeDocument/2006/relationships/hyperlink" Target="https://www.utwente.nl/nl/mesaplus/onderwijs-quantum-technologie/Quantum-dice" TargetMode="External"/><Relationship Id="rId6" Type="http://schemas.openxmlformats.org/officeDocument/2006/relationships/hyperlink" Target="https://nl.aliexpress.com/item/1005010527932589.html" TargetMode="External"/><Relationship Id="rId5" Type="http://schemas.openxmlformats.org/officeDocument/2006/relationships/hyperlink" Target="https://www.fabory.com/nl/cilinderschroef-met-binnenzeskant-din-912-roestvaststaal-%28rvs%29-a2-m3x6/p/51050030006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workbookViewId="0">
      <selection activeCell="E15" sqref="E15:E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8" t="s">
        <v>88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8" t="s">
        <v>88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9</v>
      </c>
      <c r="C14">
        <f t="shared" si="0"/>
        <v>2</v>
      </c>
      <c r="D14" s="4">
        <v>1</v>
      </c>
      <c r="E14" s="8" t="s">
        <v>88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8" t="s">
        <v>88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8" t="s">
        <v>88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8" t="s">
        <v>88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8" t="s">
        <v>88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8" t="s">
        <v>88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6"/>
  <sheetViews>
    <sheetView topLeftCell="A16" workbookViewId="0">
      <selection activeCell="D43" sqref="D43:D46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74</v>
      </c>
      <c r="C11">
        <f t="shared" ref="C11:C16" si="0">$C$2*D11</f>
        <v>2</v>
      </c>
      <c r="D11" s="4">
        <v>1</v>
      </c>
      <c r="E11" s="8" t="s">
        <v>88</v>
      </c>
    </row>
    <row r="12" spans="1:5" x14ac:dyDescent="0.2">
      <c r="B12" t="s">
        <v>75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76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102</v>
      </c>
      <c r="C14">
        <f t="shared" si="0"/>
        <v>2</v>
      </c>
      <c r="D14" s="4">
        <v>1</v>
      </c>
      <c r="E14" s="8" t="s">
        <v>88</v>
      </c>
    </row>
    <row r="15" spans="1:5" x14ac:dyDescent="0.2">
      <c r="B15" t="s">
        <v>77</v>
      </c>
      <c r="C15">
        <f t="shared" si="0"/>
        <v>4</v>
      </c>
      <c r="D15" s="4">
        <v>2</v>
      </c>
      <c r="E15" s="8" t="s">
        <v>88</v>
      </c>
    </row>
    <row r="16" spans="1:5" x14ac:dyDescent="0.2">
      <c r="B16" t="s">
        <v>78</v>
      </c>
      <c r="C16">
        <f t="shared" si="0"/>
        <v>4</v>
      </c>
      <c r="D16" s="4">
        <v>2</v>
      </c>
      <c r="E16" s="8" t="s">
        <v>88</v>
      </c>
    </row>
    <row r="17" spans="2:5" x14ac:dyDescent="0.2">
      <c r="E17" s="8"/>
    </row>
    <row r="18" spans="2:5" x14ac:dyDescent="0.2">
      <c r="B18" t="s">
        <v>103</v>
      </c>
      <c r="D18" s="4" t="s">
        <v>107</v>
      </c>
      <c r="E18" s="8" t="s">
        <v>106</v>
      </c>
    </row>
    <row r="19" spans="2:5" x14ac:dyDescent="0.2">
      <c r="B19" t="s">
        <v>104</v>
      </c>
      <c r="D19" s="4" t="s">
        <v>107</v>
      </c>
      <c r="E19" s="8" t="s">
        <v>105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3" si="1">$C$2*D22</f>
        <v>12</v>
      </c>
      <c r="D22" s="4">
        <v>6</v>
      </c>
      <c r="E22" s="1" t="s">
        <v>18</v>
      </c>
    </row>
    <row r="23" spans="2:5" x14ac:dyDescent="0.2">
      <c r="B23" t="s">
        <v>73</v>
      </c>
      <c r="C23">
        <f t="shared" si="1"/>
        <v>48</v>
      </c>
      <c r="D23" s="4">
        <f>4*6</f>
        <v>24</v>
      </c>
      <c r="E23" s="1" t="s">
        <v>72</v>
      </c>
    </row>
    <row r="25" spans="2:5" x14ac:dyDescent="0.2">
      <c r="B25" s="2" t="s">
        <v>12</v>
      </c>
    </row>
    <row r="26" spans="2:5" x14ac:dyDescent="0.2">
      <c r="B26" t="s">
        <v>0</v>
      </c>
      <c r="C26">
        <f t="shared" ref="C26:C30" si="2">$C$2*D26</f>
        <v>12</v>
      </c>
      <c r="D26" s="4">
        <v>6</v>
      </c>
      <c r="E26" s="1" t="s">
        <v>37</v>
      </c>
    </row>
    <row r="27" spans="2:5" x14ac:dyDescent="0.2">
      <c r="B27" t="s">
        <v>68</v>
      </c>
      <c r="C27">
        <f t="shared" si="2"/>
        <v>2</v>
      </c>
      <c r="D27" s="4">
        <v>1</v>
      </c>
      <c r="E27" s="1" t="s">
        <v>42</v>
      </c>
    </row>
    <row r="28" spans="2:5" x14ac:dyDescent="0.2">
      <c r="B28" t="s">
        <v>67</v>
      </c>
      <c r="C28">
        <f t="shared" si="2"/>
        <v>2</v>
      </c>
      <c r="D28" s="4">
        <v>1</v>
      </c>
      <c r="E28" s="1" t="s">
        <v>42</v>
      </c>
    </row>
    <row r="29" spans="2:5" x14ac:dyDescent="0.2">
      <c r="B29" t="s">
        <v>55</v>
      </c>
      <c r="C29">
        <f t="shared" si="2"/>
        <v>2</v>
      </c>
      <c r="D29" s="4">
        <v>1</v>
      </c>
      <c r="E29" s="1" t="s">
        <v>58</v>
      </c>
    </row>
    <row r="30" spans="2:5" x14ac:dyDescent="0.2">
      <c r="B30" t="s">
        <v>70</v>
      </c>
      <c r="C30">
        <f t="shared" si="2"/>
        <v>2</v>
      </c>
      <c r="D30" s="4">
        <v>1</v>
      </c>
      <c r="E30" s="1" t="s">
        <v>69</v>
      </c>
    </row>
    <row r="32" spans="2:5" x14ac:dyDescent="0.2">
      <c r="B32" s="2" t="s">
        <v>80</v>
      </c>
      <c r="E32" t="s">
        <v>71</v>
      </c>
    </row>
    <row r="33" spans="2:5" x14ac:dyDescent="0.2">
      <c r="B33" t="s">
        <v>30</v>
      </c>
      <c r="C33">
        <f>$C$2*D33</f>
        <v>2</v>
      </c>
      <c r="D33" s="4">
        <v>1</v>
      </c>
      <c r="E33" s="1" t="s">
        <v>97</v>
      </c>
    </row>
    <row r="34" spans="2:5" x14ac:dyDescent="0.2">
      <c r="B34" t="s">
        <v>94</v>
      </c>
      <c r="C34">
        <f t="shared" ref="C34:C36" si="3">$C$2*D34</f>
        <v>2</v>
      </c>
      <c r="D34" s="4">
        <v>1</v>
      </c>
      <c r="E34" s="1" t="s">
        <v>93</v>
      </c>
    </row>
    <row r="35" spans="2:5" x14ac:dyDescent="0.2">
      <c r="B35" t="s">
        <v>95</v>
      </c>
      <c r="C35">
        <f t="shared" si="3"/>
        <v>8</v>
      </c>
      <c r="D35" s="4">
        <v>4</v>
      </c>
      <c r="E35" s="1" t="s">
        <v>93</v>
      </c>
    </row>
    <row r="36" spans="2:5" x14ac:dyDescent="0.2">
      <c r="B36" t="s">
        <v>96</v>
      </c>
      <c r="C36">
        <f t="shared" si="3"/>
        <v>2</v>
      </c>
      <c r="D36" s="4">
        <v>1</v>
      </c>
      <c r="E36" s="1" t="s">
        <v>93</v>
      </c>
    </row>
    <row r="37" spans="2:5" x14ac:dyDescent="0.2">
      <c r="E37" s="1"/>
    </row>
    <row r="38" spans="2:5" x14ac:dyDescent="0.2">
      <c r="B38" s="2" t="s">
        <v>81</v>
      </c>
      <c r="C38">
        <v>1</v>
      </c>
    </row>
    <row r="39" spans="2:5" x14ac:dyDescent="0.2">
      <c r="B39" s="3" t="s">
        <v>4</v>
      </c>
      <c r="C39">
        <v>1</v>
      </c>
    </row>
    <row r="40" spans="2:5" x14ac:dyDescent="0.2">
      <c r="B40" s="3" t="s">
        <v>2</v>
      </c>
    </row>
    <row r="42" spans="2:5" x14ac:dyDescent="0.2">
      <c r="B42" s="2" t="s">
        <v>52</v>
      </c>
    </row>
    <row r="43" spans="2:5" ht="17" x14ac:dyDescent="0.2">
      <c r="B43" t="s">
        <v>98</v>
      </c>
      <c r="C43">
        <f t="shared" ref="C43:C46" si="4">$C$2*D43</f>
        <v>48</v>
      </c>
      <c r="D43" s="4">
        <f>48/2</f>
        <v>24</v>
      </c>
      <c r="E43" s="6"/>
    </row>
    <row r="44" spans="2:5" ht="17" x14ac:dyDescent="0.2">
      <c r="B44" t="s">
        <v>99</v>
      </c>
      <c r="C44">
        <f t="shared" si="4"/>
        <v>48</v>
      </c>
      <c r="D44" s="4">
        <f>48/2</f>
        <v>24</v>
      </c>
      <c r="E44" s="6"/>
    </row>
    <row r="45" spans="2:5" ht="17" x14ac:dyDescent="0.2">
      <c r="B45" t="s">
        <v>100</v>
      </c>
      <c r="C45">
        <f t="shared" si="4"/>
        <v>72</v>
      </c>
      <c r="D45" s="4">
        <f>72/2</f>
        <v>36</v>
      </c>
      <c r="E45" s="6"/>
    </row>
    <row r="46" spans="2:5" x14ac:dyDescent="0.2">
      <c r="B46" t="s">
        <v>101</v>
      </c>
      <c r="C46">
        <f t="shared" si="4"/>
        <v>166</v>
      </c>
      <c r="D46" s="4">
        <f>166/2</f>
        <v>83</v>
      </c>
    </row>
  </sheetData>
  <hyperlinks>
    <hyperlink ref="E28" r:id="rId1" xr:uid="{847A1241-FDD5-2342-A0B6-623C025760E5}"/>
    <hyperlink ref="E26" r:id="rId2" xr:uid="{58F8BEE9-79CA-D141-B04B-C80DEDF97435}"/>
    <hyperlink ref="E29" r:id="rId3" xr:uid="{36C7D458-A1BE-4E4C-973C-78793AF4FE94}"/>
    <hyperlink ref="E30" r:id="rId4" xr:uid="{09394EB0-69D8-0143-9907-BFB2C5AF992C}"/>
    <hyperlink ref="E27" r:id="rId5" xr:uid="{4BFEFEAC-F948-DB48-B0FD-182E9C3E2860}"/>
    <hyperlink ref="E23" r:id="rId6" xr:uid="{49B33216-C293-6340-899F-341CD4072C86}"/>
    <hyperlink ref="E22" r:id="rId7" xr:uid="{8A21DB98-CC3E-B244-A5CF-BA35B77F2405}"/>
  </hyperlinks>
  <pageMargins left="0.7" right="0.7" top="0.75" bottom="0.75" header="0.3" footer="0.3"/>
  <drawing r:id="rId8"/>
  <legacy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C8621-1476-984A-8C7C-E2A66EAE4988}">
  <dimension ref="A1:E46"/>
  <sheetViews>
    <sheetView tabSelected="1" topLeftCell="A16" workbookViewId="0">
      <selection activeCell="E44" sqref="E44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  <c r="E2" s="9" t="s">
        <v>92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82</v>
      </c>
      <c r="C11">
        <f t="shared" ref="C11:C16" si="0">$C$2*D11</f>
        <v>2</v>
      </c>
      <c r="D11" s="4">
        <v>1</v>
      </c>
      <c r="E11" s="8" t="s">
        <v>88</v>
      </c>
    </row>
    <row r="12" spans="1:5" x14ac:dyDescent="0.2">
      <c r="B12" t="s">
        <v>83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84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102</v>
      </c>
      <c r="C14">
        <f t="shared" si="0"/>
        <v>2</v>
      </c>
      <c r="D14" s="4">
        <v>1</v>
      </c>
      <c r="E14" s="8" t="s">
        <v>88</v>
      </c>
    </row>
    <row r="15" spans="1:5" x14ac:dyDescent="0.2">
      <c r="B15" t="s">
        <v>85</v>
      </c>
      <c r="C15">
        <f t="shared" si="0"/>
        <v>4</v>
      </c>
      <c r="D15" s="4">
        <v>2</v>
      </c>
      <c r="E15" s="8" t="s">
        <v>88</v>
      </c>
    </row>
    <row r="16" spans="1:5" x14ac:dyDescent="0.2">
      <c r="B16" t="s">
        <v>86</v>
      </c>
      <c r="C16">
        <f t="shared" si="0"/>
        <v>4</v>
      </c>
      <c r="D16" s="4">
        <v>2</v>
      </c>
      <c r="E16" s="8" t="s">
        <v>88</v>
      </c>
    </row>
    <row r="17" spans="2:5" x14ac:dyDescent="0.2">
      <c r="E17" s="8"/>
    </row>
    <row r="18" spans="2:5" x14ac:dyDescent="0.2">
      <c r="B18" t="s">
        <v>103</v>
      </c>
      <c r="D18" s="4" t="s">
        <v>107</v>
      </c>
      <c r="E18" s="8" t="s">
        <v>106</v>
      </c>
    </row>
    <row r="19" spans="2:5" x14ac:dyDescent="0.2">
      <c r="B19" t="s">
        <v>104</v>
      </c>
      <c r="D19" s="4" t="s">
        <v>107</v>
      </c>
      <c r="E19" s="8" t="s">
        <v>105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3" si="1">$C$2*D22</f>
        <v>12</v>
      </c>
      <c r="D22" s="4">
        <v>6</v>
      </c>
      <c r="E22" s="1" t="s">
        <v>18</v>
      </c>
    </row>
    <row r="23" spans="2:5" x14ac:dyDescent="0.2">
      <c r="B23" t="s">
        <v>90</v>
      </c>
      <c r="C23">
        <f t="shared" si="1"/>
        <v>48</v>
      </c>
      <c r="D23" s="4">
        <f>4*6</f>
        <v>24</v>
      </c>
      <c r="E23" s="1" t="s">
        <v>91</v>
      </c>
    </row>
    <row r="25" spans="2:5" x14ac:dyDescent="0.2">
      <c r="B25" s="2" t="s">
        <v>12</v>
      </c>
    </row>
    <row r="26" spans="2:5" x14ac:dyDescent="0.2">
      <c r="B26" t="s">
        <v>0</v>
      </c>
      <c r="C26">
        <f t="shared" ref="C26:C30" si="2">$C$2*D26</f>
        <v>12</v>
      </c>
      <c r="D26" s="4">
        <v>6</v>
      </c>
      <c r="E26" s="1" t="s">
        <v>87</v>
      </c>
    </row>
    <row r="27" spans="2:5" x14ac:dyDescent="0.2">
      <c r="B27" t="s">
        <v>68</v>
      </c>
      <c r="C27">
        <f t="shared" si="2"/>
        <v>2</v>
      </c>
      <c r="D27" s="4">
        <v>1</v>
      </c>
      <c r="E27" s="1" t="s">
        <v>42</v>
      </c>
    </row>
    <row r="28" spans="2:5" x14ac:dyDescent="0.2">
      <c r="B28" t="s">
        <v>67</v>
      </c>
      <c r="C28">
        <f t="shared" si="2"/>
        <v>2</v>
      </c>
      <c r="D28" s="4">
        <v>1</v>
      </c>
      <c r="E28" s="1" t="s">
        <v>42</v>
      </c>
    </row>
    <row r="29" spans="2:5" x14ac:dyDescent="0.2">
      <c r="B29" t="s">
        <v>55</v>
      </c>
      <c r="C29">
        <f t="shared" si="2"/>
        <v>2</v>
      </c>
      <c r="D29" s="4">
        <v>1</v>
      </c>
      <c r="E29" s="1" t="s">
        <v>58</v>
      </c>
    </row>
    <row r="30" spans="2:5" x14ac:dyDescent="0.2">
      <c r="B30" t="s">
        <v>70</v>
      </c>
      <c r="C30">
        <f t="shared" si="2"/>
        <v>2</v>
      </c>
      <c r="D30" s="4">
        <v>1</v>
      </c>
      <c r="E30" s="1" t="s">
        <v>69</v>
      </c>
    </row>
    <row r="32" spans="2:5" x14ac:dyDescent="0.2">
      <c r="B32" s="2" t="s">
        <v>80</v>
      </c>
      <c r="E32" t="s">
        <v>71</v>
      </c>
    </row>
    <row r="33" spans="2:5" x14ac:dyDescent="0.2">
      <c r="B33" t="s">
        <v>30</v>
      </c>
      <c r="C33">
        <f>$C$2*D33</f>
        <v>2</v>
      </c>
      <c r="D33" s="4">
        <v>1</v>
      </c>
      <c r="E33" s="1" t="s">
        <v>97</v>
      </c>
    </row>
    <row r="34" spans="2:5" x14ac:dyDescent="0.2">
      <c r="B34" t="s">
        <v>94</v>
      </c>
      <c r="C34">
        <f t="shared" ref="C34:C36" si="3">$C$2*D34</f>
        <v>2</v>
      </c>
      <c r="D34" s="4">
        <v>1</v>
      </c>
      <c r="E34" s="1" t="s">
        <v>93</v>
      </c>
    </row>
    <row r="35" spans="2:5" x14ac:dyDescent="0.2">
      <c r="B35" t="s">
        <v>95</v>
      </c>
      <c r="C35">
        <f t="shared" si="3"/>
        <v>8</v>
      </c>
      <c r="D35" s="4">
        <v>4</v>
      </c>
      <c r="E35" s="1" t="s">
        <v>93</v>
      </c>
    </row>
    <row r="36" spans="2:5" x14ac:dyDescent="0.2">
      <c r="B36" t="s">
        <v>96</v>
      </c>
      <c r="C36">
        <f t="shared" si="3"/>
        <v>2</v>
      </c>
      <c r="D36" s="4">
        <v>1</v>
      </c>
      <c r="E36" s="1" t="s">
        <v>93</v>
      </c>
    </row>
    <row r="37" spans="2:5" x14ac:dyDescent="0.2">
      <c r="E37" s="1"/>
    </row>
    <row r="38" spans="2:5" x14ac:dyDescent="0.2">
      <c r="B38" s="2" t="s">
        <v>81</v>
      </c>
      <c r="C38">
        <v>1</v>
      </c>
    </row>
    <row r="39" spans="2:5" x14ac:dyDescent="0.2">
      <c r="B39" s="3" t="s">
        <v>4</v>
      </c>
      <c r="C39">
        <v>1</v>
      </c>
    </row>
    <row r="40" spans="2:5" x14ac:dyDescent="0.2">
      <c r="B40" s="3" t="s">
        <v>2</v>
      </c>
    </row>
    <row r="42" spans="2:5" x14ac:dyDescent="0.2">
      <c r="B42" s="2" t="s">
        <v>52</v>
      </c>
    </row>
    <row r="43" spans="2:5" ht="17" x14ac:dyDescent="0.2">
      <c r="B43" t="s">
        <v>48</v>
      </c>
      <c r="C43">
        <f t="shared" ref="C43:C46" si="4">$C$2*D43</f>
        <v>48</v>
      </c>
      <c r="D43" s="4">
        <f>48/2</f>
        <v>24</v>
      </c>
      <c r="E43" s="6"/>
    </row>
    <row r="44" spans="2:5" ht="17" x14ac:dyDescent="0.2">
      <c r="B44" t="s">
        <v>49</v>
      </c>
      <c r="C44">
        <f t="shared" si="4"/>
        <v>48</v>
      </c>
      <c r="D44" s="4">
        <f>48/2</f>
        <v>24</v>
      </c>
      <c r="E44" s="6"/>
    </row>
    <row r="45" spans="2:5" ht="17" x14ac:dyDescent="0.2">
      <c r="B45" t="s">
        <v>50</v>
      </c>
      <c r="C45">
        <f t="shared" si="4"/>
        <v>72</v>
      </c>
      <c r="D45" s="4">
        <f>72/2</f>
        <v>36</v>
      </c>
      <c r="E45" s="6"/>
    </row>
    <row r="46" spans="2:5" x14ac:dyDescent="0.2">
      <c r="B46" t="s">
        <v>51</v>
      </c>
      <c r="C46">
        <f t="shared" si="4"/>
        <v>166</v>
      </c>
      <c r="D46" s="4">
        <f>166/2</f>
        <v>83</v>
      </c>
    </row>
  </sheetData>
  <hyperlinks>
    <hyperlink ref="E28" r:id="rId1" xr:uid="{21D1320F-2848-034D-A80B-78ABF00DB9F7}"/>
    <hyperlink ref="E29" r:id="rId2" xr:uid="{A8433DAF-09BF-3D4B-A2FA-7BBB9ABDA4AC}"/>
    <hyperlink ref="E30" r:id="rId3" xr:uid="{D0F972C1-8472-4E4B-A8C6-89C6B77629C8}"/>
    <hyperlink ref="E27" r:id="rId4" xr:uid="{F304845B-F5B1-584B-A378-23BE1667DECC}"/>
    <hyperlink ref="E22" r:id="rId5" xr:uid="{30CCA9EB-3FF1-B949-9D54-13A168189E0E}"/>
    <hyperlink ref="E26" r:id="rId6" xr:uid="{B10439B4-1A44-2848-A60E-C4412FAE6F19}"/>
  </hyperlinks>
  <pageMargins left="0.7" right="0.7" top="0.75" bottom="0.75" header="0.3" footer="0.3"/>
  <drawing r:id="rId7"/>
  <legacy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version2</vt:lpstr>
      <vt:lpstr>version 4.0-A</vt:lpstr>
      <vt:lpstr>version 4.0-B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2026-10-12T10:16:41Z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