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Arrivals" sheetId="1" r:id="rId1"/>
    <sheet name="80% mitigation model arrivals" sheetId="7" r:id="rId2"/>
    <sheet name="Chart1" sheetId="6" r:id="rId3"/>
    <sheet name="Chart2" sheetId="8" r:id="rId4"/>
    <sheet name="Methodology" sheetId="9" r:id="rId5"/>
  </sheets>
  <externalReferences>
    <externalReference r:id="rId6"/>
    <externalReference r:id="rId7"/>
  </externalReferences>
  <definedNames>
    <definedName name="actual_deaths" localSheetId="4">OFFSET('[2]N cases'!$AA$3,'[2]N cases'!$BG$2,0,'[2]N cases'!$BG$3)</definedName>
    <definedName name="actual_deaths">OFFSET('[1]N cases'!$T$3,'[1]N cases'!$AS$2,0,'[1]N cases'!$AS$3)</definedName>
    <definedName name="actuals" localSheetId="4">OFFSET('[2]N cases'!$Y$3,'[2]N cases'!$BG$2,0,'[2]N cases'!$BG$3)</definedName>
    <definedName name="actuals">OFFSET('[1]N cases'!$S$3,'[1]N cases'!$AS$2,0,'[1]N cases'!$AS$3)</definedName>
    <definedName name="average" localSheetId="4">OFFSET(#REF!,0,0,#REF!)</definedName>
    <definedName name="average">OFFSET(#REF!,0,0,#REF!)</definedName>
    <definedName name="ewrqqwer">OFFSET(#REF!,0,0,#REF!)</definedName>
    <definedName name="i_max" localSheetId="4">OFFSET(#REF!,0,0,#REF!)</definedName>
    <definedName name="i_max">OFFSET(#REF!,0,0,#REF!)</definedName>
    <definedName name="i_median" localSheetId="4">OFFSET(#REF!,0,0,#REF!)</definedName>
    <definedName name="i_median">OFFSET(#REF!,0,0,#REF!)</definedName>
    <definedName name="i_min" localSheetId="4">OFFSET(#REF!,0,0,#REF!)</definedName>
    <definedName name="i_min">OFFSET(#REF!,0,0,#REF!)</definedName>
    <definedName name="i_pc_25" localSheetId="4">OFFSET(#REF!,0,0,#REF!)</definedName>
    <definedName name="i_pc_25">OFFSET(#REF!,0,0,#REF!)</definedName>
    <definedName name="i_pc_75" localSheetId="4">OFFSET(#REF!,0,0,#REF!)</definedName>
    <definedName name="i_pc_75">OFFSET(#REF!,0,0,#REF!)</definedName>
    <definedName name="labels" localSheetId="4">OFFSET(#REF!,0,0,#REF!)</definedName>
    <definedName name="labels">OFFSET(#REF!,0,0,#REF!)</definedName>
    <definedName name="Max" localSheetId="4">OFFSET(#REF!,0,0,#REF!)</definedName>
    <definedName name="Max">OFFSET(#REF!,0,0,#REF!)</definedName>
    <definedName name="Min" localSheetId="4">OFFSET(#REF!,0,0,#REF!)</definedName>
    <definedName name="Min">OFFSET(#REF!,0,0,#REF!)</definedName>
    <definedName name="pc_25" localSheetId="4">OFFSET(#REF!,0,0,#REF!)</definedName>
    <definedName name="pc_25">OFFSET(#REF!,0,0,#REF!)</definedName>
    <definedName name="pc_75" localSheetId="4">OFFSET(#REF!,0,0,#REF!)</definedName>
    <definedName name="pc_75">OFFSET(#REF!,0,0,#REF!)</definedName>
    <definedName name="pred_deaths" localSheetId="4">OFFSET('[2]N cases'!$S$3,'[2]N cases'!$BG$2,0,'[2]N cases'!$BG$4)</definedName>
    <definedName name="pred_deaths">OFFSET('[1]N cases'!$O$3,'[1]N cases'!$AS$2,0,'[1]N cases'!$AS$4)</definedName>
    <definedName name="pred_l" localSheetId="4">OFFSET('[2]N cases'!$X$3,'[2]N cases'!$BG$2,0,'[2]N cases'!$BG$4)</definedName>
    <definedName name="pred_l">OFFSET('[1]N cases'!$R$3,'[1]N cases'!$AS$2,0,'[1]N cases'!$AS$4)</definedName>
    <definedName name="preds" localSheetId="4">OFFSET('[2]N cases'!$R$3,'[2]N cases'!$BG$2,0,'[2]N cases'!$BG$4)</definedName>
    <definedName name="preds">OFFSET('[1]N cases'!$N$3,'[1]N cases'!$AS$2,0,'[1]N cases'!$AS$4)</definedName>
    <definedName name="_xlnm.Print_Area" localSheetId="4">Methodology!$A$1:$R$256</definedName>
    <definedName name="weuyrtg">OFFSET(#REF!,0,0,#REF!)</definedName>
  </definedNames>
  <calcPr calcId="145621"/>
</workbook>
</file>

<file path=xl/calcChain.xml><?xml version="1.0" encoding="utf-8"?>
<calcChain xmlns="http://schemas.openxmlformats.org/spreadsheetml/2006/main">
  <c r="E57" i="9" l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6" i="7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7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H6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I97" i="1" s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6" i="1"/>
</calcChain>
</file>

<file path=xl/sharedStrings.xml><?xml version="1.0" encoding="utf-8"?>
<sst xmlns="http://schemas.openxmlformats.org/spreadsheetml/2006/main" count="131" uniqueCount="116">
  <si>
    <t>Deterministic model of Covid-19 in the UK</t>
  </si>
  <si>
    <t>Compartments represent the number of people in the following compartments:</t>
  </si>
  <si>
    <t>S</t>
  </si>
  <si>
    <t>Susceptible</t>
  </si>
  <si>
    <t>E (AS)</t>
  </si>
  <si>
    <t>Incubating (leading to asymptomatic indection)</t>
  </si>
  <si>
    <t>E (S)</t>
  </si>
  <si>
    <t>Incubating (leading to symptomatic indection)</t>
  </si>
  <si>
    <t>I (AS)</t>
  </si>
  <si>
    <t>Infectious but asymptomatic</t>
  </si>
  <si>
    <t>I (S)</t>
  </si>
  <si>
    <t>Infectious, asymptomatic, but about to show symptoms</t>
  </si>
  <si>
    <t>D (NH)</t>
  </si>
  <si>
    <t>Diseased but not severely enough to be hospitalized</t>
  </si>
  <si>
    <t>D (H)</t>
  </si>
  <si>
    <t>Diseased, severely enough to be soon hospitalized</t>
  </si>
  <si>
    <t>H (O)</t>
  </si>
  <si>
    <t>Hospitalized but not severely enough to require admission to ICU</t>
  </si>
  <si>
    <t>H (ICU)</t>
  </si>
  <si>
    <t>Hospitalized and about to be admitted to ICU</t>
  </si>
  <si>
    <t>ICU</t>
  </si>
  <si>
    <t>Hospitalized and admitted to ICU</t>
  </si>
  <si>
    <t>R</t>
  </si>
  <si>
    <t>Immune</t>
  </si>
  <si>
    <t>Two age groups:</t>
  </si>
  <si>
    <t>Coded below as A = 0</t>
  </si>
  <si>
    <t>Coded below as A = 1</t>
  </si>
  <si>
    <r>
      <t>Initial conditions</t>
    </r>
    <r>
      <rPr>
        <sz val="11"/>
        <color theme="1"/>
        <rFont val="Calibri"/>
        <family val="2"/>
        <scheme val="minor"/>
      </rPr>
      <t xml:space="preserve">: </t>
    </r>
  </si>
  <si>
    <t>1) T(A) = S(A) + E(AS,A) + E(S,A) + I (AS,A) + I(S,A) + D (NH,A) + D (H,A) + H (O,A) + H (ICU,A) + ICU(A) + R(A)</t>
  </si>
  <si>
    <t>T = T(0) + T(1) =59,957,838 + 7,928,172  = 67,886,010, the population size of the UK (See Box 4).</t>
  </si>
  <si>
    <t>2) S(0)+S(1) =67,886,009, I(AS,0) = 1, all other compartments  = 0 (i.e. everyone is initially susceptible to the infection, and one person is infectious).</t>
  </si>
  <si>
    <t>3) Simulation time step (Δt) = 1/24 days (i.e. 1 hour).</t>
  </si>
  <si>
    <r>
      <t>Parameters, values and derivations</t>
    </r>
    <r>
      <rPr>
        <sz val="11"/>
        <color theme="1"/>
        <rFont val="Calibri"/>
        <family val="2"/>
        <scheme val="minor"/>
      </rPr>
      <t xml:space="preserve">: </t>
    </r>
  </si>
  <si>
    <t>Model parameters:</t>
  </si>
  <si>
    <t>1) Transmission coefficients, β, are stratified by age and whether the infection 'donor' is symptomatic or not (See Box 2);</t>
  </si>
  <si>
    <t>2) Average duration of incubation period (= 1/δ) = 5.1 days (Ferguson el al. 2020);</t>
  </si>
  <si>
    <r>
      <t>2a) Average duration of incubation period, (1/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(AS)),</t>
    </r>
    <r>
      <rPr>
        <sz val="11"/>
        <color theme="1"/>
        <rFont val="Calibri"/>
        <family val="2"/>
        <scheme val="minor"/>
      </rPr>
      <t xml:space="preserve"> for incubating E(AS) cases = 5.1 + 4.6 days (Ferguson et al 2020)</t>
    </r>
  </si>
  <si>
    <r>
      <t>2b) Average duration of incubation period, (1/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(S)),</t>
    </r>
    <r>
      <rPr>
        <sz val="11"/>
        <color theme="1"/>
        <rFont val="Calibri"/>
        <family val="2"/>
        <scheme val="minor"/>
      </rPr>
      <t xml:space="preserve"> for incubating E(S) cases = 5.1 - 0.5 days (Ferguson et al 2020)</t>
    </r>
  </si>
  <si>
    <r>
      <t>4) Average time to onset of symptoms (=1/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),</t>
    </r>
    <r>
      <rPr>
        <sz val="11"/>
        <color theme="1"/>
        <rFont val="Calibri"/>
        <family val="2"/>
        <scheme val="minor"/>
      </rPr>
      <t xml:space="preserve"> for symptomatic inectious cases, I(S) = 0.5 days (Ferguson et al 2020);</t>
    </r>
  </si>
  <si>
    <t>5) Average % symptomatic cases, D, that will be severe enough to be hospitalized, h(A), is age dependent based on Table 1 of Ferguson et al 2020</t>
  </si>
  <si>
    <r>
      <t>7) Average time to hospitalization (= 1/</t>
    </r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) in symptomatic cases soon to be hospitalized cases, D(H), is 5 days (Ferguson et al 2020)</t>
    </r>
  </si>
  <si>
    <t>8) Average % that will be admitted to ICU in hospitalized cases, v(a), is age dependent and based on Table 1 of Ferguson et al 2020</t>
  </si>
  <si>
    <r>
      <t>9) Average time to admission to ICU, 1/</t>
    </r>
    <r>
      <rPr>
        <sz val="11"/>
        <color theme="1"/>
        <rFont val="Calibri"/>
        <family val="2"/>
      </rPr>
      <t>π</t>
    </r>
    <r>
      <rPr>
        <sz val="8.8000000000000007"/>
        <color theme="1"/>
        <rFont val="Calibri"/>
        <family val="2"/>
      </rPr>
      <t>,</t>
    </r>
    <r>
      <rPr>
        <sz val="11"/>
        <color theme="1"/>
        <rFont val="Calibri"/>
        <family val="2"/>
        <scheme val="minor"/>
      </rPr>
      <t xml:space="preserve"> for patents H(ICU) is 6 days (Ferguson et al 2020)</t>
    </r>
  </si>
  <si>
    <r>
      <t xml:space="preserve">10) Average % mortality, </t>
    </r>
    <r>
      <rPr>
        <sz val="11"/>
        <color theme="1"/>
        <rFont val="Calibri"/>
        <family val="2"/>
      </rPr>
      <t>ε</t>
    </r>
    <r>
      <rPr>
        <sz val="8.8000000000000007"/>
        <color theme="1"/>
        <rFont val="Calibri"/>
        <family val="2"/>
      </rPr>
      <t>(A)</t>
    </r>
    <r>
      <rPr>
        <sz val="11"/>
        <color theme="1"/>
        <rFont val="Calibri"/>
        <family val="2"/>
        <scheme val="minor"/>
      </rPr>
      <t>, in severe cases, D(H), H(O), H(ICU) is age dependent and based on Table 1 of Ferguson et al (2020)</t>
    </r>
  </si>
  <si>
    <r>
      <t xml:space="preserve">11) The mortality rate in severe cases, </t>
    </r>
    <r>
      <rPr>
        <sz val="11"/>
        <color theme="1"/>
        <rFont val="Calibri"/>
        <family val="2"/>
      </rPr>
      <t>α, is calculated from ε</t>
    </r>
    <r>
      <rPr>
        <sz val="11"/>
        <color theme="1"/>
        <rFont val="Calibri"/>
        <family val="2"/>
        <scheme val="minor"/>
      </rPr>
      <t>(A) by means of formula = -ln(1-(</t>
    </r>
    <r>
      <rPr>
        <sz val="11"/>
        <color theme="1"/>
        <rFont val="Calibri"/>
        <family val="2"/>
      </rPr>
      <t>ε(A)/100) / D, where D is the average duration in the severe category</t>
    </r>
  </si>
  <si>
    <t>for D(H,0)</t>
  </si>
  <si>
    <t>for D(H,1)</t>
  </si>
  <si>
    <t>with D = 5</t>
  </si>
  <si>
    <t>for H(O,0)</t>
  </si>
  <si>
    <t>for H(O,1)</t>
  </si>
  <si>
    <t>with D = 8</t>
  </si>
  <si>
    <t>for H(ICU,0)</t>
  </si>
  <si>
    <t>for H(ICU,1)</t>
  </si>
  <si>
    <t>with D = 6</t>
  </si>
  <si>
    <r>
      <t xml:space="preserve">12) Average % mortality, </t>
    </r>
    <r>
      <rPr>
        <sz val="11"/>
        <color theme="1"/>
        <rFont val="Calibri"/>
        <family val="2"/>
      </rPr>
      <t>κ</t>
    </r>
    <r>
      <rPr>
        <sz val="11"/>
        <color theme="1"/>
        <rFont val="Calibri"/>
        <family val="2"/>
        <scheme val="minor"/>
      </rPr>
      <t>, in severe cases admitted to intensive cade, ICU is 50% Ferguson et al 2020</t>
    </r>
  </si>
  <si>
    <r>
      <t xml:space="preserve">12a) The mortality rate in severe cases admitted to ICU, </t>
    </r>
    <r>
      <rPr>
        <sz val="11"/>
        <color theme="1"/>
        <rFont val="Calibri"/>
        <family val="2"/>
      </rPr>
      <t>α(ICU), is calculated by the formula = -ln(1-(κ/100) / D, where D is 10 days, the average length of stay in UCU (Ferguson et al 2020)</t>
    </r>
  </si>
  <si>
    <r>
      <t>13) The average length of stay in hospital, 1/σ(HO), in severe cases admitted to hospital but not in ICU, H(O),</t>
    </r>
    <r>
      <rPr>
        <sz val="11"/>
        <color theme="1"/>
        <rFont val="Calibri"/>
        <family val="2"/>
      </rPr>
      <t xml:space="preserve"> is 8 days (Ferguson et al 2020)</t>
    </r>
  </si>
  <si>
    <r>
      <t xml:space="preserve">14) The average length of stay in ICU, 1/σ(ICU), </t>
    </r>
    <r>
      <rPr>
        <sz val="11"/>
        <color theme="1"/>
        <rFont val="Calibri"/>
        <family val="2"/>
      </rPr>
      <t>is 10 days (Ferguson et al 2020)</t>
    </r>
  </si>
  <si>
    <t>Differential equations used to calculate instantaneous daily rates of change for each "compartment" of the model:</t>
  </si>
  <si>
    <r>
      <t>B = birth rate = N.</t>
    </r>
    <r>
      <rPr>
        <sz val="11"/>
        <color theme="1"/>
        <rFont val="Calibri"/>
        <family val="2"/>
      </rPr>
      <t>μ</t>
    </r>
    <r>
      <rPr>
        <sz val="8.8000000000000007"/>
        <color theme="1"/>
        <rFont val="Calibri"/>
        <family val="2"/>
      </rPr>
      <t xml:space="preserve"> + α(D,0).D(H,0) + α(D,1).D(H,1) + α(O,0).H(O,0) + α(O,1).H(O,1) + α(H,0).H(ICU,0) + α(H,1).H(ICU,1) + α(ICU).(ICU(0)+ICU(1))</t>
    </r>
  </si>
  <si>
    <r>
      <t xml:space="preserve">dS(A)/dt = B – β(S,A,0).S(A).(I(S,0)+D(NH,0)+D(H,0)) -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- β</t>
    </r>
    <r>
      <rPr>
        <sz val="11"/>
        <color theme="1"/>
        <rFont val="Calibri"/>
        <family val="2"/>
        <scheme val="minor"/>
      </rPr>
      <t xml:space="preserve">(AS,A,0).S(A).I(AS,0) - </t>
    </r>
    <r>
      <rPr>
        <sz val="11"/>
        <color theme="1"/>
        <rFont val="Calibri"/>
        <family val="2"/>
      </rPr>
      <t>β(AS,A,1).S(A).I(AS,1) - S.μ</t>
    </r>
    <r>
      <rPr>
        <sz val="11"/>
        <color theme="1"/>
        <rFont val="Calibri"/>
        <family val="2"/>
        <scheme val="minor"/>
      </rPr>
      <t>(A)</t>
    </r>
  </si>
  <si>
    <r>
      <t xml:space="preserve">dE(AS,A)/dt = (1-f). {β(S,A,0).S(A).(I(S,0)+D(NH,0)+D(H,0)) +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+ β</t>
    </r>
    <r>
      <rPr>
        <sz val="11"/>
        <color theme="1"/>
        <rFont val="Calibri"/>
        <family val="2"/>
        <scheme val="minor"/>
      </rPr>
      <t xml:space="preserve">(AS,A,0).S(A).I(AS,0) + </t>
    </r>
    <r>
      <rPr>
        <sz val="11"/>
        <color theme="1"/>
        <rFont val="Calibri"/>
        <family val="2"/>
      </rPr>
      <t>β(AS,A,1).S(A).I(AS,1)} - E(AS,A).(μ</t>
    </r>
    <r>
      <rPr>
        <sz val="11"/>
        <color theme="1"/>
        <rFont val="Calibri"/>
        <family val="2"/>
        <scheme val="minor"/>
      </rPr>
      <t xml:space="preserve">(A) + 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(AS))</t>
    </r>
  </si>
  <si>
    <r>
      <t xml:space="preserve">dE(S,A)/dt = f. {β(S,A,0).S(A).(I(S,0)+D(NH,0)+D(H,0)) + </t>
    </r>
    <r>
      <rPr>
        <sz val="11"/>
        <color theme="1"/>
        <rFont val="Calibri"/>
        <family val="2"/>
      </rPr>
      <t>β</t>
    </r>
    <r>
      <rPr>
        <sz val="8.8000000000000007"/>
        <color theme="1"/>
        <rFont val="Calibri"/>
        <family val="2"/>
      </rPr>
      <t>(S,A,1).S(A).(I(S,1)+D(NH,1)+D(H,1)) + β</t>
    </r>
    <r>
      <rPr>
        <sz val="11"/>
        <color theme="1"/>
        <rFont val="Calibri"/>
        <family val="2"/>
        <scheme val="minor"/>
      </rPr>
      <t xml:space="preserve">(AS,A,0).S(A).I(AS,0) + </t>
    </r>
    <r>
      <rPr>
        <sz val="11"/>
        <color theme="1"/>
        <rFont val="Calibri"/>
        <family val="2"/>
      </rPr>
      <t>β(AS,A,1).S(A).I(AS,1)} - E(S,A).(μ</t>
    </r>
    <r>
      <rPr>
        <sz val="11"/>
        <color theme="1"/>
        <rFont val="Calibri"/>
        <family val="2"/>
        <scheme val="minor"/>
      </rPr>
      <t xml:space="preserve">(A) + 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>(S))</t>
    </r>
  </si>
  <si>
    <t>dI(AS,A)/dt = E(AS,A).δ(AS) – I(AS,A).(μ(A) + σ(AS))</t>
  </si>
  <si>
    <r>
      <t xml:space="preserve">dI(S,A)/dt = E(S,A).δ(S) – I(S,A).(μ(A) +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>)</t>
    </r>
  </si>
  <si>
    <r>
      <t>dD(NH,A)/dt = I(S,A).</t>
    </r>
    <r>
      <rPr>
        <sz val="11"/>
        <color theme="1"/>
        <rFont val="Calibri"/>
        <family val="2"/>
      </rPr>
      <t>θ</t>
    </r>
    <r>
      <rPr>
        <sz val="8.8000000000000007"/>
        <color theme="1"/>
        <rFont val="Calibri"/>
        <family val="2"/>
      </rPr>
      <t>.(1-h(A))</t>
    </r>
    <r>
      <rPr>
        <sz val="11"/>
        <color theme="1"/>
        <rFont val="Calibri"/>
        <family val="2"/>
        <scheme val="minor"/>
      </rPr>
      <t xml:space="preserve"> – D(NH,A).(μ(A)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(NH)</t>
    </r>
    <r>
      <rPr>
        <sz val="11"/>
        <color theme="1"/>
        <rFont val="Calibri"/>
        <family val="2"/>
        <scheme val="minor"/>
      </rPr>
      <t>)</t>
    </r>
  </si>
  <si>
    <r>
      <t>dD(H,A)/dt = I(S,A).</t>
    </r>
    <r>
      <rPr>
        <sz val="11"/>
        <color theme="1"/>
        <rFont val="Calibri"/>
        <family val="2"/>
      </rPr>
      <t>θ.h(A)</t>
    </r>
    <r>
      <rPr>
        <sz val="11"/>
        <color theme="1"/>
        <rFont val="Calibri"/>
        <family val="2"/>
        <scheme val="minor"/>
      </rPr>
      <t xml:space="preserve"> – D(H,A).(μ(A) + </t>
    </r>
    <r>
      <rPr>
        <sz val="11"/>
        <color theme="1"/>
        <rFont val="Calibri"/>
        <family val="2"/>
      </rPr>
      <t>γ + α</t>
    </r>
    <r>
      <rPr>
        <sz val="11"/>
        <color theme="1"/>
        <rFont val="Calibri"/>
        <family val="2"/>
        <scheme val="minor"/>
      </rPr>
      <t>(D,A))</t>
    </r>
  </si>
  <si>
    <r>
      <t>dH(O,A)/dt = D(H,A).</t>
    </r>
    <r>
      <rPr>
        <sz val="11"/>
        <color theme="1"/>
        <rFont val="Calibri"/>
        <family val="2"/>
      </rPr>
      <t>γ.(1-v(A))</t>
    </r>
    <r>
      <rPr>
        <sz val="11"/>
        <color theme="1"/>
        <rFont val="Calibri"/>
        <family val="2"/>
        <scheme val="minor"/>
      </rPr>
      <t xml:space="preserve"> – H(O,A).(μ(A)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(HO)</t>
    </r>
    <r>
      <rPr>
        <sz val="11"/>
        <color theme="1"/>
        <rFont val="Calibri"/>
        <family val="2"/>
      </rPr>
      <t xml:space="preserve"> + α</t>
    </r>
    <r>
      <rPr>
        <sz val="11"/>
        <color theme="1"/>
        <rFont val="Calibri"/>
        <family val="2"/>
        <scheme val="minor"/>
      </rPr>
      <t>(O,A))</t>
    </r>
  </si>
  <si>
    <r>
      <t>dH(ICU,A)/dt = D(H,A).</t>
    </r>
    <r>
      <rPr>
        <sz val="11"/>
        <color theme="1"/>
        <rFont val="Calibri"/>
        <family val="2"/>
      </rPr>
      <t>γ.v(A)</t>
    </r>
    <r>
      <rPr>
        <sz val="11"/>
        <color theme="1"/>
        <rFont val="Calibri"/>
        <family val="2"/>
        <scheme val="minor"/>
      </rPr>
      <t xml:space="preserve"> – H(ICU,A).(μ(A) + </t>
    </r>
    <r>
      <rPr>
        <sz val="11"/>
        <color theme="1"/>
        <rFont val="Calibri"/>
        <family val="2"/>
      </rPr>
      <t>π + α</t>
    </r>
    <r>
      <rPr>
        <sz val="11"/>
        <color theme="1"/>
        <rFont val="Calibri"/>
        <family val="2"/>
        <scheme val="minor"/>
      </rPr>
      <t>(H,A))</t>
    </r>
  </si>
  <si>
    <r>
      <t>d ICU(A)/ dt = H(ICU,A).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– ICU(A).(μ(A) + 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(ICU)</t>
    </r>
    <r>
      <rPr>
        <sz val="11"/>
        <color theme="1"/>
        <rFont val="Calibri"/>
        <family val="2"/>
      </rPr>
      <t xml:space="preserve"> + α</t>
    </r>
    <r>
      <rPr>
        <sz val="11"/>
        <color theme="1"/>
        <rFont val="Calibri"/>
        <family val="2"/>
        <scheme val="minor"/>
      </rPr>
      <t>(ICU,A))</t>
    </r>
  </si>
  <si>
    <r>
      <t>dR(A)/dt = I(AS,A).σ(AS) + D(NH,A).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(NH) + H(O,A).σ</t>
    </r>
    <r>
      <rPr>
        <sz val="11"/>
        <color theme="1"/>
        <rFont val="Calibri"/>
        <family val="2"/>
        <scheme val="minor"/>
      </rPr>
      <t>(HO) + ICU(A).</t>
    </r>
    <r>
      <rPr>
        <sz val="11"/>
        <color theme="1"/>
        <rFont val="Calibri"/>
        <family val="2"/>
      </rPr>
      <t>σ</t>
    </r>
    <r>
      <rPr>
        <sz val="8.8000000000000007"/>
        <color theme="1"/>
        <rFont val="Calibri"/>
        <family val="2"/>
      </rPr>
      <t>(ICU)</t>
    </r>
    <r>
      <rPr>
        <sz val="11"/>
        <color theme="1"/>
        <rFont val="Calibri"/>
        <family val="2"/>
        <scheme val="minor"/>
      </rPr>
      <t xml:space="preserve">  – R(A).μ(A)</t>
    </r>
  </si>
  <si>
    <t>dZ/dt = Covid-19 associated rate of emergence of new hospitalized cases of Covid-19 (used to calculate DAILY cumulative totals)</t>
  </si>
  <si>
    <t>Fitting the epidemic curve to the UK Covid-19 trajectory</t>
  </si>
  <si>
    <t>Box 1. Compartmental model of Covid-19.</t>
  </si>
  <si>
    <t>Box 2. “Who-acquires-from-whom” matrices of  transmission coefficients.</t>
  </si>
  <si>
    <t>Box 3. Infection control efforts in the general population.</t>
  </si>
  <si>
    <t>Box 4. Demography.</t>
  </si>
  <si>
    <t>Date</t>
  </si>
  <si>
    <t xml:space="preserve">We used a modification of the Anderson &amp; May SEIR compartmental model (Grenfell &amp; Bolker 1994; See Box 1). </t>
  </si>
  <si>
    <t>We modified it to align with the most recent Covid-19 model published by Imperial College (Ferguson N. et al; 16th March 2020)</t>
  </si>
  <si>
    <t>0 to 79</t>
  </si>
  <si>
    <t>80+</t>
  </si>
  <si>
    <t>e.g. E(AS,0) represents the category of people in the 0-79 age group who are incubating the infection and will become asymptomatic cases</t>
  </si>
  <si>
    <t xml:space="preserve">15) Proportion of UK Covid-19 cases ‘belonging’ to the UCLH catchment population, c, 0.00742, calculated as the proportion of influenza cases </t>
  </si>
  <si>
    <t>admitted at UCLH in the past 36 months (480/64658) (Dr. Foster).</t>
  </si>
  <si>
    <t xml:space="preserve">For changes in frequencies in the state variables after each time step Δt we use the approximation Δ[state variable] = Δt x d[state variable]/dt. </t>
  </si>
  <si>
    <t>For example in the next time step, t+Δt, the number susceptible in age group A is calculated as S(A,t+Δt) = S(A,t)+Δt.dS(A)/dt.</t>
  </si>
  <si>
    <t xml:space="preserve">We used the numbers of daily cases detected At UCLH, O (t), and compared against model expectation, Z (t), </t>
  </si>
  <si>
    <t xml:space="preserve">which is calculated as the model expectation of the daily number of new UK hospitalized cases, Y(t), discounted by the proportion </t>
  </si>
  <si>
    <t>that 'belong' to UCLH (c) or Z(t) = Y(t).c. The sum of the squared deviation [O(t) – Z(t)]2 across the epidemic period was minimized</t>
  </si>
  <si>
    <t xml:space="preserve"> in fitting the baseline parameter β(AS,0-79,0-79) (transmission coefficient, see Box 2).</t>
  </si>
  <si>
    <t>0-79</t>
  </si>
  <si>
    <t>60% mitigation</t>
  </si>
  <si>
    <t>All ages</t>
  </si>
  <si>
    <t>73% mitigation</t>
  </si>
  <si>
    <t>1a) % symptomatic infections, f: 67% (Ferguson et al 2020)</t>
  </si>
  <si>
    <t>h(0) = 7.60 (0-79 age group)</t>
  </si>
  <si>
    <t>h(1) = 27.3 (80+ age group)</t>
  </si>
  <si>
    <t>v(0) = 13.6 (0-79 age group)</t>
  </si>
  <si>
    <t>v(1) = 70.9 (80+ age group)</t>
  </si>
  <si>
    <t>α(D,0)  = 0.0020525</t>
  </si>
  <si>
    <t>α(D,1)  = 0.01952257</t>
  </si>
  <si>
    <t>α(O,0)  = 0.00128281</t>
  </si>
  <si>
    <t>α(O,1)  = 0.0122016</t>
  </si>
  <si>
    <t>α(H,0)  = 0.00171041</t>
  </si>
  <si>
    <t>α(H,1)  = 0.0162688</t>
  </si>
  <si>
    <t>80% mitigation</t>
  </si>
  <si>
    <t>70% mitigation</t>
  </si>
  <si>
    <t>3) Average time to recovery for asymptomatic cases (= 1/σ(AS)) = 5 days (estimated);</t>
  </si>
  <si>
    <t>6) Average time to recovery (= 1/σ(NH)) in symptomatic but not hospitalized cases, D(NH), is 2 days (estimated)</t>
  </si>
  <si>
    <t>ε(0) = 0.01021</t>
  </si>
  <si>
    <t>ε(1) = 0.093</t>
  </si>
  <si>
    <t>These expectations are using the parameters fitted using the 80% mitigation model</t>
  </si>
  <si>
    <t>These expectations are based on transmisson coefficients fitted separately for the 73% and 80% mitigation models respectively</t>
  </si>
  <si>
    <t>Ro from 3.44 to 0.69</t>
  </si>
  <si>
    <t>Ro from 3.37 to 0.91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</si>
</sst>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rgb="FFA6A6A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indent="15"/>
    </xf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7" fillId="0" borderId="0" xfId="0" applyFont="1"/>
    <xf numFmtId="1" fontId="0" fillId="0" borderId="0" xfId="0" applyNumberFormat="1" applyAlignment="1">
      <alignment horizontal="left"/>
    </xf>
    <xf numFmtId="1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Number of daily arrivals to UCLH inpatienr wards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8729616297098"/>
          <c:y val="0.18715557875774658"/>
          <c:w val="0.8049370078740159"/>
          <c:h val="0.5907581304938857"/>
        </c:manualLayout>
      </c:layout>
      <c:lineChart>
        <c:grouping val="standard"/>
        <c:varyColors val="0"/>
        <c:ser>
          <c:idx val="0"/>
          <c:order val="0"/>
          <c:tx>
            <c:strRef>
              <c:f>Arrivals!$F$4</c:f>
              <c:strCache>
                <c:ptCount val="1"/>
                <c:pt idx="0">
                  <c:v>80% mitigation</c:v>
                </c:pt>
              </c:strCache>
            </c:strRef>
          </c:tx>
          <c:marker>
            <c:symbol val="none"/>
          </c:marker>
          <c:cat>
            <c:numRef>
              <c:f>Arrivals!$B$6:$B$231</c:f>
              <c:numCache>
                <c:formatCode>m/d/yyyy</c:formatCode>
                <c:ptCount val="22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</c:numCache>
            </c:numRef>
          </c:cat>
          <c:val>
            <c:numRef>
              <c:f>Arrivals!$H$6:$H$231</c:f>
              <c:numCache>
                <c:formatCode>0</c:formatCode>
                <c:ptCount val="226"/>
                <c:pt idx="0">
                  <c:v>1.1396260767941402</c:v>
                </c:pt>
                <c:pt idx="1">
                  <c:v>1.3169899430248269</c:v>
                </c:pt>
                <c:pt idx="2">
                  <c:v>1.5168617758944276</c:v>
                </c:pt>
                <c:pt idx="3">
                  <c:v>1.741128627211687</c:v>
                </c:pt>
                <c:pt idx="4">
                  <c:v>1.9917208697063782</c:v>
                </c:pt>
                <c:pt idx="5">
                  <c:v>2.2705865589132661</c:v>
                </c:pt>
                <c:pt idx="6">
                  <c:v>2.5796658329382089</c:v>
                </c:pt>
                <c:pt idx="7">
                  <c:v>2.9208643638225866</c:v>
                </c:pt>
                <c:pt idx="8">
                  <c:v>3.2960255265263205</c:v>
                </c:pt>
                <c:pt idx="9">
                  <c:v>3.7069013364106249</c:v>
                </c:pt>
                <c:pt idx="10">
                  <c:v>4.155122419351037</c:v>
                </c:pt>
                <c:pt idx="11">
                  <c:v>4.6421674059297882</c:v>
                </c:pt>
                <c:pt idx="12">
                  <c:v>5.1693322241628517</c:v>
                </c:pt>
                <c:pt idx="13">
                  <c:v>5.7376998216456885</c:v>
                </c:pt>
                <c:pt idx="14">
                  <c:v>6.3481108848037602</c:v>
                </c:pt>
                <c:pt idx="15">
                  <c:v>7.0011361425090968</c:v>
                </c:pt>
                <c:pt idx="16">
                  <c:v>7.6970508443206409</c:v>
                </c:pt>
                <c:pt idx="17">
                  <c:v>8.4358119901688138</c:v>
                </c:pt>
                <c:pt idx="18">
                  <c:v>9.2170388586505219</c:v>
                </c:pt>
                <c:pt idx="19">
                  <c:v>10.039997335756956</c:v>
                </c:pt>
                <c:pt idx="20">
                  <c:v>10.903588485780123</c:v>
                </c:pt>
                <c:pt idx="21">
                  <c:v>11.806341732751211</c:v>
                </c:pt>
                <c:pt idx="22">
                  <c:v>12.746412935891239</c:v>
                </c:pt>
                <c:pt idx="23">
                  <c:v>13.721587548457389</c:v>
                </c:pt>
                <c:pt idx="24">
                  <c:v>14.729288948589442</c:v>
                </c:pt>
                <c:pt idx="25">
                  <c:v>15.766591926107438</c:v>
                </c:pt>
                <c:pt idx="26">
                  <c:v>16.830241203611777</c:v>
                </c:pt>
                <c:pt idx="27">
                  <c:v>17.916674766654271</c:v>
                </c:pt>
                <c:pt idx="28">
                  <c:v>19.022051679079979</c:v>
                </c:pt>
                <c:pt idx="29">
                  <c:v>20.142283968611501</c:v>
                </c:pt>
                <c:pt idx="30">
                  <c:v>21.273072086792915</c:v>
                </c:pt>
                <c:pt idx="31">
                  <c:v>22.409943378661978</c:v>
                </c:pt>
                <c:pt idx="32">
                  <c:v>23.548292942624641</c:v>
                </c:pt>
                <c:pt idx="33">
                  <c:v>24.683426221214773</c:v>
                </c:pt>
                <c:pt idx="34">
                  <c:v>25.810602639435807</c:v>
                </c:pt>
                <c:pt idx="35">
                  <c:v>26.925079599417579</c:v>
                </c:pt>
                <c:pt idx="36">
                  <c:v>28.022156147921955</c:v>
                </c:pt>
                <c:pt idx="37">
                  <c:v>29.097215656014171</c:v>
                </c:pt>
                <c:pt idx="38">
                  <c:v>30.145766886872167</c:v>
                </c:pt>
                <c:pt idx="39">
                  <c:v>31.163482876668112</c:v>
                </c:pt>
                <c:pt idx="40">
                  <c:v>32.146237112950402</c:v>
                </c:pt>
                <c:pt idx="41">
                  <c:v>33.090136562939236</c:v>
                </c:pt>
                <c:pt idx="42">
                  <c:v>33.991551178492372</c:v>
                </c:pt>
                <c:pt idx="43">
                  <c:v>34.847139582987111</c:v>
                </c:pt>
                <c:pt idx="44">
                  <c:v>35.653870725814286</c:v>
                </c:pt>
                <c:pt idx="45">
                  <c:v>36.409041370533458</c:v>
                </c:pt>
                <c:pt idx="46">
                  <c:v>37.110289361011183</c:v>
                </c:pt>
                <c:pt idx="47">
                  <c:v>37.755602684400785</c:v>
                </c:pt>
                <c:pt idx="48">
                  <c:v>38.343324419025095</c:v>
                </c:pt>
                <c:pt idx="49">
                  <c:v>38.872153717993157</c:v>
                </c:pt>
                <c:pt idx="50">
                  <c:v>39.341143034648951</c:v>
                </c:pt>
                <c:pt idx="51">
                  <c:v>39.749691843154352</c:v>
                </c:pt>
                <c:pt idx="52">
                  <c:v>40.097537146171334</c:v>
                </c:pt>
                <c:pt idx="53">
                  <c:v>40.384741091676432</c:v>
                </c:pt>
                <c:pt idx="54">
                  <c:v>40.611676042467053</c:v>
                </c:pt>
                <c:pt idx="55">
                  <c:v>40.779007455232176</c:v>
                </c:pt>
                <c:pt idx="56">
                  <c:v>40.8876749316656</c:v>
                </c:pt>
                <c:pt idx="57">
                  <c:v>40.938871802604467</c:v>
                </c:pt>
                <c:pt idx="58">
                  <c:v>40.934023598323648</c:v>
                </c:pt>
                <c:pt idx="59">
                  <c:v>40.874765744749794</c:v>
                </c:pt>
                <c:pt idx="60">
                  <c:v>40.762920807265914</c:v>
                </c:pt>
                <c:pt idx="61">
                  <c:v>40.600475581927128</c:v>
                </c:pt>
                <c:pt idx="62">
                  <c:v>40.389558309031287</c:v>
                </c:pt>
                <c:pt idx="63">
                  <c:v>40.132416257046685</c:v>
                </c:pt>
                <c:pt idx="64">
                  <c:v>39.831393896552072</c:v>
                </c:pt>
                <c:pt idx="65">
                  <c:v>39.488911854850016</c:v>
                </c:pt>
                <c:pt idx="66">
                  <c:v>39.107446812944119</c:v>
                </c:pt>
                <c:pt idx="67">
                  <c:v>38.6895124780782</c:v>
                </c:pt>
                <c:pt idx="68">
                  <c:v>38.237641737600654</c:v>
                </c:pt>
                <c:pt idx="69">
                  <c:v>37.75437007387481</c:v>
                </c:pt>
                <c:pt idx="70">
                  <c:v>37.242220295585355</c:v>
                </c:pt>
                <c:pt idx="71">
                  <c:v>36.70368861838827</c:v>
                </c:pt>
                <c:pt idx="72">
                  <c:v>36.141232107554117</c:v>
                </c:pt>
                <c:pt idx="73">
                  <c:v>35.557257477082942</c:v>
                </c:pt>
                <c:pt idx="74">
                  <c:v>34.954111223877817</c:v>
                </c:pt>
                <c:pt idx="75">
                  <c:v>34.33407106187326</c:v>
                </c:pt>
                <c:pt idx="76">
                  <c:v>33.699338609451786</c:v>
                </c:pt>
                <c:pt idx="77">
                  <c:v>33.052033273989025</c:v>
                </c:pt>
                <c:pt idx="78">
                  <c:v>32.394187269859117</c:v>
                </c:pt>
                <c:pt idx="79">
                  <c:v>31.727741700470062</c:v>
                </c:pt>
                <c:pt idx="80">
                  <c:v>31.054543630862725</c:v>
                </c:pt>
                <c:pt idx="81">
                  <c:v>30.376344074788449</c:v>
                </c:pt>
                <c:pt idx="82">
                  <c:v>29.694796819004409</c:v>
                </c:pt>
                <c:pt idx="83">
                  <c:v>29.011458007390331</c:v>
                </c:pt>
                <c:pt idx="84">
                  <c:v>28.327786408475447</c:v>
                </c:pt>
                <c:pt idx="85">
                  <c:v>27.645144291739882</c:v>
                </c:pt>
                <c:pt idx="86">
                  <c:v>26.964798840554408</c:v>
                </c:pt>
                <c:pt idx="87">
                  <c:v>26.287924032711715</c:v>
                </c:pt>
                <c:pt idx="88">
                  <c:v>25.615602922994015</c:v>
                </c:pt>
                <c:pt idx="89">
                  <c:v>24.948830266099435</c:v>
                </c:pt>
                <c:pt idx="90">
                  <c:v>24.288515422316891</c:v>
                </c:pt>
                <c:pt idx="91">
                  <c:v>23.635485492578027</c:v>
                </c:pt>
                <c:pt idx="92">
                  <c:v>22.990488633755149</c:v>
                </c:pt>
                <c:pt idx="93">
                  <c:v>22.35419750942259</c:v>
                </c:pt>
                <c:pt idx="94">
                  <c:v>21.727212835446323</c:v>
                </c:pt>
                <c:pt idx="95">
                  <c:v>21.110066983904574</c:v>
                </c:pt>
                <c:pt idx="96">
                  <c:v>20.503227612808132</c:v>
                </c:pt>
                <c:pt idx="97">
                  <c:v>19.907101292833829</c:v>
                </c:pt>
                <c:pt idx="98">
                  <c:v>19.322037105914262</c:v>
                </c:pt>
                <c:pt idx="99">
                  <c:v>18.748330193832203</c:v>
                </c:pt>
                <c:pt idx="100">
                  <c:v>18.186225238164582</c:v>
                </c:pt>
                <c:pt idx="101">
                  <c:v>17.63591985575988</c:v>
                </c:pt>
                <c:pt idx="102">
                  <c:v>17.097567896685234</c:v>
                </c:pt>
                <c:pt idx="103">
                  <c:v>16.571282633917235</c:v>
                </c:pt>
                <c:pt idx="104">
                  <c:v>16.057139836370823</c:v>
                </c:pt>
                <c:pt idx="105">
                  <c:v>15.555180718764575</c:v>
                </c:pt>
                <c:pt idx="106">
                  <c:v>15.065414763672607</c:v>
                </c:pt>
                <c:pt idx="107">
                  <c:v>14.587822412643163</c:v>
                </c:pt>
                <c:pt idx="108">
                  <c:v>14.122357624713231</c:v>
                </c:pt>
                <c:pt idx="109">
                  <c:v>13.668950301830023</c:v>
                </c:pt>
                <c:pt idx="110">
                  <c:v>13.227508581771758</c:v>
                </c:pt>
                <c:pt idx="111">
                  <c:v>12.797921000056249</c:v>
                </c:pt>
                <c:pt idx="112">
                  <c:v>12.38005852313438</c:v>
                </c:pt>
                <c:pt idx="113">
                  <c:v>11.973776455718905</c:v>
                </c:pt>
                <c:pt idx="114">
                  <c:v>11.578916225765454</c:v>
                </c:pt>
                <c:pt idx="115">
                  <c:v>11.195307050917279</c:v>
                </c:pt>
                <c:pt idx="116">
                  <c:v>10.822767490659999</c:v>
                </c:pt>
                <c:pt idx="117">
                  <c:v>10.461106888637403</c:v>
                </c:pt>
                <c:pt idx="118">
                  <c:v>10.110126709782321</c:v>
                </c:pt>
                <c:pt idx="119">
                  <c:v>9.7696217770214275</c:v>
                </c:pt>
                <c:pt idx="120">
                  <c:v>9.439381412415571</c:v>
                </c:pt>
                <c:pt idx="121">
                  <c:v>9.1191904875460068</c:v>
                </c:pt>
                <c:pt idx="122">
                  <c:v>8.8088303880216472</c:v>
                </c:pt>
                <c:pt idx="123">
                  <c:v>8.5080798968535305</c:v>
                </c:pt>
                <c:pt idx="124">
                  <c:v>8.2167160013768807</c:v>
                </c:pt>
                <c:pt idx="125">
                  <c:v>7.9345146283367853</c:v>
                </c:pt>
                <c:pt idx="126">
                  <c:v>7.6612513115189813</c:v>
                </c:pt>
                <c:pt idx="127">
                  <c:v>7.3967017963052513</c:v>
                </c:pt>
                <c:pt idx="128">
                  <c:v>7.1406425852244411</c:v>
                </c:pt>
                <c:pt idx="129">
                  <c:v>6.8928514285382789</c:v>
                </c:pt>
                <c:pt idx="130">
                  <c:v>6.6531077636350346</c:v>
                </c:pt>
                <c:pt idx="131">
                  <c:v>6.4211931068783201</c:v>
                </c:pt>
                <c:pt idx="132">
                  <c:v>6.1968914013640415</c:v>
                </c:pt>
                <c:pt idx="133">
                  <c:v>5.9799893238647996</c:v>
                </c:pt>
                <c:pt idx="134">
                  <c:v>5.7702765540710743</c:v>
                </c:pt>
                <c:pt idx="135">
                  <c:v>5.5675460090562297</c:v>
                </c:pt>
                <c:pt idx="136">
                  <c:v>5.3715940457269653</c:v>
                </c:pt>
                <c:pt idx="137">
                  <c:v>5.182220633858492</c:v>
                </c:pt>
                <c:pt idx="138">
                  <c:v>4.9992295021547193</c:v>
                </c:pt>
                <c:pt idx="139">
                  <c:v>4.8224282596198123</c:v>
                </c:pt>
                <c:pt idx="140">
                  <c:v>4.6516284943676283</c:v>
                </c:pt>
                <c:pt idx="141">
                  <c:v>4.4866458518748686</c:v>
                </c:pt>
                <c:pt idx="142">
                  <c:v>4.327300094537577</c:v>
                </c:pt>
                <c:pt idx="143">
                  <c:v>4.1734151442466896</c:v>
                </c:pt>
                <c:pt idx="144">
                  <c:v>4.024819109612281</c:v>
                </c:pt>
                <c:pt idx="145">
                  <c:v>3.8813442993052263</c:v>
                </c:pt>
                <c:pt idx="146">
                  <c:v>3.7428272229306572</c:v>
                </c:pt>
                <c:pt idx="147">
                  <c:v>3.6091085806766614</c:v>
                </c:pt>
                <c:pt idx="148">
                  <c:v>3.4800332429429091</c:v>
                </c:pt>
                <c:pt idx="149">
                  <c:v>3.3554502210257624</c:v>
                </c:pt>
                <c:pt idx="150">
                  <c:v>3.2352126298965231</c:v>
                </c:pt>
                <c:pt idx="151">
                  <c:v>3.1191776439453065</c:v>
                </c:pt>
                <c:pt idx="152">
                  <c:v>3.0072064465708763</c:v>
                </c:pt>
                <c:pt idx="153">
                  <c:v>2.8991641744170806</c:v>
                </c:pt>
                <c:pt idx="154">
                  <c:v>2.7949198569078817</c:v>
                </c:pt>
                <c:pt idx="155">
                  <c:v>2.6943463517961277</c:v>
                </c:pt>
                <c:pt idx="156">
                  <c:v>2.5973202772881905</c:v>
                </c:pt>
                <c:pt idx="157">
                  <c:v>2.5037219412891432</c:v>
                </c:pt>
                <c:pt idx="158">
                  <c:v>2.4134352682789313</c:v>
                </c:pt>
                <c:pt idx="159">
                  <c:v>2.3263477242498425</c:v>
                </c:pt>
                <c:pt idx="160">
                  <c:v>2.242350240127962</c:v>
                </c:pt>
                <c:pt idx="161">
                  <c:v>2.1613371340447429</c:v>
                </c:pt>
                <c:pt idx="162">
                  <c:v>2.0832060327797421</c:v>
                </c:pt>
                <c:pt idx="163">
                  <c:v>2.007857792694324</c:v>
                </c:pt>
                <c:pt idx="164">
                  <c:v>1.9351964204008709</c:v>
                </c:pt>
                <c:pt idx="165">
                  <c:v>1.8651289934436477</c:v>
                </c:pt>
                <c:pt idx="166">
                  <c:v>1.7975655811760021</c:v>
                </c:pt>
                <c:pt idx="167">
                  <c:v>1.7324191660309793</c:v>
                </c:pt>
                <c:pt idx="168">
                  <c:v>1.6696055653899293</c:v>
                </c:pt>
                <c:pt idx="169">
                  <c:v>1.6090433541424431</c:v>
                </c:pt>
                <c:pt idx="170">
                  <c:v>1.5506537881300346</c:v>
                </c:pt>
                <c:pt idx="171">
                  <c:v>1.4943607285431426</c:v>
                </c:pt>
                <c:pt idx="172">
                  <c:v>1.440090567403729</c:v>
                </c:pt>
                <c:pt idx="173">
                  <c:v>1.3877721542045833</c:v>
                </c:pt>
                <c:pt idx="174">
                  <c:v>1.3373367237865637</c:v>
                </c:pt>
                <c:pt idx="175">
                  <c:v>1.2887178255049889</c:v>
                </c:pt>
                <c:pt idx="176">
                  <c:v>1.2418512537720403</c:v>
                </c:pt>
                <c:pt idx="177">
                  <c:v>1.1966749799729541</c:v>
                </c:pt>
                <c:pt idx="178">
                  <c:v>1.1531290858228544</c:v>
                </c:pt>
                <c:pt idx="179">
                  <c:v>1.1111556981828699</c:v>
                </c:pt>
                <c:pt idx="180">
                  <c:v>1.0706989253480401</c:v>
                </c:pt>
                <c:pt idx="181">
                  <c:v>1.0317047948390723</c:v>
                </c:pt>
                <c:pt idx="182">
                  <c:v>0.99412119268720289</c:v>
                </c:pt>
                <c:pt idx="183">
                  <c:v>0.95789780422035165</c:v>
                </c:pt>
                <c:pt idx="184">
                  <c:v>0.92298605637529363</c:v>
                </c:pt>
                <c:pt idx="185">
                  <c:v>0.88933906147599373</c:v>
                </c:pt>
                <c:pt idx="186">
                  <c:v>0.85691156252232759</c:v>
                </c:pt>
                <c:pt idx="187">
                  <c:v>0.82565987995320711</c:v>
                </c:pt>
                <c:pt idx="188">
                  <c:v>0.79554185988018844</c:v>
                </c:pt>
                <c:pt idx="189">
                  <c:v>0.76651682374483698</c:v>
                </c:pt>
                <c:pt idx="190">
                  <c:v>0.73854551942724811</c:v>
                </c:pt>
                <c:pt idx="191">
                  <c:v>0.71159007375877081</c:v>
                </c:pt>
                <c:pt idx="192">
                  <c:v>0.68561394639215223</c:v>
                </c:pt>
                <c:pt idx="193">
                  <c:v>0.66058188507446403</c:v>
                </c:pt>
                <c:pt idx="194">
                  <c:v>0.6364598822104881</c:v>
                </c:pt>
                <c:pt idx="195">
                  <c:v>0.61321513276323003</c:v>
                </c:pt>
                <c:pt idx="196">
                  <c:v>0.59081599343500102</c:v>
                </c:pt>
                <c:pt idx="197">
                  <c:v>0.56923194308501479</c:v>
                </c:pt>
                <c:pt idx="198">
                  <c:v>0.5484335443907753</c:v>
                </c:pt>
                <c:pt idx="199">
                  <c:v>0.52839240669595711</c:v>
                </c:pt>
                <c:pt idx="200">
                  <c:v>0.50908115004529009</c:v>
                </c:pt>
                <c:pt idx="201">
                  <c:v>0.49047337033448457</c:v>
                </c:pt>
                <c:pt idx="202">
                  <c:v>0.47254360559702491</c:v>
                </c:pt>
                <c:pt idx="203">
                  <c:v>0.45526730336536048</c:v>
                </c:pt>
                <c:pt idx="204">
                  <c:v>0.43862078908222202</c:v>
                </c:pt>
                <c:pt idx="205">
                  <c:v>0.42258123555495786</c:v>
                </c:pt>
                <c:pt idx="206">
                  <c:v>0.40712663338672428</c:v>
                </c:pt>
                <c:pt idx="207">
                  <c:v>0.3922357624140318</c:v>
                </c:pt>
                <c:pt idx="208">
                  <c:v>0.37788816404247427</c:v>
                </c:pt>
                <c:pt idx="209">
                  <c:v>0.36406411454561294</c:v>
                </c:pt>
                <c:pt idx="210">
                  <c:v>0.35074459922310552</c:v>
                </c:pt>
                <c:pt idx="211">
                  <c:v>0.33791128744348953</c:v>
                </c:pt>
                <c:pt idx="212">
                  <c:v>0.32554650851579936</c:v>
                </c:pt>
                <c:pt idx="213">
                  <c:v>0.31363322837233909</c:v>
                </c:pt>
                <c:pt idx="214">
                  <c:v>0.30215502705908648</c:v>
                </c:pt>
                <c:pt idx="215">
                  <c:v>0.29109607696580042</c:v>
                </c:pt>
                <c:pt idx="216">
                  <c:v>0.28044112182936942</c:v>
                </c:pt>
                <c:pt idx="217">
                  <c:v>0.27017545641223251</c:v>
                </c:pt>
                <c:pt idx="218">
                  <c:v>0.26028490693238382</c:v>
                </c:pt>
                <c:pt idx="219">
                  <c:v>0.25075581211859799</c:v>
                </c:pt>
                <c:pt idx="220">
                  <c:v>0.24157500494646911</c:v>
                </c:pt>
                <c:pt idx="221">
                  <c:v>0.2327297949919398</c:v>
                </c:pt>
                <c:pt idx="222">
                  <c:v>0.2242079514135753</c:v>
                </c:pt>
                <c:pt idx="223">
                  <c:v>0.21599768650617079</c:v>
                </c:pt>
                <c:pt idx="224">
                  <c:v>0.20808763983973222</c:v>
                </c:pt>
                <c:pt idx="225">
                  <c:v>0.20046686294858773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Arrivals!$C$4</c:f>
              <c:strCache>
                <c:ptCount val="1"/>
                <c:pt idx="0">
                  <c:v>73% mitigation</c:v>
                </c:pt>
              </c:strCache>
            </c:strRef>
          </c:tx>
          <c:marker>
            <c:symbol val="none"/>
          </c:marker>
          <c:val>
            <c:numRef>
              <c:f>Arrivals!$E$6:$E$231</c:f>
              <c:numCache>
                <c:formatCode>0</c:formatCode>
                <c:ptCount val="226"/>
                <c:pt idx="0">
                  <c:v>1.1119613961874637</c:v>
                </c:pt>
                <c:pt idx="1">
                  <c:v>1.2832575246529214</c:v>
                </c:pt>
                <c:pt idx="2">
                  <c:v>1.4764418155197854</c:v>
                </c:pt>
                <c:pt idx="3">
                  <c:v>1.6935205915052463</c:v>
                </c:pt>
                <c:pt idx="4">
                  <c:v>1.9365843336188007</c:v>
                </c:pt>
                <c:pt idx="5">
                  <c:v>2.2077934846880876</c:v>
                </c:pt>
                <c:pt idx="6">
                  <c:v>2.5093631017571592</c:v>
                </c:pt>
                <c:pt idx="7">
                  <c:v>2.8435459333688238</c:v>
                </c:pt>
                <c:pt idx="8">
                  <c:v>3.2126137791475076</c:v>
                </c:pt>
                <c:pt idx="9">
                  <c:v>3.6188371445283725</c:v>
                </c:pt>
                <c:pt idx="10">
                  <c:v>4.0644632986982092</c:v>
                </c:pt>
                <c:pt idx="11">
                  <c:v>4.5516929109568709</c:v>
                </c:pt>
                <c:pt idx="12">
                  <c:v>5.0826554936430419</c:v>
                </c:pt>
                <c:pt idx="13">
                  <c:v>5.6593839240152581</c:v>
                </c:pt>
                <c:pt idx="14">
                  <c:v>6.2837883549205902</c:v>
                </c:pt>
                <c:pt idx="15">
                  <c:v>6.9576298550577524</c:v>
                </c:pt>
                <c:pt idx="16">
                  <c:v>7.6824941438865935</c:v>
                </c:pt>
                <c:pt idx="17">
                  <c:v>8.4597658033008702</c:v>
                </c:pt>
                <c:pt idx="18">
                  <c:v>9.2906033576405829</c:v>
                </c:pt>
                <c:pt idx="19">
                  <c:v>10.175915615153347</c:v>
                </c:pt>
                <c:pt idx="20">
                  <c:v>11.116339657468471</c:v>
                </c:pt>
                <c:pt idx="21">
                  <c:v>12.112220849051672</c:v>
                </c:pt>
                <c:pt idx="22">
                  <c:v>13.163595216190039</c:v>
                </c:pt>
                <c:pt idx="23">
                  <c:v>14.270174515233411</c:v>
                </c:pt>
                <c:pt idx="24">
                  <c:v>15.431334273193464</c:v>
                </c:pt>
                <c:pt idx="25">
                  <c:v>16.646105041146257</c:v>
                </c:pt>
                <c:pt idx="26">
                  <c:v>17.913167053116641</c:v>
                </c:pt>
                <c:pt idx="27">
                  <c:v>19.2308484312851</c:v>
                </c:pt>
                <c:pt idx="28">
                  <c:v>20.597127023578416</c:v>
                </c:pt>
                <c:pt idx="29">
                  <c:v>22.009635903179714</c:v>
                </c:pt>
                <c:pt idx="30">
                  <c:v>23.465672502442054</c:v>
                </c:pt>
                <c:pt idx="31">
                  <c:v>24.962211297328423</c:v>
                </c:pt>
                <c:pt idx="32">
                  <c:v>26.495919904005646</c:v>
                </c:pt>
                <c:pt idx="33">
                  <c:v>28.063178397707567</c:v>
                </c:pt>
                <c:pt idx="34">
                  <c:v>29.660101616461802</c:v>
                </c:pt>
                <c:pt idx="35">
                  <c:v>31.282564169654975</c:v>
                </c:pt>
                <c:pt idx="36">
                  <c:v>32.926227834440439</c:v>
                </c:pt>
                <c:pt idx="37">
                  <c:v>34.586570992284123</c:v>
                </c:pt>
                <c:pt idx="38">
                  <c:v>36.25891973394846</c:v>
                </c:pt>
                <c:pt idx="39">
                  <c:v>37.938480244189563</c:v>
                </c:pt>
                <c:pt idx="40">
                  <c:v>39.620372067508342</c:v>
                </c:pt>
                <c:pt idx="41">
                  <c:v>41.299661853406164</c:v>
                </c:pt>
                <c:pt idx="42">
                  <c:v>42.971397183498212</c:v>
                </c:pt>
                <c:pt idx="43">
                  <c:v>44.630640093244139</c:v>
                </c:pt>
                <c:pt idx="44">
                  <c:v>46.272499917403664</c:v>
                </c:pt>
                <c:pt idx="45">
                  <c:v>47.892165110131117</c:v>
                </c:pt>
                <c:pt idx="46">
                  <c:v>49.48493371709921</c:v>
                </c:pt>
                <c:pt idx="47">
                  <c:v>51.046242207558691</c:v>
                </c:pt>
                <c:pt idx="48">
                  <c:v>52.571692407936268</c:v>
                </c:pt>
                <c:pt idx="49">
                  <c:v>54.057076314707956</c:v>
                </c:pt>
                <c:pt idx="50">
                  <c:v>55.498398601990516</c:v>
                </c:pt>
                <c:pt idx="51">
                  <c:v>56.891896677868459</c:v>
                </c:pt>
                <c:pt idx="52">
                  <c:v>58.23405818208559</c:v>
                </c:pt>
                <c:pt idx="53">
                  <c:v>59.521635855753573</c:v>
                </c:pt>
                <c:pt idx="54">
                  <c:v>60.751659750473038</c:v>
                </c:pt>
                <c:pt idx="55">
                  <c:v>61.921446779238323</c:v>
                </c:pt>
                <c:pt idx="56">
                  <c:v>63.028607644102692</c:v>
                </c:pt>
                <c:pt idx="57">
                  <c:v>64.07105120558569</c:v>
                </c:pt>
                <c:pt idx="58">
                  <c:v>65.046986385753229</c:v>
                </c:pt>
                <c:pt idx="59">
                  <c:v>65.954921720629869</c:v>
                </c:pt>
                <c:pt idx="60">
                  <c:v>66.793662697964123</c:v>
                </c:pt>
                <c:pt idx="61">
                  <c:v>67.56230703334603</c:v>
                </c:pt>
                <c:pt idx="62">
                  <c:v>68.26023805110691</c:v>
                </c:pt>
                <c:pt idx="63">
                  <c:v>68.887116346663845</c:v>
                </c:pt>
                <c:pt idx="64">
                  <c:v>69.442869913817219</c:v>
                </c:pt>
                <c:pt idx="65">
                  <c:v>69.927682924433782</c:v>
                </c:pt>
                <c:pt idx="66">
                  <c:v>70.341983348940857</c:v>
                </c:pt>
                <c:pt idx="67">
                  <c:v>70.686429604515354</c:v>
                </c:pt>
                <c:pt idx="68">
                  <c:v>70.961896413949148</c:v>
                </c:pt>
                <c:pt idx="69">
                  <c:v>71.169460052254635</c:v>
                </c:pt>
                <c:pt idx="70">
                  <c:v>71.310383150381597</c:v>
                </c:pt>
                <c:pt idx="71">
                  <c:v>71.386099216272783</c:v>
                </c:pt>
                <c:pt idx="72">
                  <c:v>71.398197023160094</c:v>
                </c:pt>
                <c:pt idx="73">
                  <c:v>71.34840500375617</c:v>
                </c:pt>
                <c:pt idx="74">
                  <c:v>71.238575777123344</c:v>
                </c:pt>
                <c:pt idx="75">
                  <c:v>71.070670922688407</c:v>
                </c:pt>
                <c:pt idx="76">
                  <c:v>70.846746103421992</c:v>
                </c:pt>
                <c:pt idx="77">
                  <c:v>70.568936627634741</c:v>
                </c:pt>
                <c:pt idx="78">
                  <c:v>70.239443526697471</c:v>
                </c:pt>
                <c:pt idx="79">
                  <c:v>69.86052021383631</c:v>
                </c:pt>
                <c:pt idx="80">
                  <c:v>69.434459777824486</c:v>
                </c:pt>
                <c:pt idx="81">
                  <c:v>68.963582954342314</c:v>
                </c:pt>
                <c:pt idx="82">
                  <c:v>68.450226807533056</c:v>
                </c:pt>
                <c:pt idx="83">
                  <c:v>67.896734144688992</c:v>
                </c:pt>
                <c:pt idx="84">
                  <c:v>67.305443678190613</c:v>
                </c:pt>
                <c:pt idx="85">
                  <c:v>66.678680940771358</c:v>
                </c:pt>
                <c:pt idx="86">
                  <c:v>66.018749952938947</c:v>
                </c:pt>
                <c:pt idx="87">
                  <c:v>65.32792563496173</c:v>
                </c:pt>
                <c:pt idx="88">
                  <c:v>64.608446950096436</c:v>
                </c:pt>
                <c:pt idx="89">
                  <c:v>63.862510760906616</c:v>
                </c:pt>
                <c:pt idx="90">
                  <c:v>63.092266376262273</c:v>
                </c:pt>
                <c:pt idx="91">
                  <c:v>62.29981076318154</c:v>
                </c:pt>
                <c:pt idx="92">
                  <c:v>61.487184394807741</c:v>
                </c:pt>
                <c:pt idx="93">
                  <c:v>60.656367703545357</c:v>
                </c:pt>
                <c:pt idx="94">
                  <c:v>59.809278106784518</c:v>
                </c:pt>
                <c:pt idx="95">
                  <c:v>58.947767571361737</c:v>
                </c:pt>
                <c:pt idx="96">
                  <c:v>58.07362068226962</c:v>
                </c:pt>
                <c:pt idx="97">
                  <c:v>57.188553180789199</c:v>
                </c:pt>
                <c:pt idx="98">
                  <c:v>56.294210937245225</c:v>
                </c:pt>
                <c:pt idx="99">
                  <c:v>55.392169324012116</c:v>
                </c:pt>
                <c:pt idx="100">
                  <c:v>54.483932954980673</c:v>
                </c:pt>
                <c:pt idx="101">
                  <c:v>53.570935758587552</c:v>
                </c:pt>
                <c:pt idx="102">
                  <c:v>52.654541352588808</c:v>
                </c:pt>
                <c:pt idx="103">
                  <c:v>51.736043689924941</c:v>
                </c:pt>
                <c:pt idx="104">
                  <c:v>50.816667946442976</c:v>
                </c:pt>
                <c:pt idx="105">
                  <c:v>49.897571622582632</c:v>
                </c:pt>
                <c:pt idx="106">
                  <c:v>48.979845832708634</c:v>
                </c:pt>
                <c:pt idx="107">
                  <c:v>48.064516757300225</c:v>
                </c:pt>
                <c:pt idx="108">
                  <c:v>47.152547234722988</c:v>
                </c:pt>
                <c:pt idx="109">
                  <c:v>46.244838470984291</c:v>
                </c:pt>
                <c:pt idx="110">
                  <c:v>45.342231847315361</c:v>
                </c:pt>
                <c:pt idx="111">
                  <c:v>44.445510807040932</c:v>
                </c:pt>
                <c:pt idx="112">
                  <c:v>43.555402804666983</c:v>
                </c:pt>
                <c:pt idx="113">
                  <c:v>42.672581301568471</c:v>
                </c:pt>
                <c:pt idx="114">
                  <c:v>41.79766779403235</c:v>
                </c:pt>
                <c:pt idx="115">
                  <c:v>40.931233860842212</c:v>
                </c:pt>
                <c:pt idx="116">
                  <c:v>40.073803218718922</c:v>
                </c:pt>
                <c:pt idx="117">
                  <c:v>39.225853775287987</c:v>
                </c:pt>
                <c:pt idx="118">
                  <c:v>38.387819670285694</c:v>
                </c:pt>
                <c:pt idx="119">
                  <c:v>37.560093296818422</c:v>
                </c:pt>
                <c:pt idx="120">
                  <c:v>36.743027295538127</c:v>
                </c:pt>
                <c:pt idx="121">
                  <c:v>35.936936515423554</c:v>
                </c:pt>
                <c:pt idx="122">
                  <c:v>35.142099935776855</c:v>
                </c:pt>
                <c:pt idx="123">
                  <c:v>34.358762544947695</c:v>
                </c:pt>
                <c:pt idx="124">
                  <c:v>33.587137171771246</c:v>
                </c:pt>
                <c:pt idx="125">
                  <c:v>32.827406266655885</c:v>
                </c:pt>
                <c:pt idx="126">
                  <c:v>32.079723629690193</c:v>
                </c:pt>
                <c:pt idx="127">
                  <c:v>31.34421608376806</c:v>
                </c:pt>
                <c:pt idx="128">
                  <c:v>30.620985091187094</c:v>
                </c:pt>
                <c:pt idx="129">
                  <c:v>29.910108312689999</c:v>
                </c:pt>
                <c:pt idx="130">
                  <c:v>29.211641108287495</c:v>
                </c:pt>
                <c:pt idx="131">
                  <c:v>28.525617979516142</c:v>
                </c:pt>
                <c:pt idx="132">
                  <c:v>27.852053953210657</c:v>
                </c:pt>
                <c:pt idx="133">
                  <c:v>27.190945907063224</c:v>
                </c:pt>
                <c:pt idx="134">
                  <c:v>26.542273837512766</c:v>
                </c:pt>
                <c:pt idx="135">
                  <c:v>25.906002070742943</c:v>
                </c:pt>
                <c:pt idx="136">
                  <c:v>25.282080417740872</c:v>
                </c:pt>
                <c:pt idx="137">
                  <c:v>24.670445274509348</c:v>
                </c:pt>
                <c:pt idx="138">
                  <c:v>24.071020668644223</c:v>
                </c:pt>
                <c:pt idx="139">
                  <c:v>23.48371925371066</c:v>
                </c:pt>
                <c:pt idx="140">
                  <c:v>22.908443252737243</c:v>
                </c:pt>
                <c:pt idx="141">
                  <c:v>22.345085352446176</c:v>
                </c:pt>
                <c:pt idx="142">
                  <c:v>21.793529549706705</c:v>
                </c:pt>
                <c:pt idx="143">
                  <c:v>21.253651951855886</c:v>
                </c:pt>
                <c:pt idx="144">
                  <c:v>20.725321532503585</c:v>
                </c:pt>
                <c:pt idx="145">
                  <c:v>20.208400844462517</c:v>
                </c:pt>
                <c:pt idx="146">
                  <c:v>19.702746691488528</c:v>
                </c:pt>
                <c:pt idx="147">
                  <c:v>19.208210760405223</c:v>
                </c:pt>
                <c:pt idx="148">
                  <c:v>18.724640215362911</c:v>
                </c:pt>
                <c:pt idx="149">
                  <c:v>18.25187825570606</c:v>
                </c:pt>
                <c:pt idx="150">
                  <c:v>17.789764639184114</c:v>
                </c:pt>
                <c:pt idx="151">
                  <c:v>17.338136171982342</c:v>
                </c:pt>
                <c:pt idx="152">
                  <c:v>16.896827167123206</c:v>
                </c:pt>
                <c:pt idx="153">
                  <c:v>16.465669872732292</c:v>
                </c:pt>
                <c:pt idx="154">
                  <c:v>16.044494871664938</c:v>
                </c:pt>
                <c:pt idx="155">
                  <c:v>15.633131453821647</c:v>
                </c:pt>
                <c:pt idx="156">
                  <c:v>15.231407962611001</c:v>
                </c:pt>
                <c:pt idx="157">
                  <c:v>14.839152116820628</c:v>
                </c:pt>
                <c:pt idx="158">
                  <c:v>14.456191309236715</c:v>
                </c:pt>
                <c:pt idx="159">
                  <c:v>14.082352883144267</c:v>
                </c:pt>
                <c:pt idx="160">
                  <c:v>13.717464388046892</c:v>
                </c:pt>
                <c:pt idx="161">
                  <c:v>13.361353815591201</c:v>
                </c:pt>
                <c:pt idx="162">
                  <c:v>13.013849816898983</c:v>
                </c:pt>
                <c:pt idx="163">
                  <c:v>12.674781902298491</c:v>
                </c:pt>
                <c:pt idx="164">
                  <c:v>12.343980624503729</c:v>
                </c:pt>
                <c:pt idx="165">
                  <c:v>12.021277746147689</c:v>
                </c:pt>
                <c:pt idx="166">
                  <c:v>11.706506392641131</c:v>
                </c:pt>
                <c:pt idx="167">
                  <c:v>11.39950119119294</c:v>
                </c:pt>
                <c:pt idx="168">
                  <c:v>11.100098396836756</c:v>
                </c:pt>
                <c:pt idx="169">
                  <c:v>10.808136006310292</c:v>
                </c:pt>
                <c:pt idx="170">
                  <c:v>10.523453860420659</c:v>
                </c:pt>
                <c:pt idx="171">
                  <c:v>10.245893735732011</c:v>
                </c:pt>
                <c:pt idx="172">
                  <c:v>9.9752994262363472</c:v>
                </c:pt>
                <c:pt idx="173">
                  <c:v>9.7115168155678475</c:v>
                </c:pt>
                <c:pt idx="174">
                  <c:v>9.4543939405152742</c:v>
                </c:pt>
                <c:pt idx="175">
                  <c:v>9.2037810462769585</c:v>
                </c:pt>
                <c:pt idx="176">
                  <c:v>8.959530634102066</c:v>
                </c:pt>
                <c:pt idx="177">
                  <c:v>8.7214975018182486</c:v>
                </c:pt>
                <c:pt idx="178">
                  <c:v>8.489538777689404</c:v>
                </c:pt>
                <c:pt idx="179">
                  <c:v>8.2635139481579927</c:v>
                </c:pt>
                <c:pt idx="180">
                  <c:v>8.0432848798127452</c:v>
                </c:pt>
                <c:pt idx="181">
                  <c:v>7.8287158360984677</c:v>
                </c:pt>
                <c:pt idx="182">
                  <c:v>7.6196734890429525</c:v>
                </c:pt>
                <c:pt idx="183">
                  <c:v>7.4160269265008765</c:v>
                </c:pt>
                <c:pt idx="184">
                  <c:v>7.2176476551544511</c:v>
                </c:pt>
                <c:pt idx="185">
                  <c:v>7.0244095996266651</c:v>
                </c:pt>
                <c:pt idx="186">
                  <c:v>6.8361890980750104</c:v>
                </c:pt>
                <c:pt idx="187">
                  <c:v>6.6528648944531596</c:v>
                </c:pt>
                <c:pt idx="188">
                  <c:v>6.4743181278022348</c:v>
                </c:pt>
                <c:pt idx="189">
                  <c:v>6.3004323187526552</c:v>
                </c:pt>
                <c:pt idx="190">
                  <c:v>6.1310933535589811</c:v>
                </c:pt>
                <c:pt idx="191">
                  <c:v>5.9661894658023584</c:v>
                </c:pt>
                <c:pt idx="192">
                  <c:v>5.8056112160284101</c:v>
                </c:pt>
                <c:pt idx="193">
                  <c:v>5.649251469505316</c:v>
                </c:pt>
                <c:pt idx="194">
                  <c:v>5.497005372293529</c:v>
                </c:pt>
                <c:pt idx="195">
                  <c:v>5.3487703257449084</c:v>
                </c:pt>
                <c:pt idx="196">
                  <c:v>5.2044459597150308</c:v>
                </c:pt>
                <c:pt idx="197">
                  <c:v>5.0639341044608273</c:v>
                </c:pt>
                <c:pt idx="198">
                  <c:v>4.92713876154221</c:v>
                </c:pt>
                <c:pt idx="199">
                  <c:v>4.79396607376475</c:v>
                </c:pt>
                <c:pt idx="200">
                  <c:v>4.6643242942463985</c:v>
                </c:pt>
                <c:pt idx="201">
                  <c:v>4.5381237548514264</c:v>
                </c:pt>
                <c:pt idx="202">
                  <c:v>4.4152768339534987</c:v>
                </c:pt>
                <c:pt idx="203">
                  <c:v>4.2956979237409314</c:v>
                </c:pt>
                <c:pt idx="204">
                  <c:v>4.1793033970717488</c:v>
                </c:pt>
                <c:pt idx="205">
                  <c:v>4.066011574021104</c:v>
                </c:pt>
                <c:pt idx="206">
                  <c:v>3.9557426881534639</c:v>
                </c:pt>
                <c:pt idx="207">
                  <c:v>3.8484188526209664</c:v>
                </c:pt>
                <c:pt idx="208">
                  <c:v>3.7439640261758313</c:v>
                </c:pt>
                <c:pt idx="209">
                  <c:v>3.6423039790565781</c:v>
                </c:pt>
                <c:pt idx="210">
                  <c:v>3.5433662589571213</c:v>
                </c:pt>
                <c:pt idx="211">
                  <c:v>3.4470801569918876</c:v>
                </c:pt>
                <c:pt idx="212">
                  <c:v>3.3533766737975839</c:v>
                </c:pt>
                <c:pt idx="213">
                  <c:v>3.2621884857564964</c:v>
                </c:pt>
                <c:pt idx="214">
                  <c:v>3.1734499114193113</c:v>
                </c:pt>
                <c:pt idx="215">
                  <c:v>3.0870968781451893</c:v>
                </c:pt>
                <c:pt idx="216">
                  <c:v>3.0030668889949084</c:v>
                </c:pt>
                <c:pt idx="217">
                  <c:v>2.9212989899086779</c:v>
                </c:pt>
                <c:pt idx="218">
                  <c:v>2.8417337371996609</c:v>
                </c:pt>
                <c:pt idx="219">
                  <c:v>2.7643131653828732</c:v>
                </c:pt>
                <c:pt idx="220">
                  <c:v>2.6889807553516221</c:v>
                </c:pt>
                <c:pt idx="221">
                  <c:v>2.6156814029466204</c:v>
                </c:pt>
                <c:pt idx="222">
                  <c:v>2.5443613879195937</c:v>
                </c:pt>
                <c:pt idx="223">
                  <c:v>2.4749683432836491</c:v>
                </c:pt>
                <c:pt idx="224">
                  <c:v>2.407451225124305</c:v>
                </c:pt>
                <c:pt idx="225">
                  <c:v>2.3417602828266126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63584"/>
        <c:axId val="587686464"/>
      </c:lineChart>
      <c:dateAx>
        <c:axId val="2905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587686464"/>
        <c:crosses val="autoZero"/>
        <c:auto val="1"/>
        <c:lblOffset val="100"/>
        <c:baseTimeUnit val="days"/>
      </c:dateAx>
      <c:valAx>
        <c:axId val="587686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new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9056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47156605424327"/>
          <c:y val="0.15349252272860345"/>
          <c:w val="0.1747422024023973"/>
          <c:h val="0.1060604437397555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GB" sz="2800"/>
              <a:t>Number of daily arrivals to UCLH inpatienr wards</a:t>
            </a:r>
          </a:p>
          <a:p>
            <a:pPr>
              <a:defRPr sz="2800"/>
            </a:pPr>
            <a:r>
              <a:rPr lang="en-GB" sz="1600"/>
              <a:t>(based on parameters for 80% mitigation</a:t>
            </a:r>
            <a:r>
              <a:rPr lang="en-GB" sz="1600" baseline="0"/>
              <a:t> model fit)</a:t>
            </a:r>
            <a:endParaRPr lang="en-GB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8729616297098"/>
          <c:y val="0.18715557875774658"/>
          <c:w val="0.8049370078740159"/>
          <c:h val="0.5907581304938857"/>
        </c:manualLayout>
      </c:layout>
      <c:lineChart>
        <c:grouping val="standard"/>
        <c:varyColors val="0"/>
        <c:ser>
          <c:idx val="1"/>
          <c:order val="0"/>
          <c:tx>
            <c:strRef>
              <c:f>'80% mitigation model arrivals'!$F$4:$H$4</c:f>
              <c:strCache>
                <c:ptCount val="1"/>
                <c:pt idx="0">
                  <c:v>70% mitigation</c:v>
                </c:pt>
              </c:strCache>
            </c:strRef>
          </c:tx>
          <c:marker>
            <c:symbol val="none"/>
          </c:marker>
          <c:cat>
            <c:numRef>
              <c:f>'80% mitigation model arrivals'!$B$6:$B$231</c:f>
              <c:numCache>
                <c:formatCode>m/d/yyyy</c:formatCode>
                <c:ptCount val="22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</c:numCache>
            </c:numRef>
          </c:cat>
          <c:val>
            <c:numRef>
              <c:f>'80% mitigation model arrivals'!$H$6:$H$231</c:f>
              <c:numCache>
                <c:formatCode>0</c:formatCode>
                <c:ptCount val="226"/>
                <c:pt idx="0">
                  <c:v>1.0534812050077136</c:v>
                </c:pt>
                <c:pt idx="1">
                  <c:v>1.2302646204044958</c:v>
                </c:pt>
                <c:pt idx="2">
                  <c:v>1.4326710682731252</c:v>
                </c:pt>
                <c:pt idx="3">
                  <c:v>1.6635325217587789</c:v>
                </c:pt>
                <c:pt idx="4">
                  <c:v>1.925906017336104</c:v>
                </c:pt>
                <c:pt idx="5">
                  <c:v>2.2230623000366916</c:v>
                </c:pt>
                <c:pt idx="6">
                  <c:v>2.5584752063861642</c:v>
                </c:pt>
                <c:pt idx="7">
                  <c:v>2.9358102024233963</c:v>
                </c:pt>
                <c:pt idx="8">
                  <c:v>3.3589107754451777</c:v>
                </c:pt>
                <c:pt idx="9">
                  <c:v>3.8317819617455093</c:v>
                </c:pt>
                <c:pt idx="10">
                  <c:v>4.3585706291801021</c:v>
                </c:pt>
                <c:pt idx="11">
                  <c:v>4.9435423184077791</c:v>
                </c:pt>
                <c:pt idx="12">
                  <c:v>5.5910545625018662</c:v>
                </c:pt>
                <c:pt idx="13">
                  <c:v>6.3055266914107895</c:v>
                </c:pt>
                <c:pt idx="14">
                  <c:v>7.0914062028708642</c:v>
                </c:pt>
                <c:pt idx="15">
                  <c:v>7.9531318518450291</c:v>
                </c:pt>
                <c:pt idx="16">
                  <c:v>8.8950936788099089</c:v>
                </c:pt>
                <c:pt idx="17">
                  <c:v>9.9215902636582474</c:v>
                </c:pt>
                <c:pt idx="18">
                  <c:v>11.036783556149297</c:v>
                </c:pt>
                <c:pt idx="19">
                  <c:v>12.244651694870875</c:v>
                </c:pt>
                <c:pt idx="20">
                  <c:v>13.548940283562525</c:v>
                </c:pt>
                <c:pt idx="21">
                  <c:v>14.953112645337576</c:v>
                </c:pt>
                <c:pt idx="22">
                  <c:v>16.460299620806627</c:v>
                </c:pt>
                <c:pt idx="23">
                  <c:v>18.073249514386006</c:v>
                </c:pt>
                <c:pt idx="24">
                  <c:v>19.794278823284081</c:v>
                </c:pt>
                <c:pt idx="25">
                  <c:v>21.625224405032395</c:v>
                </c:pt>
                <c:pt idx="26">
                  <c:v>23.567397751314875</c:v>
                </c:pt>
                <c:pt idx="27">
                  <c:v>25.621542037727764</c:v>
                </c:pt>
                <c:pt idx="28">
                  <c:v>27.787792610610943</c:v>
                </c:pt>
                <c:pt idx="29">
                  <c:v>30.065641553011424</c:v>
                </c:pt>
                <c:pt idx="30">
                  <c:v>32.453906942113207</c:v>
                </c:pt>
                <c:pt idx="31">
                  <c:v>34.950707370226048</c:v>
                </c:pt>
                <c:pt idx="32">
                  <c:v>37.553442250939383</c:v>
                </c:pt>
                <c:pt idx="33">
                  <c:v>40.258778371808468</c:v>
                </c:pt>
                <c:pt idx="34">
                  <c:v>43.062643085570386</c:v>
                </c:pt>
                <c:pt idx="35">
                  <c:v>45.960224454243502</c:v>
                </c:pt>
                <c:pt idx="36">
                  <c:v>48.945978575514232</c:v>
                </c:pt>
                <c:pt idx="37">
                  <c:v>52.013644229756764</c:v>
                </c:pt>
                <c:pt idx="38">
                  <c:v>55.156264890163811</c:v>
                </c:pt>
                <c:pt idx="39">
                  <c:v>58.366218039285044</c:v>
                </c:pt>
                <c:pt idx="40">
                  <c:v>61.635251634314727</c:v>
                </c:pt>
                <c:pt idx="41">
                  <c:v>64.954527462496856</c:v>
                </c:pt>
                <c:pt idx="42">
                  <c:v>68.31467102867586</c:v>
                </c:pt>
                <c:pt idx="43">
                  <c:v>71.705827521220129</c:v>
                </c:pt>
                <c:pt idx="44">
                  <c:v>75.117723311936061</c:v>
                </c:pt>
                <c:pt idx="45">
                  <c:v>78.539732362021084</c:v>
                </c:pt>
                <c:pt idx="46">
                  <c:v>81.960946831167064</c:v>
                </c:pt>
                <c:pt idx="47">
                  <c:v>85.370251122125495</c:v>
                </c:pt>
                <c:pt idx="48">
                  <c:v>88.756398539838216</c:v>
                </c:pt>
                <c:pt idx="49">
                  <c:v>92.108089703595454</c:v>
                </c:pt>
                <c:pt idx="50">
                  <c:v>95.414051823725885</c:v>
                </c:pt>
                <c:pt idx="51">
                  <c:v>98.663117941428908</c:v>
                </c:pt>
                <c:pt idx="52">
                  <c:v>101.84430523208982</c:v>
                </c:pt>
                <c:pt idx="53">
                  <c:v>104.94689148860516</c:v>
                </c:pt>
                <c:pt idx="54">
                  <c:v>107.96048893169126</c:v>
                </c:pt>
                <c:pt idx="55">
                  <c:v>110.87511453820798</c:v>
                </c:pt>
                <c:pt idx="56">
                  <c:v>113.68125613524705</c:v>
                </c:pt>
                <c:pt idx="57">
                  <c:v>116.3699335759631</c:v>
                </c:pt>
                <c:pt idx="58">
                  <c:v>118.93275439138762</c:v>
                </c:pt>
                <c:pt idx="59">
                  <c:v>121.36196339914034</c:v>
                </c:pt>
                <c:pt idx="60">
                  <c:v>123.65048584310853</c:v>
                </c:pt>
                <c:pt idx="61">
                  <c:v>125.79196373610682</c:v>
                </c:pt>
                <c:pt idx="62">
                  <c:v>127.78078517794768</c:v>
                </c:pt>
                <c:pt idx="63">
                  <c:v>129.61210652257188</c:v>
                </c:pt>
                <c:pt idx="64">
                  <c:v>131.28186736764314</c:v>
                </c:pt>
                <c:pt idx="65">
                  <c:v>132.78679843678844</c:v>
                </c:pt>
                <c:pt idx="66">
                  <c:v>134.12442251638004</c:v>
                </c:pt>
                <c:pt idx="67">
                  <c:v>135.29304869415512</c:v>
                </c:pt>
                <c:pt idx="68">
                  <c:v>136.2917602246564</c:v>
                </c:pt>
                <c:pt idx="69">
                  <c:v>137.12039641521756</c:v>
                </c:pt>
                <c:pt idx="70">
                  <c:v>137.77952898543106</c:v>
                </c:pt>
                <c:pt idx="71">
                  <c:v>138.27043340191483</c:v>
                </c:pt>
                <c:pt idx="72">
                  <c:v>138.59505572855676</c:v>
                </c:pt>
                <c:pt idx="73">
                  <c:v>138.75597556017328</c:v>
                </c:pt>
                <c:pt idx="74">
                  <c:v>138.75636562476598</c:v>
                </c:pt>
                <c:pt idx="75">
                  <c:v>138.59994864679311</c:v>
                </c:pt>
                <c:pt idx="76">
                  <c:v>138.29095206155523</c:v>
                </c:pt>
                <c:pt idx="77">
                  <c:v>137.8340611597979</c:v>
                </c:pt>
                <c:pt idx="78">
                  <c:v>137.23437122248276</c:v>
                </c:pt>
                <c:pt idx="79">
                  <c:v>136.49733918003392</c:v>
                </c:pt>
                <c:pt idx="80">
                  <c:v>135.62873529811338</c:v>
                </c:pt>
                <c:pt idx="81">
                  <c:v>134.63459535559355</c:v>
                </c:pt>
                <c:pt idx="82">
                  <c:v>133.52117373949784</c:v>
                </c:pt>
                <c:pt idx="83">
                  <c:v>132.29489783849226</c:v>
                </c:pt>
                <c:pt idx="84">
                  <c:v>130.96232407124126</c:v>
                </c:pt>
                <c:pt idx="85">
                  <c:v>129.53009583997084</c:v>
                </c:pt>
                <c:pt idx="86">
                  <c:v>128.0049036534715</c:v>
                </c:pt>
                <c:pt idx="87">
                  <c:v>126.39344761859206</c:v>
                </c:pt>
                <c:pt idx="88">
                  <c:v>124.7024024553881</c:v>
                </c:pt>
                <c:pt idx="89">
                  <c:v>122.93838514931292</c:v>
                </c:pt>
                <c:pt idx="90">
                  <c:v>121.10792531449431</c:v>
                </c:pt>
                <c:pt idx="91">
                  <c:v>119.2174383056381</c:v>
                </c:pt>
                <c:pt idx="92">
                  <c:v>117.27320108288563</c:v>
                </c:pt>
                <c:pt idx="93">
                  <c:v>115.28133080374528</c:v>
                </c:pt>
                <c:pt idx="94">
                  <c:v>113.24776608976003</c:v>
                </c:pt>
                <c:pt idx="95">
                  <c:v>111.17825089242979</c:v>
                </c:pt>
                <c:pt idx="96">
                  <c:v>109.07832086298777</c:v>
                </c:pt>
                <c:pt idx="97">
                  <c:v>106.95329211448575</c:v>
                </c:pt>
                <c:pt idx="98">
                  <c:v>104.80825225109174</c:v>
                </c:pt>
                <c:pt idx="99">
                  <c:v>102.64805352950862</c:v>
                </c:pt>
                <c:pt idx="100">
                  <c:v>100.47730800978229</c:v>
                </c:pt>
                <c:pt idx="101">
                  <c:v>98.300384547924978</c:v>
                </c:pt>
                <c:pt idx="102">
                  <c:v>96.12140748022648</c:v>
                </c:pt>
                <c:pt idx="103">
                  <c:v>93.94425684853536</c:v>
                </c:pt>
                <c:pt idx="104">
                  <c:v>91.772570017153612</c:v>
                </c:pt>
                <c:pt idx="105">
                  <c:v>89.609744534792299</c:v>
                </c:pt>
                <c:pt idx="106">
                  <c:v>87.458942099357046</c:v>
                </c:pt>
                <c:pt idx="107">
                  <c:v>85.32309348849958</c:v>
                </c:pt>
                <c:pt idx="108">
                  <c:v>83.204904325197276</c:v>
                </c:pt>
                <c:pt idx="109">
                  <c:v>81.106861554461148</c:v>
                </c:pt>
                <c:pt idx="110">
                  <c:v>79.031240514693309</c:v>
                </c:pt>
                <c:pt idx="111">
                  <c:v>76.980112495050435</c:v>
                </c:pt>
                <c:pt idx="112">
                  <c:v>74.955352678014833</c:v>
                </c:pt>
                <c:pt idx="113">
                  <c:v>72.95864837456179</c:v>
                </c:pt>
                <c:pt idx="114">
                  <c:v>70.991507467226484</c:v>
                </c:pt>
                <c:pt idx="115">
                  <c:v>69.055266984320951</c:v>
                </c:pt>
                <c:pt idx="116">
                  <c:v>67.151101736219971</c:v>
                </c:pt>
                <c:pt idx="117">
                  <c:v>65.280032952043939</c:v>
                </c:pt>
                <c:pt idx="118">
                  <c:v>63.442936862133365</c:v>
                </c:pt>
                <c:pt idx="119">
                  <c:v>61.64055317847874</c:v>
                </c:pt>
                <c:pt idx="120">
                  <c:v>59.873493431631687</c:v>
                </c:pt>
                <c:pt idx="121">
                  <c:v>58.142249128362664</c:v>
                </c:pt>
                <c:pt idx="122">
                  <c:v>56.447199700142392</c:v>
                </c:pt>
                <c:pt idx="123">
                  <c:v>54.788620217387688</c:v>
                </c:pt>
                <c:pt idx="124">
                  <c:v>53.166688849055618</c:v>
                </c:pt>
                <c:pt idx="125">
                  <c:v>51.581494051577693</c:v>
                </c:pt>
                <c:pt idx="126">
                  <c:v>50.033041474868014</c:v>
                </c:pt>
                <c:pt idx="127">
                  <c:v>48.52126057659234</c:v>
                </c:pt>
                <c:pt idx="128">
                  <c:v>47.046010938986456</c:v>
                </c:pt>
                <c:pt idx="129">
                  <c:v>45.607088285323698</c:v>
                </c:pt>
                <c:pt idx="130">
                  <c:v>44.204230195318814</c:v>
                </c:pt>
                <c:pt idx="131">
                  <c:v>42.837121521302834</c:v>
                </c:pt>
                <c:pt idx="132">
                  <c:v>41.505399508134815</c:v>
                </c:pt>
                <c:pt idx="133">
                  <c:v>40.208658622196936</c:v>
                </c:pt>
                <c:pt idx="134">
                  <c:v>38.946455095338024</c:v>
                </c:pt>
                <c:pt idx="135">
                  <c:v>37.71831119132321</c:v>
                </c:pt>
                <c:pt idx="136">
                  <c:v>36.523719202913981</c:v>
                </c:pt>
                <c:pt idx="137">
                  <c:v>35.362145188525119</c:v>
                </c:pt>
                <c:pt idx="138">
                  <c:v>34.233032457942954</c:v>
                </c:pt>
                <c:pt idx="139">
                  <c:v>33.135804816998416</c:v>
                </c:pt>
                <c:pt idx="140">
                  <c:v>32.069869581368039</c:v>
                </c:pt>
                <c:pt idx="141">
                  <c:v>31.034620369818185</c:v>
                </c:pt>
                <c:pt idx="142">
                  <c:v>30.02943968743034</c:v>
                </c:pt>
                <c:pt idx="143">
                  <c:v>29.053701309020425</c:v>
                </c:pt>
                <c:pt idx="144">
                  <c:v>28.106772473242245</c:v>
                </c:pt>
                <c:pt idx="145">
                  <c:v>27.188015897510013</c:v>
                </c:pt>
                <c:pt idx="146">
                  <c:v>26.296791623636864</c:v>
                </c:pt>
                <c:pt idx="147">
                  <c:v>25.432458704067358</c:v>
                </c:pt>
                <c:pt idx="148">
                  <c:v>24.594376738080655</c:v>
                </c:pt>
                <c:pt idx="149">
                  <c:v>23.781907267122278</c:v>
                </c:pt>
                <c:pt idx="150">
                  <c:v>22.994415038262332</c:v>
                </c:pt>
                <c:pt idx="151">
                  <c:v>22.231269143965847</c:v>
                </c:pt>
                <c:pt idx="152">
                  <c:v>21.491844046697679</c:v>
                </c:pt>
                <c:pt idx="153">
                  <c:v>20.775520495934416</c:v>
                </c:pt>
                <c:pt idx="154">
                  <c:v>20.081686344994068</c:v>
                </c:pt>
                <c:pt idx="155">
                  <c:v>19.409737274962708</c:v>
                </c:pt>
                <c:pt idx="156">
                  <c:v>18.759077432208187</c:v>
                </c:pt>
                <c:pt idx="157">
                  <c:v>18.129119985979287</c:v>
                </c:pt>
                <c:pt idx="158">
                  <c:v>17.519287612106837</c:v>
                </c:pt>
                <c:pt idx="159">
                  <c:v>16.929012908378581</c:v>
                </c:pt>
                <c:pt idx="160">
                  <c:v>16.357738747099575</c:v>
                </c:pt>
                <c:pt idx="161">
                  <c:v>15.804918569775737</c:v>
                </c:pt>
                <c:pt idx="162">
                  <c:v>15.270016628629946</c:v>
                </c:pt>
                <c:pt idx="163">
                  <c:v>14.752508179473352</c:v>
                </c:pt>
                <c:pt idx="164">
                  <c:v>14.251879630035319</c:v>
                </c:pt>
                <c:pt idx="165">
                  <c:v>13.767628647591437</c:v>
                </c:pt>
                <c:pt idx="166">
                  <c:v>13.299264229643313</c:v>
                </c:pt>
                <c:pt idx="167">
                  <c:v>12.846306740893397</c:v>
                </c:pt>
                <c:pt idx="168">
                  <c:v>12.408287919749228</c:v>
                </c:pt>
                <c:pt idx="169">
                  <c:v>11.984750857255449</c:v>
                </c:pt>
                <c:pt idx="170">
                  <c:v>11.575249951183878</c:v>
                </c:pt>
                <c:pt idx="171">
                  <c:v>11.179350837836409</c:v>
                </c:pt>
                <c:pt idx="172">
                  <c:v>10.796630303804932</c:v>
                </c:pt>
                <c:pt idx="173">
                  <c:v>10.426676179985634</c:v>
                </c:pt>
                <c:pt idx="174">
                  <c:v>10.069087219730136</c:v>
                </c:pt>
                <c:pt idx="175">
                  <c:v>9.7234729630506536</c:v>
                </c:pt>
                <c:pt idx="176">
                  <c:v>9.3894535885649475</c:v>
                </c:pt>
                <c:pt idx="177">
                  <c:v>9.0666597547392485</c:v>
                </c:pt>
                <c:pt idx="178">
                  <c:v>8.7547324318713891</c:v>
                </c:pt>
                <c:pt idx="179">
                  <c:v>8.4533227261547381</c:v>
                </c:pt>
                <c:pt idx="180">
                  <c:v>8.1620916969968675</c:v>
                </c:pt>
                <c:pt idx="181">
                  <c:v>7.8807101687482373</c:v>
                </c:pt>
                <c:pt idx="182">
                  <c:v>7.6088585378411153</c:v>
                </c:pt>
                <c:pt idx="183">
                  <c:v>7.3462265762416337</c:v>
                </c:pt>
                <c:pt idx="184">
                  <c:v>7.0925132320808189</c:v>
                </c:pt>
                <c:pt idx="185">
                  <c:v>6.8474264281817341</c:v>
                </c:pt>
                <c:pt idx="186">
                  <c:v>6.6106828593722184</c:v>
                </c:pt>
                <c:pt idx="187">
                  <c:v>6.3820077888301512</c:v>
                </c:pt>
                <c:pt idx="188">
                  <c:v>6.161134844442131</c:v>
                </c:pt>
                <c:pt idx="189">
                  <c:v>5.947805815453421</c:v>
                </c:pt>
                <c:pt idx="190">
                  <c:v>5.7417704498786861</c:v>
                </c:pt>
                <c:pt idx="191">
                  <c:v>5.5427862531762457</c:v>
                </c:pt>
                <c:pt idx="192">
                  <c:v>5.3506182885043927</c:v>
                </c:pt>
                <c:pt idx="193">
                  <c:v>5.16503897884445</c:v>
                </c:pt>
                <c:pt idx="194">
                  <c:v>4.9858279113468598</c:v>
                </c:pt>
                <c:pt idx="195">
                  <c:v>4.8127716441802022</c:v>
                </c:pt>
                <c:pt idx="196">
                  <c:v>4.6456635159074722</c:v>
                </c:pt>
                <c:pt idx="197">
                  <c:v>4.4843034579416781</c:v>
                </c:pt>
                <c:pt idx="198">
                  <c:v>4.3284978098131432</c:v>
                </c:pt>
                <c:pt idx="199">
                  <c:v>4.1780591378076224</c:v>
                </c:pt>
                <c:pt idx="200">
                  <c:v>4.0328060567619559</c:v>
                </c:pt>
                <c:pt idx="201">
                  <c:v>3.8925630553333121</c:v>
                </c:pt>
                <c:pt idx="202">
                  <c:v>3.7571603247445182</c:v>
                </c:pt>
                <c:pt idx="203">
                  <c:v>3.62643359099593</c:v>
                </c:pt>
                <c:pt idx="204">
                  <c:v>3.5002239508098683</c:v>
                </c:pt>
                <c:pt idx="205">
                  <c:v>3.3783777110531901</c:v>
                </c:pt>
                <c:pt idx="206">
                  <c:v>3.2607462319324441</c:v>
                </c:pt>
                <c:pt idx="207">
                  <c:v>3.1471857737653863</c:v>
                </c:pt>
                <c:pt idx="208">
                  <c:v>3.0375573474777866</c:v>
                </c:pt>
                <c:pt idx="209">
                  <c:v>2.9317265687359395</c:v>
                </c:pt>
                <c:pt idx="210">
                  <c:v>2.8295635156764547</c:v>
                </c:pt>
                <c:pt idx="211">
                  <c:v>2.7309425903567899</c:v>
                </c:pt>
                <c:pt idx="212">
                  <c:v>2.6357423836830094</c:v>
                </c:pt>
                <c:pt idx="213">
                  <c:v>2.5438455439443715</c:v>
                </c:pt>
                <c:pt idx="214">
                  <c:v>2.4551386488874414</c:v>
                </c:pt>
                <c:pt idx="215">
                  <c:v>2.3695120811614743</c:v>
                </c:pt>
                <c:pt idx="216">
                  <c:v>2.2868599073212863</c:v>
                </c:pt>
                <c:pt idx="217">
                  <c:v>2.2070797600333663</c:v>
                </c:pt>
                <c:pt idx="218">
                  <c:v>2.1300727237287447</c:v>
                </c:pt>
                <c:pt idx="219">
                  <c:v>2.0557432234274984</c:v>
                </c:pt>
                <c:pt idx="220">
                  <c:v>1.9839989167769545</c:v>
                </c:pt>
                <c:pt idx="221">
                  <c:v>1.9147505892462959</c:v>
                </c:pt>
                <c:pt idx="222">
                  <c:v>1.8479120523270467</c:v>
                </c:pt>
                <c:pt idx="223">
                  <c:v>1.7834000447955987</c:v>
                </c:pt>
                <c:pt idx="224">
                  <c:v>1.7211341368933972</c:v>
                </c:pt>
                <c:pt idx="225">
                  <c:v>1.6610366373283796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'80% mitigation model arrivals'!$I$4:$K$4</c:f>
              <c:strCache>
                <c:ptCount val="1"/>
                <c:pt idx="0">
                  <c:v>80% mitigation</c:v>
                </c:pt>
              </c:strCache>
            </c:strRef>
          </c:tx>
          <c:marker>
            <c:symbol val="none"/>
          </c:marker>
          <c:cat>
            <c:numRef>
              <c:f>'80% mitigation model arrivals'!$B$6:$B$231</c:f>
              <c:numCache>
                <c:formatCode>m/d/yyyy</c:formatCode>
                <c:ptCount val="22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44044</c:v>
                </c:pt>
                <c:pt idx="149">
                  <c:v>44045</c:v>
                </c:pt>
                <c:pt idx="150">
                  <c:v>44046</c:v>
                </c:pt>
                <c:pt idx="151">
                  <c:v>44047</c:v>
                </c:pt>
                <c:pt idx="152">
                  <c:v>44048</c:v>
                </c:pt>
                <c:pt idx="153">
                  <c:v>44049</c:v>
                </c:pt>
                <c:pt idx="154">
                  <c:v>44050</c:v>
                </c:pt>
                <c:pt idx="155">
                  <c:v>44051</c:v>
                </c:pt>
                <c:pt idx="156">
                  <c:v>44052</c:v>
                </c:pt>
                <c:pt idx="157">
                  <c:v>44053</c:v>
                </c:pt>
                <c:pt idx="158">
                  <c:v>44054</c:v>
                </c:pt>
                <c:pt idx="159">
                  <c:v>44055</c:v>
                </c:pt>
                <c:pt idx="160">
                  <c:v>44056</c:v>
                </c:pt>
                <c:pt idx="161">
                  <c:v>44057</c:v>
                </c:pt>
                <c:pt idx="162">
                  <c:v>44058</c:v>
                </c:pt>
                <c:pt idx="163">
                  <c:v>44059</c:v>
                </c:pt>
                <c:pt idx="164">
                  <c:v>44060</c:v>
                </c:pt>
                <c:pt idx="165">
                  <c:v>44061</c:v>
                </c:pt>
                <c:pt idx="166">
                  <c:v>44062</c:v>
                </c:pt>
                <c:pt idx="167">
                  <c:v>44063</c:v>
                </c:pt>
                <c:pt idx="168">
                  <c:v>44064</c:v>
                </c:pt>
                <c:pt idx="169">
                  <c:v>44065</c:v>
                </c:pt>
                <c:pt idx="170">
                  <c:v>44066</c:v>
                </c:pt>
                <c:pt idx="171">
                  <c:v>44067</c:v>
                </c:pt>
                <c:pt idx="172">
                  <c:v>44068</c:v>
                </c:pt>
                <c:pt idx="173">
                  <c:v>44069</c:v>
                </c:pt>
                <c:pt idx="174">
                  <c:v>44070</c:v>
                </c:pt>
                <c:pt idx="175">
                  <c:v>44071</c:v>
                </c:pt>
                <c:pt idx="176">
                  <c:v>44072</c:v>
                </c:pt>
                <c:pt idx="177">
                  <c:v>44073</c:v>
                </c:pt>
                <c:pt idx="178">
                  <c:v>44074</c:v>
                </c:pt>
                <c:pt idx="179">
                  <c:v>44075</c:v>
                </c:pt>
                <c:pt idx="180">
                  <c:v>44076</c:v>
                </c:pt>
                <c:pt idx="181">
                  <c:v>44077</c:v>
                </c:pt>
                <c:pt idx="182">
                  <c:v>44078</c:v>
                </c:pt>
                <c:pt idx="183">
                  <c:v>44079</c:v>
                </c:pt>
                <c:pt idx="184">
                  <c:v>44080</c:v>
                </c:pt>
                <c:pt idx="185">
                  <c:v>44081</c:v>
                </c:pt>
                <c:pt idx="186">
                  <c:v>44082</c:v>
                </c:pt>
                <c:pt idx="187">
                  <c:v>44083</c:v>
                </c:pt>
                <c:pt idx="188">
                  <c:v>44084</c:v>
                </c:pt>
                <c:pt idx="189">
                  <c:v>44085</c:v>
                </c:pt>
                <c:pt idx="190">
                  <c:v>44086</c:v>
                </c:pt>
                <c:pt idx="191">
                  <c:v>44087</c:v>
                </c:pt>
                <c:pt idx="192">
                  <c:v>44088</c:v>
                </c:pt>
                <c:pt idx="193">
                  <c:v>44089</c:v>
                </c:pt>
                <c:pt idx="194">
                  <c:v>44090</c:v>
                </c:pt>
                <c:pt idx="195">
                  <c:v>44091</c:v>
                </c:pt>
                <c:pt idx="196">
                  <c:v>44092</c:v>
                </c:pt>
                <c:pt idx="197">
                  <c:v>44093</c:v>
                </c:pt>
                <c:pt idx="198">
                  <c:v>44094</c:v>
                </c:pt>
                <c:pt idx="199">
                  <c:v>44095</c:v>
                </c:pt>
                <c:pt idx="200">
                  <c:v>44096</c:v>
                </c:pt>
                <c:pt idx="201">
                  <c:v>44097</c:v>
                </c:pt>
                <c:pt idx="202">
                  <c:v>44098</c:v>
                </c:pt>
                <c:pt idx="203">
                  <c:v>44099</c:v>
                </c:pt>
                <c:pt idx="204">
                  <c:v>44100</c:v>
                </c:pt>
                <c:pt idx="205">
                  <c:v>44101</c:v>
                </c:pt>
                <c:pt idx="206">
                  <c:v>44102</c:v>
                </c:pt>
                <c:pt idx="207">
                  <c:v>44103</c:v>
                </c:pt>
                <c:pt idx="208">
                  <c:v>44104</c:v>
                </c:pt>
                <c:pt idx="209">
                  <c:v>44105</c:v>
                </c:pt>
                <c:pt idx="210">
                  <c:v>44106</c:v>
                </c:pt>
                <c:pt idx="211">
                  <c:v>44107</c:v>
                </c:pt>
                <c:pt idx="212">
                  <c:v>44108</c:v>
                </c:pt>
                <c:pt idx="213">
                  <c:v>44109</c:v>
                </c:pt>
                <c:pt idx="214">
                  <c:v>44110</c:v>
                </c:pt>
                <c:pt idx="215">
                  <c:v>44111</c:v>
                </c:pt>
                <c:pt idx="216">
                  <c:v>44112</c:v>
                </c:pt>
                <c:pt idx="217">
                  <c:v>44113</c:v>
                </c:pt>
                <c:pt idx="218">
                  <c:v>44114</c:v>
                </c:pt>
                <c:pt idx="219">
                  <c:v>44115</c:v>
                </c:pt>
                <c:pt idx="220">
                  <c:v>44116</c:v>
                </c:pt>
                <c:pt idx="221">
                  <c:v>44117</c:v>
                </c:pt>
                <c:pt idx="222">
                  <c:v>44118</c:v>
                </c:pt>
                <c:pt idx="223">
                  <c:v>44119</c:v>
                </c:pt>
                <c:pt idx="224">
                  <c:v>44120</c:v>
                </c:pt>
                <c:pt idx="225">
                  <c:v>44121</c:v>
                </c:pt>
              </c:numCache>
            </c:numRef>
          </c:cat>
          <c:val>
            <c:numRef>
              <c:f>'80% mitigation model arrivals'!$K$6:$K$231</c:f>
              <c:numCache>
                <c:formatCode>0</c:formatCode>
                <c:ptCount val="226"/>
                <c:pt idx="0">
                  <c:v>1.1396260767941402</c:v>
                </c:pt>
                <c:pt idx="1">
                  <c:v>1.3169899430248269</c:v>
                </c:pt>
                <c:pt idx="2">
                  <c:v>1.5168617758944276</c:v>
                </c:pt>
                <c:pt idx="3">
                  <c:v>1.741128627211687</c:v>
                </c:pt>
                <c:pt idx="4">
                  <c:v>1.9917208697063782</c:v>
                </c:pt>
                <c:pt idx="5">
                  <c:v>2.2705865589132661</c:v>
                </c:pt>
                <c:pt idx="6">
                  <c:v>2.5796658329382089</c:v>
                </c:pt>
                <c:pt idx="7">
                  <c:v>2.9208643638225866</c:v>
                </c:pt>
                <c:pt idx="8">
                  <c:v>3.2960255265263205</c:v>
                </c:pt>
                <c:pt idx="9">
                  <c:v>3.7069013364106249</c:v>
                </c:pt>
                <c:pt idx="10">
                  <c:v>4.155122419351037</c:v>
                </c:pt>
                <c:pt idx="11">
                  <c:v>4.6421674059297882</c:v>
                </c:pt>
                <c:pt idx="12">
                  <c:v>5.1693322241628517</c:v>
                </c:pt>
                <c:pt idx="13">
                  <c:v>5.7376998216456885</c:v>
                </c:pt>
                <c:pt idx="14">
                  <c:v>6.3481108848037602</c:v>
                </c:pt>
                <c:pt idx="15">
                  <c:v>7.0011361425090968</c:v>
                </c:pt>
                <c:pt idx="16">
                  <c:v>7.6970508443206409</c:v>
                </c:pt>
                <c:pt idx="17">
                  <c:v>8.4358119901688138</c:v>
                </c:pt>
                <c:pt idx="18">
                  <c:v>9.2170388586505219</c:v>
                </c:pt>
                <c:pt idx="19">
                  <c:v>10.039997335756956</c:v>
                </c:pt>
                <c:pt idx="20">
                  <c:v>10.903588485780123</c:v>
                </c:pt>
                <c:pt idx="21">
                  <c:v>11.806341732751211</c:v>
                </c:pt>
                <c:pt idx="22">
                  <c:v>12.746412935891239</c:v>
                </c:pt>
                <c:pt idx="23">
                  <c:v>13.721587548457389</c:v>
                </c:pt>
                <c:pt idx="24">
                  <c:v>14.729288948589442</c:v>
                </c:pt>
                <c:pt idx="25">
                  <c:v>15.766591926107438</c:v>
                </c:pt>
                <c:pt idx="26">
                  <c:v>16.830241203611777</c:v>
                </c:pt>
                <c:pt idx="27">
                  <c:v>17.916674766654271</c:v>
                </c:pt>
                <c:pt idx="28">
                  <c:v>19.022051679079979</c:v>
                </c:pt>
                <c:pt idx="29">
                  <c:v>20.142283968611501</c:v>
                </c:pt>
                <c:pt idx="30">
                  <c:v>21.273072086792915</c:v>
                </c:pt>
                <c:pt idx="31">
                  <c:v>22.409943378661978</c:v>
                </c:pt>
                <c:pt idx="32">
                  <c:v>23.548292942624641</c:v>
                </c:pt>
                <c:pt idx="33">
                  <c:v>24.683426221214773</c:v>
                </c:pt>
                <c:pt idx="34">
                  <c:v>25.810602639435807</c:v>
                </c:pt>
                <c:pt idx="35">
                  <c:v>26.925079599417579</c:v>
                </c:pt>
                <c:pt idx="36">
                  <c:v>28.022156147921955</c:v>
                </c:pt>
                <c:pt idx="37">
                  <c:v>29.097215656014171</c:v>
                </c:pt>
                <c:pt idx="38">
                  <c:v>30.145766886872167</c:v>
                </c:pt>
                <c:pt idx="39">
                  <c:v>31.163482876668112</c:v>
                </c:pt>
                <c:pt idx="40">
                  <c:v>32.146237112950402</c:v>
                </c:pt>
                <c:pt idx="41">
                  <c:v>33.090136562939236</c:v>
                </c:pt>
                <c:pt idx="42">
                  <c:v>33.991551178492372</c:v>
                </c:pt>
                <c:pt idx="43">
                  <c:v>34.847139582987111</c:v>
                </c:pt>
                <c:pt idx="44">
                  <c:v>35.653870725814286</c:v>
                </c:pt>
                <c:pt idx="45">
                  <c:v>36.409041370533458</c:v>
                </c:pt>
                <c:pt idx="46">
                  <c:v>37.110289361011183</c:v>
                </c:pt>
                <c:pt idx="47">
                  <c:v>37.755602684400785</c:v>
                </c:pt>
                <c:pt idx="48">
                  <c:v>38.343324419025095</c:v>
                </c:pt>
                <c:pt idx="49">
                  <c:v>38.872153717993157</c:v>
                </c:pt>
                <c:pt idx="50">
                  <c:v>39.341143034648951</c:v>
                </c:pt>
                <c:pt idx="51">
                  <c:v>39.749691843154352</c:v>
                </c:pt>
                <c:pt idx="52">
                  <c:v>40.097537146171334</c:v>
                </c:pt>
                <c:pt idx="53">
                  <c:v>40.384741091676432</c:v>
                </c:pt>
                <c:pt idx="54">
                  <c:v>40.611676042467053</c:v>
                </c:pt>
                <c:pt idx="55">
                  <c:v>40.779007455232176</c:v>
                </c:pt>
                <c:pt idx="56">
                  <c:v>40.8876749316656</c:v>
                </c:pt>
                <c:pt idx="57">
                  <c:v>40.938871802604467</c:v>
                </c:pt>
                <c:pt idx="58">
                  <c:v>40.934023598323648</c:v>
                </c:pt>
                <c:pt idx="59">
                  <c:v>40.874765744749794</c:v>
                </c:pt>
                <c:pt idx="60">
                  <c:v>40.762920807265914</c:v>
                </c:pt>
                <c:pt idx="61">
                  <c:v>40.600475581927128</c:v>
                </c:pt>
                <c:pt idx="62">
                  <c:v>40.389558309031287</c:v>
                </c:pt>
                <c:pt idx="63">
                  <c:v>40.132416257046685</c:v>
                </c:pt>
                <c:pt idx="64">
                  <c:v>39.831393896552072</c:v>
                </c:pt>
                <c:pt idx="65">
                  <c:v>39.488911854850016</c:v>
                </c:pt>
                <c:pt idx="66">
                  <c:v>39.107446812944119</c:v>
                </c:pt>
                <c:pt idx="67">
                  <c:v>38.6895124780782</c:v>
                </c:pt>
                <c:pt idx="68">
                  <c:v>38.237641737600654</c:v>
                </c:pt>
                <c:pt idx="69">
                  <c:v>37.75437007387481</c:v>
                </c:pt>
                <c:pt idx="70">
                  <c:v>37.242220295585355</c:v>
                </c:pt>
                <c:pt idx="71">
                  <c:v>36.70368861838827</c:v>
                </c:pt>
                <c:pt idx="72">
                  <c:v>36.141232107554117</c:v>
                </c:pt>
                <c:pt idx="73">
                  <c:v>35.557257477082942</c:v>
                </c:pt>
                <c:pt idx="74">
                  <c:v>34.954111223877817</c:v>
                </c:pt>
                <c:pt idx="75">
                  <c:v>34.33407106187326</c:v>
                </c:pt>
                <c:pt idx="76">
                  <c:v>33.699338609451786</c:v>
                </c:pt>
                <c:pt idx="77">
                  <c:v>33.052033273989025</c:v>
                </c:pt>
                <c:pt idx="78">
                  <c:v>32.394187269859117</c:v>
                </c:pt>
                <c:pt idx="79">
                  <c:v>31.727741700470062</c:v>
                </c:pt>
                <c:pt idx="80">
                  <c:v>31.054543630862725</c:v>
                </c:pt>
                <c:pt idx="81">
                  <c:v>30.376344074788449</c:v>
                </c:pt>
                <c:pt idx="82">
                  <c:v>29.694796819004409</c:v>
                </c:pt>
                <c:pt idx="83">
                  <c:v>29.011458007390331</c:v>
                </c:pt>
                <c:pt idx="84">
                  <c:v>28.327786408475447</c:v>
                </c:pt>
                <c:pt idx="85">
                  <c:v>27.645144291739882</c:v>
                </c:pt>
                <c:pt idx="86">
                  <c:v>26.964798840554408</c:v>
                </c:pt>
                <c:pt idx="87">
                  <c:v>26.287924032711715</c:v>
                </c:pt>
                <c:pt idx="88">
                  <c:v>25.615602922994015</c:v>
                </c:pt>
                <c:pt idx="89">
                  <c:v>24.948830266099435</c:v>
                </c:pt>
                <c:pt idx="90">
                  <c:v>24.288515422316891</c:v>
                </c:pt>
                <c:pt idx="91">
                  <c:v>23.635485492578027</c:v>
                </c:pt>
                <c:pt idx="92">
                  <c:v>22.990488633755149</c:v>
                </c:pt>
                <c:pt idx="93">
                  <c:v>22.35419750942259</c:v>
                </c:pt>
                <c:pt idx="94">
                  <c:v>21.727212835446323</c:v>
                </c:pt>
                <c:pt idx="95">
                  <c:v>21.110066983904574</c:v>
                </c:pt>
                <c:pt idx="96">
                  <c:v>20.503227612808132</c:v>
                </c:pt>
                <c:pt idx="97">
                  <c:v>19.907101292833829</c:v>
                </c:pt>
                <c:pt idx="98">
                  <c:v>19.322037105914262</c:v>
                </c:pt>
                <c:pt idx="99">
                  <c:v>18.748330193832203</c:v>
                </c:pt>
                <c:pt idx="100">
                  <c:v>18.186225238164582</c:v>
                </c:pt>
                <c:pt idx="101">
                  <c:v>17.63591985575988</c:v>
                </c:pt>
                <c:pt idx="102">
                  <c:v>17.097567896685234</c:v>
                </c:pt>
                <c:pt idx="103">
                  <c:v>16.571282633917235</c:v>
                </c:pt>
                <c:pt idx="104">
                  <c:v>16.057139836370823</c:v>
                </c:pt>
                <c:pt idx="105">
                  <c:v>15.555180718764575</c:v>
                </c:pt>
                <c:pt idx="106">
                  <c:v>15.065414763672607</c:v>
                </c:pt>
                <c:pt idx="107">
                  <c:v>14.587822412643163</c:v>
                </c:pt>
                <c:pt idx="108">
                  <c:v>14.122357624713231</c:v>
                </c:pt>
                <c:pt idx="109">
                  <c:v>13.668950301830023</c:v>
                </c:pt>
                <c:pt idx="110">
                  <c:v>13.227508581771758</c:v>
                </c:pt>
                <c:pt idx="111">
                  <c:v>12.797921000056249</c:v>
                </c:pt>
                <c:pt idx="112">
                  <c:v>12.38005852313438</c:v>
                </c:pt>
                <c:pt idx="113">
                  <c:v>11.973776455718905</c:v>
                </c:pt>
                <c:pt idx="114">
                  <c:v>11.578916225765454</c:v>
                </c:pt>
                <c:pt idx="115">
                  <c:v>11.195307050917279</c:v>
                </c:pt>
                <c:pt idx="116">
                  <c:v>10.822767490659999</c:v>
                </c:pt>
                <c:pt idx="117">
                  <c:v>10.461106888637403</c:v>
                </c:pt>
                <c:pt idx="118">
                  <c:v>10.110126709782321</c:v>
                </c:pt>
                <c:pt idx="119">
                  <c:v>9.7696217770214275</c:v>
                </c:pt>
                <c:pt idx="120">
                  <c:v>9.439381412415571</c:v>
                </c:pt>
                <c:pt idx="121">
                  <c:v>9.1191904875460068</c:v>
                </c:pt>
                <c:pt idx="122">
                  <c:v>8.8088303880216472</c:v>
                </c:pt>
                <c:pt idx="123">
                  <c:v>8.5080798968535305</c:v>
                </c:pt>
                <c:pt idx="124">
                  <c:v>8.2167160013768807</c:v>
                </c:pt>
                <c:pt idx="125">
                  <c:v>7.9345146283367853</c:v>
                </c:pt>
                <c:pt idx="126">
                  <c:v>7.6612513115189813</c:v>
                </c:pt>
                <c:pt idx="127">
                  <c:v>7.3967017963052513</c:v>
                </c:pt>
                <c:pt idx="128">
                  <c:v>7.1406425852244411</c:v>
                </c:pt>
                <c:pt idx="129">
                  <c:v>6.8928514285382789</c:v>
                </c:pt>
                <c:pt idx="130">
                  <c:v>6.6531077636350346</c:v>
                </c:pt>
                <c:pt idx="131">
                  <c:v>6.4211931068783201</c:v>
                </c:pt>
                <c:pt idx="132">
                  <c:v>6.1968914013640415</c:v>
                </c:pt>
                <c:pt idx="133">
                  <c:v>5.9799893238647996</c:v>
                </c:pt>
                <c:pt idx="134">
                  <c:v>5.7702765540710743</c:v>
                </c:pt>
                <c:pt idx="135">
                  <c:v>5.5675460090562297</c:v>
                </c:pt>
                <c:pt idx="136">
                  <c:v>5.3715940457269653</c:v>
                </c:pt>
                <c:pt idx="137">
                  <c:v>5.182220633858492</c:v>
                </c:pt>
                <c:pt idx="138">
                  <c:v>4.9992295021547193</c:v>
                </c:pt>
                <c:pt idx="139">
                  <c:v>4.8224282596198123</c:v>
                </c:pt>
                <c:pt idx="140">
                  <c:v>4.6516284943676283</c:v>
                </c:pt>
                <c:pt idx="141">
                  <c:v>4.4866458518748686</c:v>
                </c:pt>
                <c:pt idx="142">
                  <c:v>4.327300094537577</c:v>
                </c:pt>
                <c:pt idx="143">
                  <c:v>4.1734151442466896</c:v>
                </c:pt>
                <c:pt idx="144">
                  <c:v>4.024819109612281</c:v>
                </c:pt>
                <c:pt idx="145">
                  <c:v>3.8813442993052263</c:v>
                </c:pt>
                <c:pt idx="146">
                  <c:v>3.7428272229306572</c:v>
                </c:pt>
                <c:pt idx="147">
                  <c:v>3.6091085806766614</c:v>
                </c:pt>
                <c:pt idx="148">
                  <c:v>3.4800332429429091</c:v>
                </c:pt>
                <c:pt idx="149">
                  <c:v>3.3554502210257624</c:v>
                </c:pt>
                <c:pt idx="150">
                  <c:v>3.2352126298965231</c:v>
                </c:pt>
                <c:pt idx="151">
                  <c:v>3.1191776439453065</c:v>
                </c:pt>
                <c:pt idx="152">
                  <c:v>3.0072064465708763</c:v>
                </c:pt>
                <c:pt idx="153">
                  <c:v>2.8991641744170806</c:v>
                </c:pt>
                <c:pt idx="154">
                  <c:v>2.7949198569078817</c:v>
                </c:pt>
                <c:pt idx="155">
                  <c:v>2.6943463517961277</c:v>
                </c:pt>
                <c:pt idx="156">
                  <c:v>2.5973202772881905</c:v>
                </c:pt>
                <c:pt idx="157">
                  <c:v>2.5037219412891432</c:v>
                </c:pt>
                <c:pt idx="158">
                  <c:v>2.4134352682789313</c:v>
                </c:pt>
                <c:pt idx="159">
                  <c:v>2.3263477242498425</c:v>
                </c:pt>
                <c:pt idx="160">
                  <c:v>2.242350240127962</c:v>
                </c:pt>
                <c:pt idx="161">
                  <c:v>2.1613371340447429</c:v>
                </c:pt>
                <c:pt idx="162">
                  <c:v>2.0832060327797421</c:v>
                </c:pt>
                <c:pt idx="163">
                  <c:v>2.007857792694324</c:v>
                </c:pt>
                <c:pt idx="164">
                  <c:v>1.9351964204008709</c:v>
                </c:pt>
                <c:pt idx="165">
                  <c:v>1.8651289934436477</c:v>
                </c:pt>
                <c:pt idx="166">
                  <c:v>1.7975655811760021</c:v>
                </c:pt>
                <c:pt idx="167">
                  <c:v>1.7324191660309793</c:v>
                </c:pt>
                <c:pt idx="168">
                  <c:v>1.6696055653899293</c:v>
                </c:pt>
                <c:pt idx="169">
                  <c:v>1.6090433541424431</c:v>
                </c:pt>
                <c:pt idx="170">
                  <c:v>1.5506537881300346</c:v>
                </c:pt>
                <c:pt idx="171">
                  <c:v>1.4943607285431426</c:v>
                </c:pt>
                <c:pt idx="172">
                  <c:v>1.440090567403729</c:v>
                </c:pt>
                <c:pt idx="173">
                  <c:v>1.3877721542045833</c:v>
                </c:pt>
                <c:pt idx="174">
                  <c:v>1.3373367237865637</c:v>
                </c:pt>
                <c:pt idx="175">
                  <c:v>1.2887178255049889</c:v>
                </c:pt>
                <c:pt idx="176">
                  <c:v>1.2418512537720403</c:v>
                </c:pt>
                <c:pt idx="177">
                  <c:v>1.1966749799729541</c:v>
                </c:pt>
                <c:pt idx="178">
                  <c:v>1.1531290858228544</c:v>
                </c:pt>
                <c:pt idx="179">
                  <c:v>1.1111556981828699</c:v>
                </c:pt>
                <c:pt idx="180">
                  <c:v>1.0706989253480401</c:v>
                </c:pt>
                <c:pt idx="181">
                  <c:v>1.0317047948390723</c:v>
                </c:pt>
                <c:pt idx="182">
                  <c:v>0.99412119268720289</c:v>
                </c:pt>
                <c:pt idx="183">
                  <c:v>0.95789780422035165</c:v>
                </c:pt>
                <c:pt idx="184">
                  <c:v>0.92298605637529363</c:v>
                </c:pt>
                <c:pt idx="185">
                  <c:v>0.88933906147599373</c:v>
                </c:pt>
                <c:pt idx="186">
                  <c:v>0.85691156252232759</c:v>
                </c:pt>
                <c:pt idx="187">
                  <c:v>0.82565987995320711</c:v>
                </c:pt>
                <c:pt idx="188">
                  <c:v>0.79554185988018844</c:v>
                </c:pt>
                <c:pt idx="189">
                  <c:v>0.76651682374483698</c:v>
                </c:pt>
                <c:pt idx="190">
                  <c:v>0.73854551942724811</c:v>
                </c:pt>
                <c:pt idx="191">
                  <c:v>0.71159007375877081</c:v>
                </c:pt>
                <c:pt idx="192">
                  <c:v>0.68561394639215223</c:v>
                </c:pt>
                <c:pt idx="193">
                  <c:v>0.66058188507446403</c:v>
                </c:pt>
                <c:pt idx="194">
                  <c:v>0.6364598822104881</c:v>
                </c:pt>
                <c:pt idx="195">
                  <c:v>0.61321513276323003</c:v>
                </c:pt>
                <c:pt idx="196">
                  <c:v>0.59081599343500102</c:v>
                </c:pt>
                <c:pt idx="197">
                  <c:v>0.56923194308501479</c:v>
                </c:pt>
                <c:pt idx="198">
                  <c:v>0.5484335443907753</c:v>
                </c:pt>
                <c:pt idx="199">
                  <c:v>0.52839240669595711</c:v>
                </c:pt>
                <c:pt idx="200">
                  <c:v>0.50908115004529009</c:v>
                </c:pt>
                <c:pt idx="201">
                  <c:v>0.49047337033448457</c:v>
                </c:pt>
                <c:pt idx="202">
                  <c:v>0.47254360559702491</c:v>
                </c:pt>
                <c:pt idx="203">
                  <c:v>0.45526730336536048</c:v>
                </c:pt>
                <c:pt idx="204">
                  <c:v>0.43862078908222202</c:v>
                </c:pt>
                <c:pt idx="205">
                  <c:v>0.42258123555495786</c:v>
                </c:pt>
                <c:pt idx="206">
                  <c:v>0.40712663338672428</c:v>
                </c:pt>
                <c:pt idx="207">
                  <c:v>0.3922357624140318</c:v>
                </c:pt>
                <c:pt idx="208">
                  <c:v>0.37788816404247427</c:v>
                </c:pt>
                <c:pt idx="209">
                  <c:v>0.36406411454561294</c:v>
                </c:pt>
                <c:pt idx="210">
                  <c:v>0.35074459922310552</c:v>
                </c:pt>
                <c:pt idx="211">
                  <c:v>0.33791128744348953</c:v>
                </c:pt>
                <c:pt idx="212">
                  <c:v>0.32554650851579936</c:v>
                </c:pt>
                <c:pt idx="213">
                  <c:v>0.31363322837233909</c:v>
                </c:pt>
                <c:pt idx="214">
                  <c:v>0.30215502705908648</c:v>
                </c:pt>
                <c:pt idx="215">
                  <c:v>0.29109607696580042</c:v>
                </c:pt>
                <c:pt idx="216">
                  <c:v>0.28044112182936942</c:v>
                </c:pt>
                <c:pt idx="217">
                  <c:v>0.27017545641223251</c:v>
                </c:pt>
                <c:pt idx="218">
                  <c:v>0.26028490693238382</c:v>
                </c:pt>
                <c:pt idx="219">
                  <c:v>0.25075581211859799</c:v>
                </c:pt>
                <c:pt idx="220">
                  <c:v>0.24157500494646911</c:v>
                </c:pt>
                <c:pt idx="221">
                  <c:v>0.2327297949919398</c:v>
                </c:pt>
                <c:pt idx="222">
                  <c:v>0.2242079514135753</c:v>
                </c:pt>
                <c:pt idx="223">
                  <c:v>0.21599768650617079</c:v>
                </c:pt>
                <c:pt idx="224">
                  <c:v>0.20808763983973222</c:v>
                </c:pt>
                <c:pt idx="225">
                  <c:v>0.20046686294858773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'80% mitigation model arrivals'!$C$4:$E$4</c:f>
              <c:strCache>
                <c:ptCount val="1"/>
                <c:pt idx="0">
                  <c:v>60% mitigation</c:v>
                </c:pt>
              </c:strCache>
            </c:strRef>
          </c:tx>
          <c:marker>
            <c:symbol val="none"/>
          </c:marker>
          <c:val>
            <c:numRef>
              <c:f>'80% mitigation model arrivals'!$E$6:$E$231</c:f>
              <c:numCache>
                <c:formatCode>0</c:formatCode>
                <c:ptCount val="226"/>
                <c:pt idx="0">
                  <c:v>1.1287122193634378</c:v>
                </c:pt>
                <c:pt idx="1">
                  <c:v>1.3276212479556406</c:v>
                </c:pt>
                <c:pt idx="2">
                  <c:v>1.5578422923245956</c:v>
                </c:pt>
                <c:pt idx="3">
                  <c:v>1.8234706914677938</c:v>
                </c:pt>
                <c:pt idx="4">
                  <c:v>2.1290499027242844</c:v>
                </c:pt>
                <c:pt idx="5">
                  <c:v>2.479591039626678</c:v>
                </c:pt>
                <c:pt idx="6">
                  <c:v>2.8805949240173172</c:v>
                </c:pt>
                <c:pt idx="7">
                  <c:v>3.3380749763487687</c:v>
                </c:pt>
                <c:pt idx="8">
                  <c:v>3.8585794751052731</c:v>
                </c:pt>
                <c:pt idx="9">
                  <c:v>4.4492121700791838</c:v>
                </c:pt>
                <c:pt idx="10">
                  <c:v>5.1176504507109462</c:v>
                </c:pt>
                <c:pt idx="11">
                  <c:v>5.8721603416337338</c:v>
                </c:pt>
                <c:pt idx="12">
                  <c:v>6.7216075997453952</c:v>
                </c:pt>
                <c:pt idx="13">
                  <c:v>7.6754641582037699</c:v>
                </c:pt>
                <c:pt idx="14">
                  <c:v>8.7438091196967331</c:v>
                </c:pt>
                <c:pt idx="15">
                  <c:v>9.9373234520113929</c:v>
                </c:pt>
                <c:pt idx="16">
                  <c:v>11.267277487366671</c:v>
                </c:pt>
                <c:pt idx="17">
                  <c:v>12.745510275843642</c:v>
                </c:pt>
                <c:pt idx="18">
                  <c:v>14.384399794881007</c:v>
                </c:pt>
                <c:pt idx="19">
                  <c:v>16.196822973735173</c:v>
                </c:pt>
                <c:pt idx="20">
                  <c:v>18.196104457012648</c:v>
                </c:pt>
                <c:pt idx="21">
                  <c:v>20.395953008463501</c:v>
                </c:pt>
                <c:pt idx="22">
                  <c:v>22.810384449474746</c:v>
                </c:pt>
                <c:pt idx="23">
                  <c:v>25.45363004117749</c:v>
                </c:pt>
                <c:pt idx="24">
                  <c:v>28.340029260617683</c:v>
                </c:pt>
                <c:pt idx="25">
                  <c:v>31.483905996607646</c:v>
                </c:pt>
                <c:pt idx="26">
                  <c:v>34.899427306904407</c:v>
                </c:pt>
                <c:pt idx="27">
                  <c:v>38.600444042967084</c:v>
                </c:pt>
                <c:pt idx="28">
                  <c:v>42.600312869694399</c:v>
                </c:pt>
                <c:pt idx="29">
                  <c:v>46.911699493092961</c:v>
                </c:pt>
                <c:pt idx="30">
                  <c:v>51.546363266071637</c:v>
                </c:pt>
                <c:pt idx="31">
                  <c:v>56.514923777673729</c:v>
                </c:pt>
                <c:pt idx="32">
                  <c:v>61.826610548350217</c:v>
                </c:pt>
                <c:pt idx="33">
                  <c:v>67.488997555056372</c:v>
                </c:pt>
                <c:pt idx="34">
                  <c:v>73.507724993109534</c:v>
                </c:pt>
                <c:pt idx="35">
                  <c:v>79.886211440556806</c:v>
                </c:pt>
                <c:pt idx="36">
                  <c:v>86.625360413404181</c:v>
                </c:pt>
                <c:pt idx="37">
                  <c:v>93.723266168247477</c:v>
                </c:pt>
                <c:pt idx="38">
                  <c:v>101.17492449749145</c:v>
                </c:pt>
                <c:pt idx="39">
                  <c:v>108.97195513858208</c:v>
                </c:pt>
                <c:pt idx="40">
                  <c:v>117.10234324244985</c:v>
                </c:pt>
                <c:pt idx="41">
                  <c:v>125.55020807042101</c:v>
                </c:pt>
                <c:pt idx="42">
                  <c:v>134.2956076602562</c:v>
                </c:pt>
                <c:pt idx="43">
                  <c:v>143.31438856408445</c:v>
                </c:pt>
                <c:pt idx="44">
                  <c:v>152.57808985580783</c:v>
                </c:pt>
                <c:pt idx="45">
                  <c:v>162.05391037801979</c:v>
                </c:pt>
                <c:pt idx="46">
                  <c:v>171.70474759969625</c:v>
                </c:pt>
                <c:pt idx="47">
                  <c:v>181.48931544901251</c:v>
                </c:pt>
                <c:pt idx="48">
                  <c:v>191.36234704949931</c:v>
                </c:pt>
                <c:pt idx="49">
                  <c:v>201.27488642243628</c:v>
                </c:pt>
                <c:pt idx="50">
                  <c:v>211.17467094875292</c:v>
                </c:pt>
                <c:pt idx="51">
                  <c:v>221.00660376184305</c:v>
                </c:pt>
                <c:pt idx="52">
                  <c:v>230.71331234914186</c:v>
                </c:pt>
                <c:pt idx="53">
                  <c:v>240.23578658251824</c:v>
                </c:pt>
                <c:pt idx="54">
                  <c:v>249.51408630637422</c:v>
                </c:pt>
                <c:pt idx="55">
                  <c:v>258.48810563565689</c:v>
                </c:pt>
                <c:pt idx="56">
                  <c:v>267.09837841073295</c:v>
                </c:pt>
                <c:pt idx="57">
                  <c:v>275.2869069774988</c:v>
                </c:pt>
                <c:pt idx="58">
                  <c:v>282.99799475258283</c:v>
                </c:pt>
                <c:pt idx="59">
                  <c:v>290.17906201470316</c:v>
                </c:pt>
                <c:pt idx="60">
                  <c:v>296.78142412023408</c:v>
                </c:pt>
                <c:pt idx="61">
                  <c:v>302.76101191935425</c:v>
                </c:pt>
                <c:pt idx="62">
                  <c:v>308.07901554650402</c:v>
                </c:pt>
                <c:pt idx="63">
                  <c:v>312.70243492672216</c:v>
                </c:pt>
                <c:pt idx="64">
                  <c:v>316.60452318244415</c:v>
                </c:pt>
                <c:pt idx="65">
                  <c:v>319.76511250927899</c:v>
                </c:pt>
                <c:pt idx="66">
                  <c:v>322.17081584987591</c:v>
                </c:pt>
                <c:pt idx="67">
                  <c:v>323.81510164810311</c:v>
                </c:pt>
                <c:pt idx="68">
                  <c:v>324.6982429224131</c:v>
                </c:pt>
                <c:pt idx="69">
                  <c:v>324.82714567377025</c:v>
                </c:pt>
                <c:pt idx="70">
                  <c:v>324.21506507475328</c:v>
                </c:pt>
                <c:pt idx="71">
                  <c:v>322.88122083573194</c:v>
                </c:pt>
                <c:pt idx="72">
                  <c:v>320.85032550747701</c:v>
                </c:pt>
                <c:pt idx="73">
                  <c:v>318.15204119392911</c:v>
                </c:pt>
                <c:pt idx="74">
                  <c:v>314.82038118835953</c:v>
                </c:pt>
                <c:pt idx="75">
                  <c:v>310.89307342242228</c:v>
                </c:pt>
                <c:pt idx="76">
                  <c:v>306.41090237556773</c:v>
                </c:pt>
                <c:pt idx="77">
                  <c:v>301.41704530141033</c:v>
                </c:pt>
                <c:pt idx="78">
                  <c:v>295.9564173789629</c:v>
                </c:pt>
                <c:pt idx="79">
                  <c:v>290.07503878939838</c:v>
                </c:pt>
                <c:pt idx="80">
                  <c:v>283.81943486073487</c:v>
                </c:pt>
                <c:pt idx="81">
                  <c:v>277.23607841507987</c:v>
                </c:pt>
                <c:pt idx="82">
                  <c:v>270.3708813933099</c:v>
                </c:pt>
                <c:pt idx="83">
                  <c:v>263.26874080378116</c:v>
                </c:pt>
                <c:pt idx="84">
                  <c:v>255.97314211678417</c:v>
                </c:pt>
                <c:pt idx="85">
                  <c:v>248.52582145940642</c:v>
                </c:pt>
                <c:pt idx="86">
                  <c:v>240.96648639671957</c:v>
                </c:pt>
                <c:pt idx="87">
                  <c:v>233.33259374030081</c:v>
                </c:pt>
                <c:pt idx="88">
                  <c:v>225.65918171492604</c:v>
                </c:pt>
                <c:pt idx="89">
                  <c:v>217.9787529403884</c:v>
                </c:pt>
                <c:pt idx="90">
                  <c:v>210.32120403793715</c:v>
                </c:pt>
                <c:pt idx="91">
                  <c:v>202.71379723392647</c:v>
                </c:pt>
                <c:pt idx="92">
                  <c:v>195.18116908614593</c:v>
                </c:pt>
                <c:pt idx="93">
                  <c:v>187.74537137553898</c:v>
                </c:pt>
                <c:pt idx="94">
                  <c:v>180.4259392630629</c:v>
                </c:pt>
                <c:pt idx="95">
                  <c:v>173.23998198082927</c:v>
                </c:pt>
                <c:pt idx="96">
                  <c:v>166.202291585078</c:v>
                </c:pt>
                <c:pt idx="97">
                  <c:v>159.3254656209856</c:v>
                </c:pt>
                <c:pt idx="98">
                  <c:v>152.620039916515</c:v>
                </c:pt>
                <c:pt idx="99">
                  <c:v>146.0946281150741</c:v>
                </c:pt>
                <c:pt idx="100">
                  <c:v>139.75606495965712</c:v>
                </c:pt>
                <c:pt idx="101">
                  <c:v>133.60955074204276</c:v>
                </c:pt>
                <c:pt idx="102">
                  <c:v>127.65879471836706</c:v>
                </c:pt>
                <c:pt idx="103">
                  <c:v>121.90615566069482</c:v>
                </c:pt>
                <c:pt idx="104">
                  <c:v>116.35277805628766</c:v>
                </c:pt>
                <c:pt idx="105">
                  <c:v>110.99872277927216</c:v>
                </c:pt>
                <c:pt idx="106">
                  <c:v>105.84309134110663</c:v>
                </c:pt>
                <c:pt idx="107">
                  <c:v>100.88414307568837</c:v>
                </c:pt>
                <c:pt idx="108">
                  <c:v>96.119404832816599</c:v>
                </c:pt>
                <c:pt idx="109">
                  <c:v>91.545772940591633</c:v>
                </c:pt>
                <c:pt idx="110">
                  <c:v>87.159607355534263</c:v>
                </c:pt>
                <c:pt idx="111">
                  <c:v>82.956818050437505</c:v>
                </c:pt>
                <c:pt idx="112">
                  <c:v>78.932943796468862</c:v>
                </c:pt>
                <c:pt idx="113">
                  <c:v>75.083223580820231</c:v>
                </c:pt>
                <c:pt idx="114">
                  <c:v>71.402660966152325</c:v>
                </c:pt>
                <c:pt idx="115">
                  <c:v>67.886081746326909</c:v>
                </c:pt>
                <c:pt idx="116">
                  <c:v>64.528185285969357</c:v>
                </c:pt>
                <c:pt idx="117">
                  <c:v>61.323589952422481</c:v>
                </c:pt>
                <c:pt idx="118">
                  <c:v>58.266873059094905</c:v>
                </c:pt>
                <c:pt idx="119">
                  <c:v>55.352605740689341</c:v>
                </c:pt>
                <c:pt idx="120">
                  <c:v>52.575383175793831</c:v>
                </c:pt>
                <c:pt idx="121">
                  <c:v>49.929850561687545</c:v>
                </c:pt>
                <c:pt idx="122">
                  <c:v>47.410725230962726</c:v>
                </c:pt>
                <c:pt idx="123">
                  <c:v>45.012815281827898</c:v>
                </c:pt>
                <c:pt idx="124">
                  <c:v>42.731035073523344</c:v>
                </c:pt>
                <c:pt idx="125">
                  <c:v>40.560417916507504</c:v>
                </c:pt>
                <c:pt idx="126">
                  <c:v>38.49612626483804</c:v>
                </c:pt>
                <c:pt idx="127">
                  <c:v>36.533459695234342</c:v>
                </c:pt>
                <c:pt idx="128">
                  <c:v>34.667860934967848</c:v>
                </c:pt>
                <c:pt idx="129">
                  <c:v>32.894920178527627</c:v>
                </c:pt>
                <c:pt idx="130">
                  <c:v>31.210377912039803</c:v>
                </c:pt>
                <c:pt idx="131">
                  <c:v>29.610126443746594</c:v>
                </c:pt>
                <c:pt idx="132">
                  <c:v>28.090210320066944</c:v>
                </c:pt>
                <c:pt idx="133">
                  <c:v>26.646825788384376</c:v>
                </c:pt>
                <c:pt idx="134">
                  <c:v>25.276319451064865</c:v>
                </c:pt>
                <c:pt idx="135">
                  <c:v>23.9751862395442</c:v>
                </c:pt>
                <c:pt idx="136">
                  <c:v>22.740066823041616</c:v>
                </c:pt>
                <c:pt idx="137">
                  <c:v>21.567744553056855</c:v>
                </c:pt>
                <c:pt idx="138">
                  <c:v>20.455142033059929</c:v>
                </c:pt>
                <c:pt idx="139">
                  <c:v>19.399317391716977</c:v>
                </c:pt>
                <c:pt idx="140">
                  <c:v>18.39746032794028</c:v>
                </c:pt>
                <c:pt idx="141">
                  <c:v>17.446887987576702</c:v>
                </c:pt>
                <c:pt idx="142">
                  <c:v>16.545040722950034</c:v>
                </c:pt>
                <c:pt idx="143">
                  <c:v>15.689477779901608</c:v>
                </c:pt>
                <c:pt idx="144">
                  <c:v>14.877872950082292</c:v>
                </c:pt>
                <c:pt idx="145">
                  <c:v>14.108010220943015</c:v>
                </c:pt>
                <c:pt idx="146">
                  <c:v>13.377779450610888</c:v>
                </c:pt>
                <c:pt idx="147">
                  <c:v>12.685172090521519</c:v>
                </c:pt>
                <c:pt idx="148">
                  <c:v>12.028276974687742</c:v>
                </c:pt>
                <c:pt idx="149">
                  <c:v>11.405276191136181</c:v>
                </c:pt>
                <c:pt idx="150">
                  <c:v>10.814441047957644</c:v>
                </c:pt>
                <c:pt idx="151">
                  <c:v>10.254128144040806</c:v>
                </c:pt>
                <c:pt idx="152">
                  <c:v>9.7227755518556478</c:v>
                </c:pt>
                <c:pt idx="153">
                  <c:v>9.218899118256104</c:v>
                </c:pt>
                <c:pt idx="154">
                  <c:v>8.7410888871263523</c:v>
                </c:pt>
                <c:pt idx="155">
                  <c:v>8.2880056465892267</c:v>
                </c:pt>
                <c:pt idx="156">
                  <c:v>7.8583776020154801</c:v>
                </c:pt>
                <c:pt idx="157">
                  <c:v>7.4509971753391255</c:v>
                </c:pt>
                <c:pt idx="158">
                  <c:v>7.0647179298734955</c:v>
                </c:pt>
                <c:pt idx="159">
                  <c:v>6.6984516197730954</c:v>
                </c:pt>
                <c:pt idx="160">
                  <c:v>6.3511653618429591</c:v>
                </c:pt>
                <c:pt idx="161">
                  <c:v>6.0218789277118958</c:v>
                </c:pt>
                <c:pt idx="162">
                  <c:v>5.7096621534583392</c:v>
                </c:pt>
                <c:pt idx="163">
                  <c:v>5.413632463828435</c:v>
                </c:pt>
                <c:pt idx="164">
                  <c:v>5.1329525074520461</c:v>
                </c:pt>
                <c:pt idx="165">
                  <c:v>4.8668279000617076</c:v>
                </c:pt>
                <c:pt idx="166">
                  <c:v>4.6145050717295817</c:v>
                </c:pt>
                <c:pt idx="167">
                  <c:v>4.375269214819582</c:v>
                </c:pt>
                <c:pt idx="168">
                  <c:v>4.1484423286192396</c:v>
                </c:pt>
                <c:pt idx="169">
                  <c:v>3.9333813573748557</c:v>
                </c:pt>
                <c:pt idx="170">
                  <c:v>3.7294764176076569</c:v>
                </c:pt>
                <c:pt idx="171">
                  <c:v>3.5361491113362717</c:v>
                </c:pt>
                <c:pt idx="172">
                  <c:v>3.3528509216180282</c:v>
                </c:pt>
                <c:pt idx="173">
                  <c:v>3.1790616867215249</c:v>
                </c:pt>
                <c:pt idx="174">
                  <c:v>3.0142881496758491</c:v>
                </c:pt>
                <c:pt idx="175">
                  <c:v>2.8580625796880668</c:v>
                </c:pt>
                <c:pt idx="176">
                  <c:v>2.7099414623107805</c:v>
                </c:pt>
                <c:pt idx="177">
                  <c:v>2.569504255089214</c:v>
                </c:pt>
                <c:pt idx="178">
                  <c:v>2.4363522057997216</c:v>
                </c:pt>
                <c:pt idx="179">
                  <c:v>2.3101072301674321</c:v>
                </c:pt>
                <c:pt idx="180">
                  <c:v>2.1904108463527336</c:v>
                </c:pt>
                <c:pt idx="181">
                  <c:v>2.0769231635222241</c:v>
                </c:pt>
                <c:pt idx="182">
                  <c:v>1.9693219216710531</c:v>
                </c:pt>
                <c:pt idx="183">
                  <c:v>1.8673015805406976</c:v>
                </c:pt>
                <c:pt idx="184">
                  <c:v>1.770572454960984</c:v>
                </c:pt>
                <c:pt idx="185">
                  <c:v>1.6788598944663136</c:v>
                </c:pt>
                <c:pt idx="186">
                  <c:v>1.5919035048459591</c:v>
                </c:pt>
                <c:pt idx="187">
                  <c:v>1.5094564097967123</c:v>
                </c:pt>
                <c:pt idx="188">
                  <c:v>1.4312845504068719</c:v>
                </c:pt>
                <c:pt idx="189">
                  <c:v>1.3571660207162495</c:v>
                </c:pt>
                <c:pt idx="190">
                  <c:v>1.2868904375100101</c:v>
                </c:pt>
                <c:pt idx="191">
                  <c:v>1.2202583426155797</c:v>
                </c:pt>
                <c:pt idx="192">
                  <c:v>1.1570806360891766</c:v>
                </c:pt>
                <c:pt idx="193">
                  <c:v>1.0971780385552847</c:v>
                </c:pt>
                <c:pt idx="194">
                  <c:v>1.0403805815121814</c:v>
                </c:pt>
                <c:pt idx="195">
                  <c:v>0.9865271238504647</c:v>
                </c:pt>
                <c:pt idx="196">
                  <c:v>0.93546489353548168</c:v>
                </c:pt>
                <c:pt idx="197">
                  <c:v>0.8870490529466224</c:v>
                </c:pt>
                <c:pt idx="198">
                  <c:v>0.84114228672797253</c:v>
                </c:pt>
                <c:pt idx="199">
                  <c:v>0.7976144110543828</c:v>
                </c:pt>
                <c:pt idx="200">
                  <c:v>0.75634200317517752</c:v>
                </c:pt>
                <c:pt idx="201">
                  <c:v>0.71720805010136246</c:v>
                </c:pt>
                <c:pt idx="202">
                  <c:v>0.68010161560641791</c:v>
                </c:pt>
                <c:pt idx="203">
                  <c:v>0.64491752443700534</c:v>
                </c:pt>
                <c:pt idx="204">
                  <c:v>0.61155606301144871</c:v>
                </c:pt>
                <c:pt idx="205">
                  <c:v>0.57992269557189502</c:v>
                </c:pt>
                <c:pt idx="206">
                  <c:v>0.54992779516305745</c:v>
                </c:pt>
                <c:pt idx="207">
                  <c:v>0.52148638849803319</c:v>
                </c:pt>
                <c:pt idx="208">
                  <c:v>0.49451791415276602</c:v>
                </c:pt>
                <c:pt idx="209">
                  <c:v>0.46894599330244091</c:v>
                </c:pt>
                <c:pt idx="210">
                  <c:v>0.4446982124150054</c:v>
                </c:pt>
                <c:pt idx="211">
                  <c:v>0.42170591710737426</c:v>
                </c:pt>
                <c:pt idx="212">
                  <c:v>0.39990401689192367</c:v>
                </c:pt>
                <c:pt idx="213">
                  <c:v>0.37923079998199682</c:v>
                </c:pt>
                <c:pt idx="214">
                  <c:v>0.35962775766483901</c:v>
                </c:pt>
                <c:pt idx="215">
                  <c:v>0.34103941798957749</c:v>
                </c:pt>
                <c:pt idx="216">
                  <c:v>0.32341318784710893</c:v>
                </c:pt>
                <c:pt idx="217">
                  <c:v>0.3066992035360272</c:v>
                </c:pt>
                <c:pt idx="218">
                  <c:v>0.2908501888837236</c:v>
                </c:pt>
                <c:pt idx="219">
                  <c:v>0.2758213208462621</c:v>
                </c:pt>
                <c:pt idx="220">
                  <c:v>0.2615701020636152</c:v>
                </c:pt>
                <c:pt idx="221">
                  <c:v>0.24805624004739002</c:v>
                </c:pt>
                <c:pt idx="222">
                  <c:v>0.23524153269772796</c:v>
                </c:pt>
                <c:pt idx="223">
                  <c:v>0.22308975966006983</c:v>
                </c:pt>
                <c:pt idx="224">
                  <c:v>0.21156657943402024</c:v>
                </c:pt>
                <c:pt idx="225">
                  <c:v>0.2006394317959348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73184"/>
        <c:axId val="264859008"/>
      </c:lineChart>
      <c:dateAx>
        <c:axId val="5901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264859008"/>
        <c:crosses val="autoZero"/>
        <c:auto val="1"/>
        <c:lblOffset val="100"/>
        <c:baseTimeUnit val="days"/>
      </c:dateAx>
      <c:valAx>
        <c:axId val="264859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new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90173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47156605424327"/>
          <c:y val="0.15349252272860345"/>
          <c:w val="0.1747422024023973"/>
          <c:h val="0.1590906656096332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</xdr:colOff>
      <xdr:row>115</xdr:row>
      <xdr:rowOff>47626</xdr:rowOff>
    </xdr:from>
    <xdr:to>
      <xdr:col>5</xdr:col>
      <xdr:colOff>312737</xdr:colOff>
      <xdr:row>118</xdr:row>
      <xdr:rowOff>73026</xdr:rowOff>
    </xdr:to>
    <xdr:sp macro="" textlink="">
      <xdr:nvSpPr>
        <xdr:cNvPr id="2" name="Text Box 22"/>
        <xdr:cNvSpPr txBox="1"/>
      </xdr:nvSpPr>
      <xdr:spPr>
        <a:xfrm>
          <a:off x="107156" y="22088476"/>
          <a:ext cx="3253581" cy="596900"/>
        </a:xfrm>
        <a:prstGeom prst="rect">
          <a:avLst/>
        </a:prstGeom>
        <a:solidFill>
          <a:schemeClr val="lt1"/>
        </a:solidFill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800">
              <a:effectLst/>
              <a:ea typeface="Calibri"/>
              <a:cs typeface="Times New Roman"/>
            </a:rPr>
            <a:t>Grenfell B.T. and Bolker B.M. (1994). Population dynamics of measles; Chapter 16 of Parasitic and Infectious Diseases, Epidemiology and Ecology, Eds.: Scott M.E. and Smith G. Academic Press.</a:t>
          </a:r>
          <a:endParaRPr lang="en-GB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154780</xdr:colOff>
      <xdr:row>191</xdr:row>
      <xdr:rowOff>11907</xdr:rowOff>
    </xdr:from>
    <xdr:to>
      <xdr:col>9</xdr:col>
      <xdr:colOff>190498</xdr:colOff>
      <xdr:row>197</xdr:row>
      <xdr:rowOff>130969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892" t="31254" r="19423" b="50341"/>
        <a:stretch/>
      </xdr:blipFill>
      <xdr:spPr>
        <a:xfrm>
          <a:off x="154780" y="36549807"/>
          <a:ext cx="5712618" cy="1262062"/>
        </a:xfrm>
        <a:prstGeom prst="rect">
          <a:avLst/>
        </a:prstGeom>
      </xdr:spPr>
    </xdr:pic>
    <xdr:clientData/>
  </xdr:twoCellAnchor>
  <xdr:twoCellAnchor editAs="oneCell">
    <xdr:from>
      <xdr:col>0</xdr:col>
      <xdr:colOff>130969</xdr:colOff>
      <xdr:row>167</xdr:row>
      <xdr:rowOff>47625</xdr:rowOff>
    </xdr:from>
    <xdr:to>
      <xdr:col>9</xdr:col>
      <xdr:colOff>202406</xdr:colOff>
      <xdr:row>191</xdr:row>
      <xdr:rowOff>35719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696" t="19969" r="19325" b="13530"/>
        <a:stretch/>
      </xdr:blipFill>
      <xdr:spPr>
        <a:xfrm>
          <a:off x="130969" y="32013525"/>
          <a:ext cx="5748337" cy="4560094"/>
        </a:xfrm>
        <a:prstGeom prst="rect">
          <a:avLst/>
        </a:prstGeom>
      </xdr:spPr>
    </xdr:pic>
    <xdr:clientData/>
  </xdr:twoCellAnchor>
  <xdr:twoCellAnchor editAs="oneCell">
    <xdr:from>
      <xdr:col>0</xdr:col>
      <xdr:colOff>59532</xdr:colOff>
      <xdr:row>89</xdr:row>
      <xdr:rowOff>59531</xdr:rowOff>
    </xdr:from>
    <xdr:to>
      <xdr:col>9</xdr:col>
      <xdr:colOff>130969</xdr:colOff>
      <xdr:row>114</xdr:row>
      <xdr:rowOff>130970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379" t="18925" r="18642" b="10059"/>
        <a:stretch/>
      </xdr:blipFill>
      <xdr:spPr>
        <a:xfrm>
          <a:off x="59532" y="17109281"/>
          <a:ext cx="5748337" cy="487203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120</xdr:row>
      <xdr:rowOff>47624</xdr:rowOff>
    </xdr:from>
    <xdr:to>
      <xdr:col>9</xdr:col>
      <xdr:colOff>71437</xdr:colOff>
      <xdr:row>145</xdr:row>
      <xdr:rowOff>95249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478" t="19794" r="18935" b="10058"/>
        <a:stretch/>
      </xdr:blipFill>
      <xdr:spPr>
        <a:xfrm>
          <a:off x="47625" y="23050499"/>
          <a:ext cx="5700712" cy="481012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145</xdr:row>
      <xdr:rowOff>71437</xdr:rowOff>
    </xdr:from>
    <xdr:to>
      <xdr:col>9</xdr:col>
      <xdr:colOff>95249</xdr:colOff>
      <xdr:row>164</xdr:row>
      <xdr:rowOff>130968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4281" t="21878" r="18740" b="24470"/>
        <a:stretch/>
      </xdr:blipFill>
      <xdr:spPr>
        <a:xfrm>
          <a:off x="23813" y="27836812"/>
          <a:ext cx="5748336" cy="367903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220</xdr:row>
      <xdr:rowOff>35719</xdr:rowOff>
    </xdr:from>
    <xdr:to>
      <xdr:col>9</xdr:col>
      <xdr:colOff>59531</xdr:colOff>
      <xdr:row>242</xdr:row>
      <xdr:rowOff>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793" t="27434" r="19522" b="11968"/>
        <a:stretch/>
      </xdr:blipFill>
      <xdr:spPr>
        <a:xfrm>
          <a:off x="23813" y="42107644"/>
          <a:ext cx="5712618" cy="415528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241</xdr:row>
      <xdr:rowOff>166687</xdr:rowOff>
    </xdr:from>
    <xdr:to>
      <xdr:col>9</xdr:col>
      <xdr:colOff>59531</xdr:colOff>
      <xdr:row>254</xdr:row>
      <xdr:rowOff>130969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3794" t="32816" r="19520" b="31589"/>
        <a:stretch/>
      </xdr:blipFill>
      <xdr:spPr>
        <a:xfrm>
          <a:off x="23812" y="46239112"/>
          <a:ext cx="5712619" cy="2440782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238126</xdr:colOff>
      <xdr:row>198</xdr:row>
      <xdr:rowOff>43678</xdr:rowOff>
    </xdr:from>
    <xdr:to>
      <xdr:col>9</xdr:col>
      <xdr:colOff>214313</xdr:colOff>
      <xdr:row>217</xdr:row>
      <xdr:rowOff>101014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8126" y="37915078"/>
          <a:ext cx="5653087" cy="3676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6_Analytics/Coronavirus/COVID19_UCLH_arrivals_model%20-%20vs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46_Analytics/Coronavirus/COVID19_UCLH_arrivals_model%20-%20vs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Methodology"/>
      <sheetName val="1"/>
      <sheetName val="1a"/>
      <sheetName val="1a (2)"/>
      <sheetName val="2"/>
      <sheetName val="3"/>
      <sheetName val="4"/>
      <sheetName val="Calculations"/>
      <sheetName val="Calculations (0 to 69)"/>
      <sheetName val="Calculations (70 plus)"/>
      <sheetName val="UK cases - actual"/>
      <sheetName val="N case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8">
          <cell r="T48">
            <v>0</v>
          </cell>
        </row>
      </sheetData>
      <sheetData sheetId="9"/>
      <sheetData sheetId="10"/>
      <sheetData sheetId="11"/>
      <sheetData sheetId="12">
        <row r="2">
          <cell r="AS2">
            <v>19</v>
          </cell>
        </row>
        <row r="3">
          <cell r="N3">
            <v>4.0690405704434544E-5</v>
          </cell>
          <cell r="O3">
            <v>1.3462790918590026E-6</v>
          </cell>
          <cell r="R3" t="str">
            <v/>
          </cell>
          <cell r="S3" t="str">
            <v/>
          </cell>
          <cell r="T3" t="str">
            <v/>
          </cell>
          <cell r="AS3">
            <v>55</v>
          </cell>
        </row>
        <row r="4">
          <cell r="AS4">
            <v>181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Methodology"/>
      <sheetName val="Chart1"/>
      <sheetName val="Chart2"/>
      <sheetName val="Chart3"/>
      <sheetName val="Chart4"/>
      <sheetName val="Chart5"/>
      <sheetName val="Chart6"/>
      <sheetName val="Chart7"/>
      <sheetName val="Calculations"/>
      <sheetName val="Calculations (0 to 79)"/>
      <sheetName val="Calculations (80 plus)"/>
      <sheetName val="UK cases - actual"/>
      <sheetName val="N cases"/>
    </sheetNames>
    <sheetDataSet>
      <sheetData sheetId="0"/>
      <sheetData sheetId="1"/>
      <sheetData sheetId="9"/>
      <sheetData sheetId="10">
        <row r="37">
          <cell r="B37">
            <v>50</v>
          </cell>
        </row>
      </sheetData>
      <sheetData sheetId="11"/>
      <sheetData sheetId="12"/>
      <sheetData sheetId="13">
        <row r="2">
          <cell r="BG2">
            <v>14</v>
          </cell>
        </row>
        <row r="3">
          <cell r="R3">
            <v>8.7986411458133021E-5</v>
          </cell>
          <cell r="S3">
            <v>5.8028536652457535E-8</v>
          </cell>
          <cell r="X3" t="str">
            <v/>
          </cell>
          <cell r="Y3" t="str">
            <v/>
          </cell>
          <cell r="AA3" t="str">
            <v/>
          </cell>
          <cell r="BG3">
            <v>63</v>
          </cell>
        </row>
        <row r="4">
          <cell r="BG4">
            <v>186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4"/>
  <sheetViews>
    <sheetView tabSelected="1" workbookViewId="0">
      <pane xSplit="2" ySplit="5" topLeftCell="C6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5" x14ac:dyDescent="0.25"/>
  <cols>
    <col min="2" max="2" width="12.7109375" style="9" customWidth="1"/>
    <col min="3" max="4" width="9.140625" style="18"/>
    <col min="6" max="7" width="9.140625" style="18"/>
  </cols>
  <sheetData>
    <row r="1" spans="2:8" x14ac:dyDescent="0.25">
      <c r="B1" s="9" t="s">
        <v>113</v>
      </c>
    </row>
    <row r="2" spans="2:8" x14ac:dyDescent="0.25">
      <c r="C2" s="18" t="s">
        <v>115</v>
      </c>
      <c r="E2" s="18"/>
      <c r="F2" s="18" t="s">
        <v>114</v>
      </c>
      <c r="H2" s="18"/>
    </row>
    <row r="4" spans="2:8" x14ac:dyDescent="0.25">
      <c r="C4" s="22" t="s">
        <v>94</v>
      </c>
      <c r="D4" s="23"/>
      <c r="E4" s="23"/>
      <c r="F4" s="22" t="s">
        <v>106</v>
      </c>
      <c r="G4" s="23"/>
      <c r="H4" s="23"/>
    </row>
    <row r="5" spans="2:8" x14ac:dyDescent="0.25">
      <c r="B5" s="9" t="s">
        <v>77</v>
      </c>
      <c r="C5" s="19" t="s">
        <v>91</v>
      </c>
      <c r="D5" s="18" t="s">
        <v>81</v>
      </c>
      <c r="E5" t="s">
        <v>93</v>
      </c>
      <c r="F5" s="19" t="s">
        <v>91</v>
      </c>
      <c r="G5" s="18" t="s">
        <v>81</v>
      </c>
      <c r="H5" t="s">
        <v>93</v>
      </c>
    </row>
    <row r="6" spans="2:8" x14ac:dyDescent="0.25">
      <c r="B6" s="20">
        <v>43896</v>
      </c>
      <c r="C6" s="18">
        <v>0.94874500394465944</v>
      </c>
      <c r="D6" s="18">
        <v>0.16321639224280426</v>
      </c>
      <c r="E6" s="18">
        <f>SUM(C6:D6)</f>
        <v>1.1119613961874637</v>
      </c>
      <c r="F6" s="18">
        <v>0.97241194846254242</v>
      </c>
      <c r="G6" s="18">
        <v>0.16721412833159777</v>
      </c>
      <c r="H6" s="18">
        <f>SUM(F6:G6)</f>
        <v>1.1396260767941402</v>
      </c>
    </row>
    <row r="7" spans="2:8" x14ac:dyDescent="0.25">
      <c r="B7" s="20">
        <f>B6+1</f>
        <v>43897</v>
      </c>
      <c r="C7" s="18">
        <v>1.0948449995510581</v>
      </c>
      <c r="D7" s="18">
        <v>0.18841252510186335</v>
      </c>
      <c r="E7" s="18">
        <f t="shared" ref="E7:E70" si="0">SUM(C7:D7)</f>
        <v>1.2832575246529214</v>
      </c>
      <c r="F7" s="18">
        <v>1.1237012635928778</v>
      </c>
      <c r="G7" s="18">
        <v>0.19328867943194905</v>
      </c>
      <c r="H7" s="18">
        <f t="shared" ref="H7:H70" si="1">SUM(F7:G7)</f>
        <v>1.3169899430248269</v>
      </c>
    </row>
    <row r="8" spans="2:8" x14ac:dyDescent="0.25">
      <c r="B8" s="20">
        <f t="shared" ref="B8:B71" si="2">B7+1</f>
        <v>43898</v>
      </c>
      <c r="C8" s="18">
        <v>1.2596078248199305</v>
      </c>
      <c r="D8" s="18">
        <v>0.21683399069985487</v>
      </c>
      <c r="E8" s="18">
        <f t="shared" si="0"/>
        <v>1.4764418155197854</v>
      </c>
      <c r="F8" s="18">
        <v>1.2941852323330103</v>
      </c>
      <c r="G8" s="18">
        <v>0.22267654356141731</v>
      </c>
      <c r="H8" s="18">
        <f t="shared" si="1"/>
        <v>1.5168617758944276</v>
      </c>
    </row>
    <row r="9" spans="2:8" x14ac:dyDescent="0.25">
      <c r="B9" s="20">
        <f t="shared" si="2"/>
        <v>43899</v>
      </c>
      <c r="C9" s="18">
        <v>1.4447432957254165</v>
      </c>
      <c r="D9" s="18">
        <v>0.24877729577982977</v>
      </c>
      <c r="E9" s="18">
        <f t="shared" si="0"/>
        <v>1.6935205915052463</v>
      </c>
      <c r="F9" s="18">
        <v>1.485472715258668</v>
      </c>
      <c r="G9" s="18">
        <v>0.25565591195301907</v>
      </c>
      <c r="H9" s="18">
        <f t="shared" si="1"/>
        <v>1.741128627211687</v>
      </c>
    </row>
    <row r="10" spans="2:8" x14ac:dyDescent="0.25">
      <c r="B10" s="20">
        <f t="shared" si="2"/>
        <v>43900</v>
      </c>
      <c r="C10" s="18">
        <v>1.6520327799262624</v>
      </c>
      <c r="D10" s="18">
        <v>0.28455155369253826</v>
      </c>
      <c r="E10" s="18">
        <f t="shared" si="0"/>
        <v>1.9365843336188007</v>
      </c>
      <c r="F10" s="18">
        <v>1.6992093086037521</v>
      </c>
      <c r="G10" s="18">
        <v>0.29251156110262611</v>
      </c>
      <c r="H10" s="18">
        <f t="shared" si="1"/>
        <v>1.9917208697063782</v>
      </c>
    </row>
    <row r="11" spans="2:8" x14ac:dyDescent="0.25">
      <c r="B11" s="20">
        <f t="shared" si="2"/>
        <v>43901</v>
      </c>
      <c r="C11" s="18">
        <v>1.8833171117498626</v>
      </c>
      <c r="D11" s="18">
        <v>0.32447637293822496</v>
      </c>
      <c r="E11" s="18">
        <f t="shared" si="0"/>
        <v>2.2077934846880876</v>
      </c>
      <c r="F11" s="18">
        <v>1.9370555500825422</v>
      </c>
      <c r="G11" s="18">
        <v>0.33353100883072395</v>
      </c>
      <c r="H11" s="18">
        <f t="shared" si="1"/>
        <v>2.2705865589132661</v>
      </c>
    </row>
    <row r="12" spans="2:8" x14ac:dyDescent="0.25">
      <c r="B12" s="20">
        <f t="shared" si="2"/>
        <v>43902</v>
      </c>
      <c r="C12" s="18">
        <v>2.1404835158564026</v>
      </c>
      <c r="D12" s="18">
        <v>0.36887958590075653</v>
      </c>
      <c r="E12" s="18">
        <f t="shared" si="0"/>
        <v>2.5093631017571592</v>
      </c>
      <c r="F12" s="18">
        <v>2.2006651306240403</v>
      </c>
      <c r="G12" s="18">
        <v>0.3790007023141686</v>
      </c>
      <c r="H12" s="18">
        <f t="shared" si="1"/>
        <v>2.5796658329382089</v>
      </c>
    </row>
    <row r="13" spans="2:8" x14ac:dyDescent="0.25">
      <c r="B13" s="20">
        <f t="shared" si="2"/>
        <v>43903</v>
      </c>
      <c r="C13" s="18">
        <v>2.4254511834130792</v>
      </c>
      <c r="D13" s="18">
        <v>0.41809474995574458</v>
      </c>
      <c r="E13" s="18">
        <f t="shared" si="0"/>
        <v>2.8435459333688238</v>
      </c>
      <c r="F13" s="18">
        <v>2.4916622840576252</v>
      </c>
      <c r="G13" s="18">
        <v>0.42920207976496139</v>
      </c>
      <c r="H13" s="18">
        <f t="shared" si="1"/>
        <v>2.9208643638225866</v>
      </c>
    </row>
    <row r="14" spans="2:8" x14ac:dyDescent="0.25">
      <c r="B14" s="20">
        <f t="shared" si="2"/>
        <v>43904</v>
      </c>
      <c r="C14" s="18">
        <v>2.7401553820371554</v>
      </c>
      <c r="D14" s="18">
        <v>0.4724583971103522</v>
      </c>
      <c r="E14" s="18">
        <f t="shared" si="0"/>
        <v>3.2126137791475076</v>
      </c>
      <c r="F14" s="18">
        <v>2.8116180767227306</v>
      </c>
      <c r="G14" s="18">
        <v>0.48440744980358996</v>
      </c>
      <c r="H14" s="18">
        <f t="shared" si="1"/>
        <v>3.2960255265263205</v>
      </c>
    </row>
    <row r="15" spans="2:8" x14ac:dyDescent="0.25">
      <c r="B15" s="20">
        <f t="shared" si="2"/>
        <v>43905</v>
      </c>
      <c r="C15" s="18">
        <v>3.0865301120421513</v>
      </c>
      <c r="D15" s="18">
        <v>0.53230703248622113</v>
      </c>
      <c r="E15" s="18">
        <f t="shared" si="0"/>
        <v>3.6188371445283725</v>
      </c>
      <c r="F15" s="18">
        <v>3.1620256437639611</v>
      </c>
      <c r="G15" s="18">
        <v>0.5448756926466638</v>
      </c>
      <c r="H15" s="18">
        <f t="shared" si="1"/>
        <v>3.7069013364106249</v>
      </c>
    </row>
    <row r="16" spans="2:8" x14ac:dyDescent="0.25">
      <c r="B16" s="20">
        <f t="shared" si="2"/>
        <v>43906</v>
      </c>
      <c r="C16" s="18">
        <v>3.4664894020654735</v>
      </c>
      <c r="D16" s="18">
        <v>0.5979738966327357</v>
      </c>
      <c r="E16" s="18">
        <f t="shared" si="0"/>
        <v>4.0644632986982092</v>
      </c>
      <c r="F16" s="18">
        <v>3.5442745990098246</v>
      </c>
      <c r="G16" s="18">
        <v>0.61084782034121243</v>
      </c>
      <c r="H16" s="18">
        <f t="shared" si="1"/>
        <v>4.155122419351037</v>
      </c>
    </row>
    <row r="17" spans="2:8" x14ac:dyDescent="0.25">
      <c r="B17" s="20">
        <f t="shared" si="2"/>
        <v>43907</v>
      </c>
      <c r="C17" s="18">
        <v>3.881907394045772</v>
      </c>
      <c r="D17" s="18">
        <v>0.66978551691109889</v>
      </c>
      <c r="E17" s="18">
        <f t="shared" si="0"/>
        <v>4.5516929109568709</v>
      </c>
      <c r="F17" s="18">
        <v>3.9596249530135488</v>
      </c>
      <c r="G17" s="18">
        <v>0.68254245291623938</v>
      </c>
      <c r="H17" s="18">
        <f t="shared" si="1"/>
        <v>4.6421674059297882</v>
      </c>
    </row>
    <row r="18" spans="2:8" x14ac:dyDescent="0.25">
      <c r="B18" s="20">
        <f t="shared" si="2"/>
        <v>43908</v>
      </c>
      <c r="C18" s="18">
        <v>4.3345974124312114</v>
      </c>
      <c r="D18" s="18">
        <v>0.74805808121183048</v>
      </c>
      <c r="E18" s="18">
        <f t="shared" si="0"/>
        <v>5.0826554936430419</v>
      </c>
      <c r="F18" s="18">
        <v>4.4091809441227525</v>
      </c>
      <c r="G18" s="18">
        <v>0.76015128004009913</v>
      </c>
      <c r="H18" s="18">
        <f t="shared" si="1"/>
        <v>5.1693322241628517</v>
      </c>
    </row>
    <row r="19" spans="2:8" x14ac:dyDescent="0.25">
      <c r="B19" s="20">
        <f t="shared" si="2"/>
        <v>43909</v>
      </c>
      <c r="C19" s="18">
        <v>4.8262902500746492</v>
      </c>
      <c r="D19" s="18">
        <v>0.83309367394060896</v>
      </c>
      <c r="E19" s="18">
        <f t="shared" si="0"/>
        <v>5.6593839240152581</v>
      </c>
      <c r="F19" s="18">
        <v>4.8938652352684642</v>
      </c>
      <c r="G19" s="18">
        <v>0.8438345863772243</v>
      </c>
      <c r="H19" s="18">
        <f t="shared" si="1"/>
        <v>5.7376998216456885</v>
      </c>
    </row>
    <row r="20" spans="2:8" x14ac:dyDescent="0.25">
      <c r="B20" s="20">
        <f t="shared" si="2"/>
        <v>43910</v>
      </c>
      <c r="C20" s="18">
        <v>5.3586119350817967</v>
      </c>
      <c r="D20" s="18">
        <v>0.92517641983879351</v>
      </c>
      <c r="E20" s="18">
        <f t="shared" si="0"/>
        <v>6.2837883549205902</v>
      </c>
      <c r="F20" s="18">
        <v>5.4143939603610249</v>
      </c>
      <c r="G20" s="18">
        <v>0.93371692444273524</v>
      </c>
      <c r="H20" s="18">
        <f t="shared" si="1"/>
        <v>6.3481108848037602</v>
      </c>
    </row>
    <row r="21" spans="2:8" x14ac:dyDescent="0.25">
      <c r="B21" s="20">
        <f t="shared" si="2"/>
        <v>43911</v>
      </c>
      <c r="C21" s="18">
        <v>5.9330612691967985</v>
      </c>
      <c r="D21" s="18">
        <v>1.0245685858609539</v>
      </c>
      <c r="E21" s="18">
        <f t="shared" si="0"/>
        <v>6.9576298550577524</v>
      </c>
      <c r="F21" s="18">
        <v>5.9712531207556836</v>
      </c>
      <c r="G21" s="18">
        <v>1.0298830217534132</v>
      </c>
      <c r="H21" s="18">
        <f t="shared" si="1"/>
        <v>7.0011361425090968</v>
      </c>
    </row>
    <row r="22" spans="2:8" x14ac:dyDescent="0.25">
      <c r="B22" s="20">
        <f t="shared" si="2"/>
        <v>43912</v>
      </c>
      <c r="C22" s="18">
        <v>6.5509874489065254</v>
      </c>
      <c r="D22" s="18">
        <v>1.1315066949800681</v>
      </c>
      <c r="E22" s="18">
        <f t="shared" si="0"/>
        <v>7.6824941438865935</v>
      </c>
      <c r="F22" s="18">
        <v>6.564676834737277</v>
      </c>
      <c r="G22" s="18">
        <v>1.1323740095833639</v>
      </c>
      <c r="H22" s="18">
        <f t="shared" si="1"/>
        <v>7.6970508443206409</v>
      </c>
    </row>
    <row r="23" spans="2:8" x14ac:dyDescent="0.25">
      <c r="B23" s="20">
        <f t="shared" si="2"/>
        <v>43913</v>
      </c>
      <c r="C23" s="18">
        <v>7.2135680949303733</v>
      </c>
      <c r="D23" s="18">
        <v>1.2461977083704969</v>
      </c>
      <c r="E23" s="18">
        <f t="shared" si="0"/>
        <v>8.4597658033008702</v>
      </c>
      <c r="F23" s="18">
        <v>7.1946279314841348</v>
      </c>
      <c r="G23" s="18">
        <v>1.241184058684679</v>
      </c>
      <c r="H23" s="18">
        <f t="shared" si="1"/>
        <v>8.4358119901688138</v>
      </c>
    </row>
    <row r="24" spans="2:8" x14ac:dyDescent="0.25">
      <c r="B24" s="20">
        <f t="shared" si="2"/>
        <v>43914</v>
      </c>
      <c r="C24" s="18">
        <v>7.9217880237740701</v>
      </c>
      <c r="D24" s="18">
        <v>1.3688153338665128</v>
      </c>
      <c r="E24" s="18">
        <f t="shared" si="0"/>
        <v>9.2906033576405829</v>
      </c>
      <c r="F24" s="18">
        <v>7.8607813556857735</v>
      </c>
      <c r="G24" s="18">
        <v>1.3562575029647483</v>
      </c>
      <c r="H24" s="18">
        <f t="shared" si="1"/>
        <v>9.2170388586505219</v>
      </c>
    </row>
    <row r="25" spans="2:8" x14ac:dyDescent="0.25">
      <c r="B25" s="20">
        <f t="shared" si="2"/>
        <v>43915</v>
      </c>
      <c r="C25" s="18">
        <v>8.6764190962876597</v>
      </c>
      <c r="D25" s="18">
        <v>1.499496518865687</v>
      </c>
      <c r="E25" s="18">
        <f t="shared" si="0"/>
        <v>10.175915615153347</v>
      </c>
      <c r="F25" s="18">
        <v>8.5625108103525349</v>
      </c>
      <c r="G25" s="18">
        <v>1.4774865254044212</v>
      </c>
      <c r="H25" s="18">
        <f t="shared" si="1"/>
        <v>10.039997335756956</v>
      </c>
    </row>
    <row r="26" spans="2:8" x14ac:dyDescent="0.25">
      <c r="B26" s="20">
        <f t="shared" si="2"/>
        <v>43916</v>
      </c>
      <c r="C26" s="18">
        <v>9.4780014725507584</v>
      </c>
      <c r="D26" s="18">
        <v>1.6383381849177123</v>
      </c>
      <c r="E26" s="18">
        <f t="shared" si="0"/>
        <v>11.116339657468471</v>
      </c>
      <c r="F26" s="18">
        <v>9.2988790141800735</v>
      </c>
      <c r="G26" s="18">
        <v>1.6047094716000494</v>
      </c>
      <c r="H26" s="18">
        <f t="shared" si="1"/>
        <v>10.903588485780123</v>
      </c>
    </row>
    <row r="27" spans="2:8" x14ac:dyDescent="0.25">
      <c r="B27" s="20">
        <f t="shared" si="2"/>
        <v>43917</v>
      </c>
      <c r="C27" s="18">
        <v>10.326826589935408</v>
      </c>
      <c r="D27" s="18">
        <v>1.7853942591162646</v>
      </c>
      <c r="E27" s="18">
        <f t="shared" si="0"/>
        <v>12.112220849051672</v>
      </c>
      <c r="F27" s="18">
        <v>10.068631887322638</v>
      </c>
      <c r="G27" s="18">
        <v>1.7377098454285722</v>
      </c>
      <c r="H27" s="18">
        <f t="shared" si="1"/>
        <v>11.806341732751211</v>
      </c>
    </row>
    <row r="28" spans="2:8" x14ac:dyDescent="0.25">
      <c r="B28" s="20">
        <f t="shared" si="2"/>
        <v>43918</v>
      </c>
      <c r="C28" s="18">
        <v>11.222922162063583</v>
      </c>
      <c r="D28" s="18">
        <v>1.9406730541264565</v>
      </c>
      <c r="E28" s="18">
        <f t="shared" si="0"/>
        <v>13.163595216190039</v>
      </c>
      <c r="F28" s="18">
        <v>10.87019690714726</v>
      </c>
      <c r="G28" s="18">
        <v>1.8762160287439791</v>
      </c>
      <c r="H28" s="18">
        <f t="shared" si="1"/>
        <v>12.746412935891239</v>
      </c>
    </row>
    <row r="29" spans="2:8" x14ac:dyDescent="0.25">
      <c r="B29" s="20">
        <f t="shared" si="2"/>
        <v>43919</v>
      </c>
      <c r="C29" s="18">
        <v>12.166039470937108</v>
      </c>
      <c r="D29" s="18">
        <v>2.1041350442963029</v>
      </c>
      <c r="E29" s="18">
        <f t="shared" si="0"/>
        <v>14.270174515233411</v>
      </c>
      <c r="F29" s="18">
        <v>11.701685795406718</v>
      </c>
      <c r="G29" s="18">
        <v>2.0199017530506715</v>
      </c>
      <c r="H29" s="18">
        <f t="shared" si="1"/>
        <v>13.721587548457389</v>
      </c>
    </row>
    <row r="30" spans="2:8" x14ac:dyDescent="0.25">
      <c r="B30" s="20">
        <f t="shared" si="2"/>
        <v>43920</v>
      </c>
      <c r="C30" s="18">
        <v>13.155643193288711</v>
      </c>
      <c r="D30" s="18">
        <v>2.2756910799047532</v>
      </c>
      <c r="E30" s="18">
        <f t="shared" si="0"/>
        <v>15.431334273193464</v>
      </c>
      <c r="F30" s="18">
        <v>12.560901612444781</v>
      </c>
      <c r="G30" s="18">
        <v>2.1683873361446615</v>
      </c>
      <c r="H30" s="18">
        <f t="shared" si="1"/>
        <v>14.729288948589442</v>
      </c>
    </row>
    <row r="31" spans="2:8" x14ac:dyDescent="0.25">
      <c r="B31" s="20">
        <f t="shared" si="2"/>
        <v>43921</v>
      </c>
      <c r="C31" s="18">
        <v>14.190903965839283</v>
      </c>
      <c r="D31" s="18">
        <v>2.4552010753069737</v>
      </c>
      <c r="E31" s="18">
        <f t="shared" si="0"/>
        <v>16.646105041146257</v>
      </c>
      <c r="F31" s="18">
        <v>13.445350244922594</v>
      </c>
      <c r="G31" s="18">
        <v>2.3212416811848442</v>
      </c>
      <c r="H31" s="18">
        <f t="shared" si="1"/>
        <v>15.766591926107438</v>
      </c>
    </row>
    <row r="32" spans="2:8" x14ac:dyDescent="0.25">
      <c r="B32" s="20">
        <f t="shared" si="2"/>
        <v>43922</v>
      </c>
      <c r="C32" s="18">
        <v>15.270693853432078</v>
      </c>
      <c r="D32" s="18">
        <v>2.642473199684563</v>
      </c>
      <c r="E32" s="18">
        <f t="shared" si="0"/>
        <v>17.913167053116641</v>
      </c>
      <c r="F32" s="18">
        <v>14.352256183621677</v>
      </c>
      <c r="G32" s="18">
        <v>2.4779850199901006</v>
      </c>
      <c r="H32" s="18">
        <f t="shared" si="1"/>
        <v>16.830241203611777</v>
      </c>
    </row>
    <row r="33" spans="2:8" x14ac:dyDescent="0.25">
      <c r="B33" s="20">
        <f t="shared" si="2"/>
        <v>43923</v>
      </c>
      <c r="C33" s="18">
        <v>16.393584839837018</v>
      </c>
      <c r="D33" s="18">
        <v>2.8372635914480817</v>
      </c>
      <c r="E33" s="18">
        <f t="shared" si="0"/>
        <v>19.2308484312851</v>
      </c>
      <c r="F33" s="18">
        <v>15.278582399659257</v>
      </c>
      <c r="G33" s="18">
        <v>2.6380923669950143</v>
      </c>
      <c r="H33" s="18">
        <f t="shared" si="1"/>
        <v>17.916674766654271</v>
      </c>
    </row>
    <row r="34" spans="2:8" x14ac:dyDescent="0.25">
      <c r="B34" s="20">
        <f t="shared" si="2"/>
        <v>43924</v>
      </c>
      <c r="C34" s="18">
        <v>17.557850414338816</v>
      </c>
      <c r="D34" s="18">
        <v>3.0392766092396002</v>
      </c>
      <c r="E34" s="18">
        <f t="shared" si="0"/>
        <v>20.597127023578416</v>
      </c>
      <c r="F34" s="18">
        <v>16.221054043410533</v>
      </c>
      <c r="G34" s="18">
        <v>2.8009976356694466</v>
      </c>
      <c r="H34" s="18">
        <f t="shared" si="1"/>
        <v>19.022051679079979</v>
      </c>
    </row>
    <row r="35" spans="2:8" x14ac:dyDescent="0.25">
      <c r="B35" s="20">
        <f t="shared" si="2"/>
        <v>43925</v>
      </c>
      <c r="C35" s="18">
        <v>18.761470279058841</v>
      </c>
      <c r="D35" s="18">
        <v>3.2481656241208725</v>
      </c>
      <c r="E35" s="18">
        <f t="shared" si="0"/>
        <v>22.009635903179714</v>
      </c>
      <c r="F35" s="18">
        <v>17.176185612892169</v>
      </c>
      <c r="G35" s="18">
        <v>2.9660983557193319</v>
      </c>
      <c r="H35" s="18">
        <f t="shared" si="1"/>
        <v>20.142283968611501</v>
      </c>
    </row>
    <row r="36" spans="2:8" x14ac:dyDescent="0.25">
      <c r="B36" s="20">
        <f t="shared" si="2"/>
        <v>43926</v>
      </c>
      <c r="C36" s="18">
        <v>20.002138153353741</v>
      </c>
      <c r="D36" s="18">
        <v>3.463534349088313</v>
      </c>
      <c r="E36" s="18">
        <f t="shared" si="0"/>
        <v>23.465672502442054</v>
      </c>
      <c r="F36" s="18">
        <v>18.140311169391197</v>
      </c>
      <c r="G36" s="18">
        <v>3.1327609174017184</v>
      </c>
      <c r="H36" s="18">
        <f t="shared" si="1"/>
        <v>21.273072086792915</v>
      </c>
    </row>
    <row r="37" spans="2:8" x14ac:dyDescent="0.25">
      <c r="B37" s="20">
        <f t="shared" si="2"/>
        <v>43927</v>
      </c>
      <c r="C37" s="18">
        <v>21.277272603617803</v>
      </c>
      <c r="D37" s="18">
        <v>3.6849386937106203</v>
      </c>
      <c r="E37" s="18">
        <f t="shared" si="0"/>
        <v>24.962211297328423</v>
      </c>
      <c r="F37" s="18">
        <v>19.109617119540502</v>
      </c>
      <c r="G37" s="18">
        <v>3.3003262591214764</v>
      </c>
      <c r="H37" s="18">
        <f t="shared" si="1"/>
        <v>22.409943378661978</v>
      </c>
    </row>
    <row r="38" spans="2:8" x14ac:dyDescent="0.25">
      <c r="B38" s="20">
        <f t="shared" si="2"/>
        <v>43928</v>
      </c>
      <c r="C38" s="18">
        <v>22.584030780392823</v>
      </c>
      <c r="D38" s="18">
        <v>3.9118891236128235</v>
      </c>
      <c r="E38" s="18">
        <f t="shared" si="0"/>
        <v>26.495919904005646</v>
      </c>
      <c r="F38" s="18">
        <v>20.080177036249637</v>
      </c>
      <c r="G38" s="18">
        <v>3.4681159063750044</v>
      </c>
      <c r="H38" s="18">
        <f t="shared" si="1"/>
        <v>23.548292942624641</v>
      </c>
    </row>
    <row r="39" spans="2:8" x14ac:dyDescent="0.25">
      <c r="B39" s="20">
        <f t="shared" si="2"/>
        <v>43929</v>
      </c>
      <c r="C39" s="18">
        <v>23.919324900811034</v>
      </c>
      <c r="D39" s="18">
        <v>4.1438534968965328</v>
      </c>
      <c r="E39" s="18">
        <f t="shared" si="0"/>
        <v>28.063178397707567</v>
      </c>
      <c r="F39" s="18">
        <v>21.047987956960128</v>
      </c>
      <c r="G39" s="18">
        <v>3.6354382642546454</v>
      </c>
      <c r="H39" s="18">
        <f t="shared" si="1"/>
        <v>24.683426221214773</v>
      </c>
    </row>
    <row r="40" spans="2:8" x14ac:dyDescent="0.25">
      <c r="B40" s="20">
        <f t="shared" si="2"/>
        <v>43930</v>
      </c>
      <c r="C40" s="18">
        <v>25.27984127391926</v>
      </c>
      <c r="D40" s="18">
        <v>4.3802603425425417</v>
      </c>
      <c r="E40" s="18">
        <f t="shared" si="0"/>
        <v>29.660101616461802</v>
      </c>
      <c r="F40" s="18">
        <v>22.009007577210866</v>
      </c>
      <c r="G40" s="18">
        <v>3.8015950622249406</v>
      </c>
      <c r="H40" s="18">
        <f t="shared" si="1"/>
        <v>25.810602639435807</v>
      </c>
    </row>
    <row r="41" spans="2:8" x14ac:dyDescent="0.25">
      <c r="B41" s="20">
        <f t="shared" si="2"/>
        <v>43931</v>
      </c>
      <c r="C41" s="18">
        <v>26.662061630135099</v>
      </c>
      <c r="D41" s="18">
        <v>4.620502539519876</v>
      </c>
      <c r="E41" s="18">
        <f t="shared" si="0"/>
        <v>31.282564169654975</v>
      </c>
      <c r="F41" s="18">
        <v>22.959191750652735</v>
      </c>
      <c r="G41" s="18">
        <v>3.9658878487648437</v>
      </c>
      <c r="H41" s="18">
        <f t="shared" si="1"/>
        <v>26.925079599417579</v>
      </c>
    </row>
    <row r="42" spans="2:8" x14ac:dyDescent="0.25">
      <c r="B42" s="20">
        <f t="shared" si="2"/>
        <v>43932</v>
      </c>
      <c r="C42" s="18">
        <v>28.062286484598815</v>
      </c>
      <c r="D42" s="18">
        <v>4.8639413498416246</v>
      </c>
      <c r="E42" s="18">
        <f t="shared" si="0"/>
        <v>32.926227834440439</v>
      </c>
      <c r="F42" s="18">
        <v>23.894531713228446</v>
      </c>
      <c r="G42" s="18">
        <v>4.1276244346935087</v>
      </c>
      <c r="H42" s="18">
        <f t="shared" si="1"/>
        <v>28.022156147921955</v>
      </c>
    </row>
    <row r="43" spans="2:8" x14ac:dyDescent="0.25">
      <c r="B43" s="20">
        <f t="shared" si="2"/>
        <v>43933</v>
      </c>
      <c r="C43" s="18">
        <v>29.4766602380368</v>
      </c>
      <c r="D43" s="18">
        <v>5.1099107542473234</v>
      </c>
      <c r="E43" s="18">
        <f t="shared" si="0"/>
        <v>34.586570992284123</v>
      </c>
      <c r="F43" s="18">
        <v>24.811090468567386</v>
      </c>
      <c r="G43" s="18">
        <v>4.2861251874467854</v>
      </c>
      <c r="H43" s="18">
        <f t="shared" si="1"/>
        <v>29.097215656014171</v>
      </c>
    </row>
    <row r="44" spans="2:8" x14ac:dyDescent="0.25">
      <c r="B44" s="20">
        <f t="shared" si="2"/>
        <v>43934</v>
      </c>
      <c r="C44" s="18">
        <v>30.901197698320857</v>
      </c>
      <c r="D44" s="18">
        <v>5.357722035627603</v>
      </c>
      <c r="E44" s="18">
        <f t="shared" si="0"/>
        <v>36.25891973394846</v>
      </c>
      <c r="F44" s="18">
        <v>25.705037802795459</v>
      </c>
      <c r="G44" s="18">
        <v>4.4407290840767075</v>
      </c>
      <c r="H44" s="18">
        <f t="shared" si="1"/>
        <v>30.145766886872167</v>
      </c>
    </row>
    <row r="45" spans="2:8" x14ac:dyDescent="0.25">
      <c r="B45" s="20">
        <f t="shared" si="2"/>
        <v>43935</v>
      </c>
      <c r="C45" s="18">
        <v>32.331811691416874</v>
      </c>
      <c r="D45" s="18">
        <v>5.6066685527726889</v>
      </c>
      <c r="E45" s="18">
        <f t="shared" si="0"/>
        <v>37.938480244189563</v>
      </c>
      <c r="F45" s="18">
        <v>26.572683438592435</v>
      </c>
      <c r="G45" s="18">
        <v>4.5907994380756776</v>
      </c>
      <c r="H45" s="18">
        <f t="shared" si="1"/>
        <v>31.163482876668112</v>
      </c>
    </row>
    <row r="46" spans="2:8" x14ac:dyDescent="0.25">
      <c r="B46" s="20">
        <f t="shared" si="2"/>
        <v>43936</v>
      </c>
      <c r="C46" s="18">
        <v>33.764341421964161</v>
      </c>
      <c r="D46" s="18">
        <v>5.8560306455441804</v>
      </c>
      <c r="E46" s="18">
        <f t="shared" si="0"/>
        <v>39.620372067508342</v>
      </c>
      <c r="F46" s="18">
        <v>27.410507888938696</v>
      </c>
      <c r="G46" s="18">
        <v>4.7357292240117062</v>
      </c>
      <c r="H46" s="18">
        <f t="shared" si="1"/>
        <v>32.146237112950402</v>
      </c>
    </row>
    <row r="47" spans="2:8" x14ac:dyDescent="0.25">
      <c r="B47" s="20">
        <f t="shared" si="2"/>
        <v>43937</v>
      </c>
      <c r="C47" s="18">
        <v>35.194581241276637</v>
      </c>
      <c r="D47" s="18">
        <v>6.1050806121295267</v>
      </c>
      <c r="E47" s="18">
        <f t="shared" si="0"/>
        <v>41.299661853406164</v>
      </c>
      <c r="F47" s="18">
        <v>28.215190628840162</v>
      </c>
      <c r="G47" s="18">
        <v>4.874945934099074</v>
      </c>
      <c r="H47" s="18">
        <f t="shared" si="1"/>
        <v>33.090136562939236</v>
      </c>
    </row>
    <row r="48" spans="2:8" x14ac:dyDescent="0.25">
      <c r="B48" s="20">
        <f t="shared" si="2"/>
        <v>43938</v>
      </c>
      <c r="C48" s="18">
        <v>36.618309483891267</v>
      </c>
      <c r="D48" s="18">
        <v>6.3530876996069452</v>
      </c>
      <c r="E48" s="18">
        <f t="shared" si="0"/>
        <v>42.971397183498212</v>
      </c>
      <c r="F48" s="18">
        <v>28.983635266595002</v>
      </c>
      <c r="G48" s="18">
        <v>5.0079159118973706</v>
      </c>
      <c r="H48" s="18">
        <f t="shared" si="1"/>
        <v>33.991551178492372</v>
      </c>
    </row>
    <row r="49" spans="2:8" x14ac:dyDescent="0.25">
      <c r="B49" s="20">
        <f t="shared" si="2"/>
        <v>43939</v>
      </c>
      <c r="C49" s="18">
        <v>38.03131704266616</v>
      </c>
      <c r="D49" s="18">
        <v>6.5993230505779792</v>
      </c>
      <c r="E49" s="18">
        <f t="shared" si="0"/>
        <v>44.630640093244139</v>
      </c>
      <c r="F49" s="18">
        <v>29.712991462980085</v>
      </c>
      <c r="G49" s="18">
        <v>5.1341481200070263</v>
      </c>
      <c r="H49" s="18">
        <f t="shared" si="1"/>
        <v>34.847139582987111</v>
      </c>
    </row>
    <row r="50" spans="2:8" x14ac:dyDescent="0.25">
      <c r="B50" s="20">
        <f t="shared" si="2"/>
        <v>43940</v>
      </c>
      <c r="C50" s="18">
        <v>39.429435366364828</v>
      </c>
      <c r="D50" s="18">
        <v>6.8430645510388359</v>
      </c>
      <c r="E50" s="18">
        <f t="shared" si="0"/>
        <v>46.272499917403664</v>
      </c>
      <c r="F50" s="18">
        <v>30.400673415236611</v>
      </c>
      <c r="G50" s="18">
        <v>5.2531973105776757</v>
      </c>
      <c r="H50" s="18">
        <f t="shared" si="1"/>
        <v>35.653870725814286</v>
      </c>
    </row>
    <row r="51" spans="2:8" x14ac:dyDescent="0.25">
      <c r="B51" s="20">
        <f t="shared" si="2"/>
        <v>43941</v>
      </c>
      <c r="C51" s="18">
        <v>40.808563582252191</v>
      </c>
      <c r="D51" s="18">
        <v>7.0836015278789262</v>
      </c>
      <c r="E51" s="18">
        <f t="shared" si="0"/>
        <v>47.892165110131117</v>
      </c>
      <c r="F51" s="18">
        <v>31.044374791162682</v>
      </c>
      <c r="G51" s="18">
        <v>5.3646665793707768</v>
      </c>
      <c r="H51" s="18">
        <f t="shared" si="1"/>
        <v>36.409041370533458</v>
      </c>
    </row>
    <row r="52" spans="2:8" x14ac:dyDescent="0.25">
      <c r="B52" s="20">
        <f t="shared" si="2"/>
        <v>43942</v>
      </c>
      <c r="C52" s="18">
        <v>42.164694468788298</v>
      </c>
      <c r="D52" s="18">
        <v>7.3202392483109122</v>
      </c>
      <c r="E52" s="18">
        <f t="shared" si="0"/>
        <v>49.48493371709921</v>
      </c>
      <c r="F52" s="18">
        <v>31.642080065296682</v>
      </c>
      <c r="G52" s="18">
        <v>5.4682092957145016</v>
      </c>
      <c r="H52" s="18">
        <f t="shared" si="1"/>
        <v>37.110289361011183</v>
      </c>
    </row>
    <row r="53" spans="2:8" x14ac:dyDescent="0.25">
      <c r="B53" s="20">
        <f t="shared" si="2"/>
        <v>43943</v>
      </c>
      <c r="C53" s="18">
        <v>43.493939029513626</v>
      </c>
      <c r="D53" s="18">
        <v>7.5523031780450651</v>
      </c>
      <c r="E53" s="18">
        <f t="shared" si="0"/>
        <v>51.046242207558691</v>
      </c>
      <c r="F53" s="18">
        <v>32.192072272681457</v>
      </c>
      <c r="G53" s="18">
        <v>5.5635304117193272</v>
      </c>
      <c r="H53" s="18">
        <f t="shared" si="1"/>
        <v>37.755602684400785</v>
      </c>
    </row>
    <row r="54" spans="2:8" x14ac:dyDescent="0.25">
      <c r="B54" s="20">
        <f t="shared" si="2"/>
        <v>43944</v>
      </c>
      <c r="C54" s="18">
        <v>44.792549447930242</v>
      </c>
      <c r="D54" s="18">
        <v>7.7791429600060269</v>
      </c>
      <c r="E54" s="18">
        <f t="shared" si="0"/>
        <v>52.571692407936268</v>
      </c>
      <c r="F54" s="18">
        <v>32.692937254675144</v>
      </c>
      <c r="G54" s="18">
        <v>5.6503871643499508</v>
      </c>
      <c r="H54" s="18">
        <f t="shared" si="1"/>
        <v>38.343324419025095</v>
      </c>
    </row>
    <row r="55" spans="2:8" x14ac:dyDescent="0.25">
      <c r="B55" s="20">
        <f t="shared" si="2"/>
        <v>43945</v>
      </c>
      <c r="C55" s="18">
        <v>46.056940233980413</v>
      </c>
      <c r="D55" s="18">
        <v>8.0001360807275432</v>
      </c>
      <c r="E55" s="18">
        <f t="shared" si="0"/>
        <v>54.057076314707956</v>
      </c>
      <c r="F55" s="18">
        <v>33.143564524787621</v>
      </c>
      <c r="G55" s="18">
        <v>5.7285891932055364</v>
      </c>
      <c r="H55" s="18">
        <f t="shared" si="1"/>
        <v>38.872153717993157</v>
      </c>
    </row>
    <row r="56" spans="2:8" x14ac:dyDescent="0.25">
      <c r="B56" s="20">
        <f t="shared" si="2"/>
        <v>43946</v>
      </c>
      <c r="C56" s="18">
        <v>47.283707404846496</v>
      </c>
      <c r="D56" s="18">
        <v>8.2146911971440204</v>
      </c>
      <c r="E56" s="18">
        <f t="shared" si="0"/>
        <v>55.498398601990516</v>
      </c>
      <c r="F56" s="18">
        <v>33.543144929653181</v>
      </c>
      <c r="G56" s="18">
        <v>5.7979981049957701</v>
      </c>
      <c r="H56" s="18">
        <f t="shared" si="1"/>
        <v>39.341143034648951</v>
      </c>
    </row>
    <row r="57" spans="2:8" x14ac:dyDescent="0.25">
      <c r="B57" s="20">
        <f t="shared" si="2"/>
        <v>43947</v>
      </c>
      <c r="C57" s="18">
        <v>48.469645575673326</v>
      </c>
      <c r="D57" s="18">
        <v>8.4222511021951334</v>
      </c>
      <c r="E57" s="18">
        <f t="shared" si="0"/>
        <v>56.891896677868459</v>
      </c>
      <c r="F57" s="18">
        <v>33.891165320526966</v>
      </c>
      <c r="G57" s="18">
        <v>5.8585265226273862</v>
      </c>
      <c r="H57" s="18">
        <f t="shared" si="1"/>
        <v>39.749691843154352</v>
      </c>
    </row>
    <row r="58" spans="2:8" x14ac:dyDescent="0.25">
      <c r="B58" s="20">
        <f t="shared" si="2"/>
        <v>43948</v>
      </c>
      <c r="C58" s="18">
        <v>49.611762868714095</v>
      </c>
      <c r="D58" s="18">
        <v>8.6222953133714952</v>
      </c>
      <c r="E58" s="18">
        <f t="shared" si="0"/>
        <v>58.23405818208559</v>
      </c>
      <c r="F58" s="18">
        <v>34.187400483696024</v>
      </c>
      <c r="G58" s="18">
        <v>5.9101366624753098</v>
      </c>
      <c r="H58" s="18">
        <f t="shared" si="1"/>
        <v>40.097537146171334</v>
      </c>
    </row>
    <row r="59" spans="2:8" x14ac:dyDescent="0.25">
      <c r="B59" s="20">
        <f t="shared" si="2"/>
        <v>43949</v>
      </c>
      <c r="C59" s="18">
        <v>50.707293581804151</v>
      </c>
      <c r="D59" s="18">
        <v>8.8143422739494213</v>
      </c>
      <c r="E59" s="18">
        <f t="shared" si="0"/>
        <v>59.521635855753573</v>
      </c>
      <c r="F59" s="18">
        <v>34.431902603894741</v>
      </c>
      <c r="G59" s="18">
        <v>5.9528384877816904</v>
      </c>
      <c r="H59" s="18">
        <f t="shared" si="1"/>
        <v>40.384741091676432</v>
      </c>
    </row>
    <row r="60" spans="2:8" x14ac:dyDescent="0.25">
      <c r="B60" s="20">
        <f t="shared" si="2"/>
        <v>43950</v>
      </c>
      <c r="C60" s="18">
        <v>51.753708588377776</v>
      </c>
      <c r="D60" s="18">
        <v>8.9979511620952621</v>
      </c>
      <c r="E60" s="18">
        <f t="shared" si="0"/>
        <v>60.751659750473038</v>
      </c>
      <c r="F60" s="18">
        <v>34.624988553228491</v>
      </c>
      <c r="G60" s="18">
        <v>5.9866874892385624</v>
      </c>
      <c r="H60" s="18">
        <f t="shared" si="1"/>
        <v>40.611676042467053</v>
      </c>
    </row>
    <row r="61" spans="2:8" x14ac:dyDescent="0.25">
      <c r="B61" s="20">
        <f t="shared" si="2"/>
        <v>43951</v>
      </c>
      <c r="C61" s="18">
        <v>52.748723471056792</v>
      </c>
      <c r="D61" s="18">
        <v>9.1727233081815314</v>
      </c>
      <c r="E61" s="18">
        <f t="shared" si="0"/>
        <v>61.921446779238323</v>
      </c>
      <c r="F61" s="18">
        <v>34.767225309540549</v>
      </c>
      <c r="G61" s="18">
        <v>6.0117821456916261</v>
      </c>
      <c r="H61" s="18">
        <f t="shared" si="1"/>
        <v>40.779007455232176</v>
      </c>
    </row>
    <row r="62" spans="2:8" x14ac:dyDescent="0.25">
      <c r="B62" s="20">
        <f t="shared" si="2"/>
        <v>43952</v>
      </c>
      <c r="C62" s="18">
        <v>53.690304418616961</v>
      </c>
      <c r="D62" s="18">
        <v>9.3383032254857312</v>
      </c>
      <c r="E62" s="18">
        <f t="shared" si="0"/>
        <v>63.028607644102692</v>
      </c>
      <c r="F62" s="18">
        <v>34.859413813010178</v>
      </c>
      <c r="G62" s="18">
        <v>6.028261118655422</v>
      </c>
      <c r="H62" s="18">
        <f t="shared" si="1"/>
        <v>40.8876749316656</v>
      </c>
    </row>
    <row r="63" spans="2:8" x14ac:dyDescent="0.25">
      <c r="B63" s="20">
        <f t="shared" si="2"/>
        <v>43953</v>
      </c>
      <c r="C63" s="18">
        <v>54.576671941727909</v>
      </c>
      <c r="D63" s="18">
        <v>9.4943792638577804</v>
      </c>
      <c r="E63" s="18">
        <f t="shared" si="0"/>
        <v>64.07105120558569</v>
      </c>
      <c r="F63" s="18">
        <v>34.902571568583085</v>
      </c>
      <c r="G63" s="18">
        <v>6.0363002340213825</v>
      </c>
      <c r="H63" s="18">
        <f t="shared" si="1"/>
        <v>40.938871802604467</v>
      </c>
    </row>
    <row r="64" spans="2:8" x14ac:dyDescent="0.25">
      <c r="B64" s="20">
        <f t="shared" si="2"/>
        <v>43954</v>
      </c>
      <c r="C64" s="18">
        <v>55.40630248582147</v>
      </c>
      <c r="D64" s="18">
        <v>9.6406838999317586</v>
      </c>
      <c r="E64" s="18">
        <f t="shared" si="0"/>
        <v>65.046986385753229</v>
      </c>
      <c r="F64" s="18">
        <v>34.897914295218015</v>
      </c>
      <c r="G64" s="18">
        <v>6.0361093031056328</v>
      </c>
      <c r="H64" s="18">
        <f t="shared" si="1"/>
        <v>40.934023598323648</v>
      </c>
    </row>
    <row r="65" spans="2:8" x14ac:dyDescent="0.25">
      <c r="B65" s="20">
        <f t="shared" si="2"/>
        <v>43955</v>
      </c>
      <c r="C65" s="18">
        <v>56.177928039676544</v>
      </c>
      <c r="D65" s="18">
        <v>9.7769936809533249</v>
      </c>
      <c r="E65" s="18">
        <f t="shared" si="0"/>
        <v>65.954921720629869</v>
      </c>
      <c r="F65" s="18">
        <v>34.846836911617402</v>
      </c>
      <c r="G65" s="18">
        <v>6.0279288331323926</v>
      </c>
      <c r="H65" s="18">
        <f t="shared" si="1"/>
        <v>40.874765744749794</v>
      </c>
    </row>
    <row r="66" spans="2:8" x14ac:dyDescent="0.25">
      <c r="B66" s="20">
        <f t="shared" si="2"/>
        <v>43956</v>
      </c>
      <c r="C66" s="18">
        <v>56.890533855668764</v>
      </c>
      <c r="D66" s="18">
        <v>9.9031288422953594</v>
      </c>
      <c r="E66" s="18">
        <f t="shared" si="0"/>
        <v>66.793662697964123</v>
      </c>
      <c r="F66" s="18">
        <v>34.750894132758049</v>
      </c>
      <c r="G66" s="18">
        <v>6.0120266745078652</v>
      </c>
      <c r="H66" s="18">
        <f t="shared" si="1"/>
        <v>40.762920807265914</v>
      </c>
    </row>
    <row r="67" spans="2:8" x14ac:dyDescent="0.25">
      <c r="B67" s="20">
        <f t="shared" si="2"/>
        <v>43957</v>
      </c>
      <c r="C67" s="18">
        <v>57.543354412111512</v>
      </c>
      <c r="D67" s="18">
        <v>10.018952621234519</v>
      </c>
      <c r="E67" s="18">
        <f t="shared" si="0"/>
        <v>67.56230703334603</v>
      </c>
      <c r="F67" s="18">
        <v>34.611780932981446</v>
      </c>
      <c r="G67" s="18">
        <v>5.9886946489456818</v>
      </c>
      <c r="H67" s="18">
        <f t="shared" si="1"/>
        <v>40.600475581927128</v>
      </c>
    </row>
    <row r="68" spans="2:8" x14ac:dyDescent="0.25">
      <c r="B68" s="20">
        <f t="shared" si="2"/>
        <v>43958</v>
      </c>
      <c r="C68" s="18">
        <v>58.135867759564007</v>
      </c>
      <c r="D68" s="18">
        <v>10.124370291542903</v>
      </c>
      <c r="E68" s="18">
        <f t="shared" si="0"/>
        <v>68.26023805110691</v>
      </c>
      <c r="F68" s="18">
        <v>34.431313110245583</v>
      </c>
      <c r="G68" s="18">
        <v>5.9582451987857041</v>
      </c>
      <c r="H68" s="18">
        <f t="shared" si="1"/>
        <v>40.389558309031287</v>
      </c>
    </row>
    <row r="69" spans="2:8" x14ac:dyDescent="0.25">
      <c r="B69" s="20">
        <f t="shared" si="2"/>
        <v>43959</v>
      </c>
      <c r="C69" s="18">
        <v>58.667788401722646</v>
      </c>
      <c r="D69" s="18">
        <v>10.219327944941199</v>
      </c>
      <c r="E69" s="18">
        <f t="shared" si="0"/>
        <v>68.887116346663845</v>
      </c>
      <c r="F69" s="18">
        <v>34.211408163230544</v>
      </c>
      <c r="G69" s="18">
        <v>5.9210080938161411</v>
      </c>
      <c r="H69" s="18">
        <f t="shared" si="1"/>
        <v>40.132416257046685</v>
      </c>
    </row>
    <row r="70" spans="2:8" x14ac:dyDescent="0.25">
      <c r="B70" s="20">
        <f t="shared" si="2"/>
        <v>43960</v>
      </c>
      <c r="C70" s="18">
        <v>59.139058867343238</v>
      </c>
      <c r="D70" s="18">
        <v>10.303811046473982</v>
      </c>
      <c r="E70" s="18">
        <f t="shared" si="0"/>
        <v>69.442869913817219</v>
      </c>
      <c r="F70" s="18">
        <v>33.954066668862197</v>
      </c>
      <c r="G70" s="18">
        <v>5.8773272276898751</v>
      </c>
      <c r="H70" s="18">
        <f t="shared" si="1"/>
        <v>39.831393896552072</v>
      </c>
    </row>
    <row r="71" spans="2:8" x14ac:dyDescent="0.25">
      <c r="B71" s="20">
        <f t="shared" si="2"/>
        <v>43961</v>
      </c>
      <c r="C71" s="18">
        <v>59.549840133005773</v>
      </c>
      <c r="D71" s="18">
        <v>10.377842791428009</v>
      </c>
      <c r="E71" s="18">
        <f t="shared" ref="E71:E134" si="3">SUM(C71:D71)</f>
        <v>69.927682924433782</v>
      </c>
      <c r="F71" s="18">
        <v>33.661354323127398</v>
      </c>
      <c r="G71" s="18">
        <v>5.8275575317226185</v>
      </c>
      <c r="H71" s="18">
        <f t="shared" ref="H71:H134" si="4">SUM(F71:G71)</f>
        <v>39.488911854850016</v>
      </c>
    </row>
    <row r="72" spans="2:8" x14ac:dyDescent="0.25">
      <c r="B72" s="20">
        <f t="shared" ref="B72:B135" si="5">B71+1</f>
        <v>43962</v>
      </c>
      <c r="C72" s="18">
        <v>59.900501057379643</v>
      </c>
      <c r="D72" s="18">
        <v>10.441482291561215</v>
      </c>
      <c r="E72" s="18">
        <f t="shared" si="3"/>
        <v>70.341983348940857</v>
      </c>
      <c r="F72" s="18">
        <v>33.335384783387326</v>
      </c>
      <c r="G72" s="18">
        <v>5.7720620295567926</v>
      </c>
      <c r="H72" s="18">
        <f t="shared" si="4"/>
        <v>39.107446812944119</v>
      </c>
    </row>
    <row r="73" spans="2:8" x14ac:dyDescent="0.25">
      <c r="B73" s="20">
        <f t="shared" si="5"/>
        <v>43963</v>
      </c>
      <c r="C73" s="18">
        <v>60.191606986351417</v>
      </c>
      <c r="D73" s="18">
        <v>10.494822618163937</v>
      </c>
      <c r="E73" s="18">
        <f t="shared" si="3"/>
        <v>70.686429604515354</v>
      </c>
      <c r="F73" s="18">
        <v>32.978303426106322</v>
      </c>
      <c r="G73" s="18">
        <v>5.7112090519718777</v>
      </c>
      <c r="H73" s="18">
        <f t="shared" si="4"/>
        <v>38.6895124780782</v>
      </c>
    </row>
    <row r="74" spans="2:8" x14ac:dyDescent="0.25">
      <c r="B74" s="20">
        <f t="shared" si="5"/>
        <v>43964</v>
      </c>
      <c r="C74" s="18">
        <v>60.42390768504697</v>
      </c>
      <c r="D74" s="18">
        <v>10.537988728902178</v>
      </c>
      <c r="E74" s="18">
        <f t="shared" si="3"/>
        <v>70.961896413949148</v>
      </c>
      <c r="F74" s="18">
        <v>32.592272110540307</v>
      </c>
      <c r="G74" s="18">
        <v>5.6453696270603473</v>
      </c>
      <c r="H74" s="18">
        <f t="shared" si="4"/>
        <v>38.237641737600654</v>
      </c>
    </row>
    <row r="75" spans="2:8" x14ac:dyDescent="0.25">
      <c r="B75" s="20">
        <f t="shared" si="5"/>
        <v>43965</v>
      </c>
      <c r="C75" s="18">
        <v>60.598324747754077</v>
      </c>
      <c r="D75" s="18">
        <v>10.571135304500558</v>
      </c>
      <c r="E75" s="18">
        <f t="shared" si="3"/>
        <v>71.169460052254635</v>
      </c>
      <c r="F75" s="18">
        <v>32.179455016713064</v>
      </c>
      <c r="G75" s="18">
        <v>5.5749150571617463</v>
      </c>
      <c r="H75" s="18">
        <f t="shared" si="4"/>
        <v>37.75437007387481</v>
      </c>
    </row>
    <row r="76" spans="2:8" x14ac:dyDescent="0.25">
      <c r="B76" s="20">
        <f t="shared" si="5"/>
        <v>43966</v>
      </c>
      <c r="C76" s="18">
        <v>60.715938630190976</v>
      </c>
      <c r="D76" s="18">
        <v>10.594444520190621</v>
      </c>
      <c r="E76" s="18">
        <f t="shared" si="3"/>
        <v>71.310383150381597</v>
      </c>
      <c r="F76" s="18">
        <v>31.742005605230133</v>
      </c>
      <c r="G76" s="18">
        <v>5.5002146903552216</v>
      </c>
      <c r="H76" s="18">
        <f t="shared" si="4"/>
        <v>37.242220295585355</v>
      </c>
    </row>
    <row r="77" spans="2:8" x14ac:dyDescent="0.25">
      <c r="B77" s="20">
        <f t="shared" si="5"/>
        <v>43967</v>
      </c>
      <c r="C77" s="18">
        <v>60.777975440785212</v>
      </c>
      <c r="D77" s="18">
        <v>10.60812377548757</v>
      </c>
      <c r="E77" s="18">
        <f t="shared" si="3"/>
        <v>71.386099216272783</v>
      </c>
      <c r="F77" s="18">
        <v>31.282054727354534</v>
      </c>
      <c r="G77" s="18">
        <v>5.4216338910337356</v>
      </c>
      <c r="H77" s="18">
        <f t="shared" si="4"/>
        <v>36.70368861838827</v>
      </c>
    </row>
    <row r="78" spans="2:8" x14ac:dyDescent="0.25">
      <c r="B78" s="20">
        <f t="shared" si="5"/>
        <v>43968</v>
      </c>
      <c r="C78" s="18">
        <v>60.785793618822936</v>
      </c>
      <c r="D78" s="18">
        <v>10.612403404337158</v>
      </c>
      <c r="E78" s="18">
        <f t="shared" si="3"/>
        <v>71.398197023160094</v>
      </c>
      <c r="F78" s="18">
        <v>30.801699896451055</v>
      </c>
      <c r="G78" s="18">
        <v>5.3395322111030623</v>
      </c>
      <c r="H78" s="18">
        <f t="shared" si="4"/>
        <v>36.141232107554117</v>
      </c>
    </row>
    <row r="79" spans="2:8" x14ac:dyDescent="0.25">
      <c r="B79" s="20">
        <f t="shared" si="5"/>
        <v>43969</v>
      </c>
      <c r="C79" s="18">
        <v>60.740870617746623</v>
      </c>
      <c r="D79" s="18">
        <v>10.607534386009547</v>
      </c>
      <c r="E79" s="18">
        <f t="shared" si="3"/>
        <v>71.34840500375617</v>
      </c>
      <c r="F79" s="18">
        <v>30.302995716381474</v>
      </c>
      <c r="G79" s="18">
        <v>5.2542617607014677</v>
      </c>
      <c r="H79" s="18">
        <f t="shared" si="4"/>
        <v>35.557257477082942</v>
      </c>
    </row>
    <row r="80" spans="2:8" x14ac:dyDescent="0.25">
      <c r="B80" s="20">
        <f t="shared" si="5"/>
        <v>43970</v>
      </c>
      <c r="C80" s="18">
        <v>60.644789701761056</v>
      </c>
      <c r="D80" s="18">
        <v>10.593786075362289</v>
      </c>
      <c r="E80" s="18">
        <f t="shared" si="3"/>
        <v>71.238575777123344</v>
      </c>
      <c r="F80" s="18">
        <v>29.787945448856135</v>
      </c>
      <c r="G80" s="18">
        <v>5.1661657750216818</v>
      </c>
      <c r="H80" s="18">
        <f t="shared" si="4"/>
        <v>34.954111223877817</v>
      </c>
    </row>
    <row r="81" spans="2:8" x14ac:dyDescent="0.25">
      <c r="B81" s="20">
        <f t="shared" si="5"/>
        <v>43971</v>
      </c>
      <c r="C81" s="18">
        <v>60.499226953409106</v>
      </c>
      <c r="D81" s="18">
        <v>10.571443969279301</v>
      </c>
      <c r="E81" s="18">
        <f t="shared" si="3"/>
        <v>71.070670922688407</v>
      </c>
      <c r="F81" s="18">
        <v>29.258493690047999</v>
      </c>
      <c r="G81" s="18">
        <v>5.0755773718252613</v>
      </c>
      <c r="H81" s="18">
        <f t="shared" si="4"/>
        <v>34.33407106187326</v>
      </c>
    </row>
    <row r="82" spans="2:8" x14ac:dyDescent="0.25">
      <c r="B82" s="20">
        <f t="shared" si="5"/>
        <v>43972</v>
      </c>
      <c r="C82" s="18">
        <v>60.305938579163922</v>
      </c>
      <c r="D82" s="18">
        <v>10.540807524258071</v>
      </c>
      <c r="E82" s="18">
        <f t="shared" si="3"/>
        <v>70.846746103421992</v>
      </c>
      <c r="F82" s="18">
        <v>28.716520116877518</v>
      </c>
      <c r="G82" s="18">
        <v>4.9828184925742676</v>
      </c>
      <c r="H82" s="18">
        <f t="shared" si="4"/>
        <v>33.699338609451786</v>
      </c>
    </row>
    <row r="83" spans="2:8" x14ac:dyDescent="0.25">
      <c r="B83" s="20">
        <f t="shared" si="5"/>
        <v>43973</v>
      </c>
      <c r="C83" s="18">
        <v>60.066748589370036</v>
      </c>
      <c r="D83" s="18">
        <v>10.502188038264705</v>
      </c>
      <c r="E83" s="18">
        <f t="shared" si="3"/>
        <v>70.568936627634741</v>
      </c>
      <c r="F83" s="18">
        <v>28.163834255256461</v>
      </c>
      <c r="G83" s="18">
        <v>4.8881990187325641</v>
      </c>
      <c r="H83" s="18">
        <f t="shared" si="4"/>
        <v>33.052033273989025</v>
      </c>
    </row>
    <row r="84" spans="2:8" x14ac:dyDescent="0.25">
      <c r="B84" s="20">
        <f t="shared" si="5"/>
        <v>43974</v>
      </c>
      <c r="C84" s="18">
        <v>59.783536918513619</v>
      </c>
      <c r="D84" s="18">
        <v>10.455906608183852</v>
      </c>
      <c r="E84" s="18">
        <f t="shared" si="3"/>
        <v>70.239443526697471</v>
      </c>
      <c r="F84" s="18">
        <v>27.602171216139595</v>
      </c>
      <c r="G84" s="18">
        <v>4.7920160537195216</v>
      </c>
      <c r="H84" s="18">
        <f t="shared" si="4"/>
        <v>32.394187269859117</v>
      </c>
    </row>
    <row r="85" spans="2:8" x14ac:dyDescent="0.25">
      <c r="B85" s="20">
        <f t="shared" si="5"/>
        <v>43975</v>
      </c>
      <c r="C85" s="18">
        <v>59.458228041422444</v>
      </c>
      <c r="D85" s="18">
        <v>10.402292172413866</v>
      </c>
      <c r="E85" s="18">
        <f t="shared" si="3"/>
        <v>69.86052021383631</v>
      </c>
      <c r="F85" s="18">
        <v>27.033188340290963</v>
      </c>
      <c r="G85" s="18">
        <v>4.6945533601790999</v>
      </c>
      <c r="H85" s="18">
        <f t="shared" si="4"/>
        <v>31.727741700470062</v>
      </c>
    </row>
    <row r="86" spans="2:8" x14ac:dyDescent="0.25">
      <c r="B86" s="20">
        <f t="shared" si="5"/>
        <v>43976</v>
      </c>
      <c r="C86" s="18">
        <v>59.092780131348263</v>
      </c>
      <c r="D86" s="18">
        <v>10.341679646476223</v>
      </c>
      <c r="E86" s="18">
        <f t="shared" si="3"/>
        <v>69.434459777824486</v>
      </c>
      <c r="F86" s="18">
        <v>26.458462689197859</v>
      </c>
      <c r="G86" s="18">
        <v>4.5960809416648658</v>
      </c>
      <c r="H86" s="18">
        <f t="shared" si="4"/>
        <v>31.054543630862725</v>
      </c>
    </row>
    <row r="87" spans="2:8" x14ac:dyDescent="0.25">
      <c r="B87" s="20">
        <f t="shared" si="5"/>
        <v>43977</v>
      </c>
      <c r="C87" s="18">
        <v>58.689174796446878</v>
      </c>
      <c r="D87" s="18">
        <v>10.274408157895436</v>
      </c>
      <c r="E87" s="18">
        <f t="shared" si="3"/>
        <v>68.963582954342314</v>
      </c>
      <c r="F87" s="18">
        <v>25.879489317306934</v>
      </c>
      <c r="G87" s="18">
        <v>4.4968547574815148</v>
      </c>
      <c r="H87" s="18">
        <f t="shared" si="4"/>
        <v>30.376344074788449</v>
      </c>
    </row>
    <row r="88" spans="2:8" x14ac:dyDescent="0.25">
      <c r="B88" s="20">
        <f t="shared" si="5"/>
        <v>43978</v>
      </c>
      <c r="C88" s="18">
        <v>58.249407422433706</v>
      </c>
      <c r="D88" s="18">
        <v>10.200819385099351</v>
      </c>
      <c r="E88" s="18">
        <f t="shared" si="3"/>
        <v>68.450226807533056</v>
      </c>
      <c r="F88" s="18">
        <v>25.297680259722483</v>
      </c>
      <c r="G88" s="18">
        <v>4.3971165592819261</v>
      </c>
      <c r="H88" s="18">
        <f t="shared" si="4"/>
        <v>29.694796819004409</v>
      </c>
    </row>
    <row r="89" spans="2:8" x14ac:dyDescent="0.25">
      <c r="B89" s="20">
        <f t="shared" si="5"/>
        <v>43979</v>
      </c>
      <c r="C89" s="18">
        <v>57.775478141010353</v>
      </c>
      <c r="D89" s="18">
        <v>10.121256003678639</v>
      </c>
      <c r="E89" s="18">
        <f t="shared" si="3"/>
        <v>67.896734144688992</v>
      </c>
      <c r="F89" s="18">
        <v>24.714364169375131</v>
      </c>
      <c r="G89" s="18">
        <v>4.2970938380152006</v>
      </c>
      <c r="H89" s="18">
        <f t="shared" si="4"/>
        <v>29.011458007390331</v>
      </c>
    </row>
    <row r="90" spans="2:8" x14ac:dyDescent="0.25">
      <c r="B90" s="20">
        <f t="shared" si="5"/>
        <v>43980</v>
      </c>
      <c r="C90" s="18">
        <v>57.269383436134831</v>
      </c>
      <c r="D90" s="18">
        <v>10.036060242055783</v>
      </c>
      <c r="E90" s="18">
        <f t="shared" si="3"/>
        <v>67.305443678190613</v>
      </c>
      <c r="F90" s="18">
        <v>24.130786538476286</v>
      </c>
      <c r="G90" s="18">
        <v>4.1969998699991606</v>
      </c>
      <c r="H90" s="18">
        <f t="shared" si="4"/>
        <v>28.327786408475447</v>
      </c>
    </row>
    <row r="91" spans="2:8" x14ac:dyDescent="0.25">
      <c r="B91" s="20">
        <f t="shared" si="5"/>
        <v>43981</v>
      </c>
      <c r="C91" s="18">
        <v>56.733108393337716</v>
      </c>
      <c r="D91" s="18">
        <v>9.9455725474336418</v>
      </c>
      <c r="E91" s="18">
        <f t="shared" si="3"/>
        <v>66.678680940771358</v>
      </c>
      <c r="F91" s="18">
        <v>23.548110440584423</v>
      </c>
      <c r="G91" s="18">
        <v>4.0970338511554587</v>
      </c>
      <c r="H91" s="18">
        <f t="shared" si="4"/>
        <v>27.645144291739882</v>
      </c>
    </row>
    <row r="92" spans="2:8" x14ac:dyDescent="0.25">
      <c r="B92" s="20">
        <f t="shared" si="5"/>
        <v>43982</v>
      </c>
      <c r="C92" s="18">
        <v>56.168619591106108</v>
      </c>
      <c r="D92" s="18">
        <v>9.8501303618328393</v>
      </c>
      <c r="E92" s="18">
        <f t="shared" si="3"/>
        <v>66.018749952938947</v>
      </c>
      <c r="F92" s="18">
        <v>22.9674177317047</v>
      </c>
      <c r="G92" s="18">
        <v>3.9973811088497087</v>
      </c>
      <c r="H92" s="18">
        <f t="shared" si="4"/>
        <v>26.964798840554408</v>
      </c>
    </row>
    <row r="93" spans="2:8" x14ac:dyDescent="0.25">
      <c r="B93" s="20">
        <f t="shared" si="5"/>
        <v>43983</v>
      </c>
      <c r="C93" s="18">
        <v>55.577858627876594</v>
      </c>
      <c r="D93" s="18">
        <v>9.7500670070851356</v>
      </c>
      <c r="E93" s="18">
        <f t="shared" si="3"/>
        <v>65.32792563496173</v>
      </c>
      <c r="F93" s="18">
        <v>22.389710651483938</v>
      </c>
      <c r="G93" s="18">
        <v>3.8982133812277766</v>
      </c>
      <c r="H93" s="18">
        <f t="shared" si="4"/>
        <v>26.287924032711715</v>
      </c>
    </row>
    <row r="94" spans="2:8" x14ac:dyDescent="0.25">
      <c r="B94" s="20">
        <f t="shared" si="5"/>
        <v>43984</v>
      </c>
      <c r="C94" s="18">
        <v>54.962736273274004</v>
      </c>
      <c r="D94" s="18">
        <v>9.6457106768224321</v>
      </c>
      <c r="E94" s="18">
        <f t="shared" si="3"/>
        <v>64.608446950096436</v>
      </c>
      <c r="F94" s="18">
        <v>21.815913768511564</v>
      </c>
      <c r="G94" s="18">
        <v>3.7996891544824507</v>
      </c>
      <c r="H94" s="18">
        <f t="shared" si="4"/>
        <v>25.615602922994015</v>
      </c>
    </row>
    <row r="95" spans="2:8" x14ac:dyDescent="0.25">
      <c r="B95" s="20">
        <f t="shared" si="5"/>
        <v>43985</v>
      </c>
      <c r="C95" s="18">
        <v>54.325127228126348</v>
      </c>
      <c r="D95" s="18">
        <v>9.5373835327802681</v>
      </c>
      <c r="E95" s="18">
        <f t="shared" si="3"/>
        <v>63.862510760906616</v>
      </c>
      <c r="F95" s="18">
        <v>21.24687621704993</v>
      </c>
      <c r="G95" s="18">
        <v>3.7019540490495046</v>
      </c>
      <c r="H95" s="18">
        <f t="shared" si="4"/>
        <v>24.948830266099435</v>
      </c>
    </row>
    <row r="96" spans="2:8" x14ac:dyDescent="0.25">
      <c r="B96" s="20">
        <f t="shared" si="5"/>
        <v>43986</v>
      </c>
      <c r="C96" s="18">
        <v>53.6668654741311</v>
      </c>
      <c r="D96" s="18">
        <v>9.4254009021311731</v>
      </c>
      <c r="E96" s="18">
        <f t="shared" si="3"/>
        <v>63.092266376262273</v>
      </c>
      <c r="F96" s="18">
        <v>20.683374175965582</v>
      </c>
      <c r="G96" s="18">
        <v>3.6051412463513088</v>
      </c>
      <c r="H96" s="18">
        <f t="shared" si="4"/>
        <v>24.288515422316891</v>
      </c>
    </row>
    <row r="97" spans="2:9" x14ac:dyDescent="0.25">
      <c r="B97" s="20">
        <f t="shared" si="5"/>
        <v>43987</v>
      </c>
      <c r="C97" s="18">
        <v>52.989740191133933</v>
      </c>
      <c r="D97" s="18">
        <v>9.3100705720476071</v>
      </c>
      <c r="E97" s="18">
        <f t="shared" si="3"/>
        <v>62.29981076318154</v>
      </c>
      <c r="F97" s="18">
        <v>20.126113544255759</v>
      </c>
      <c r="G97" s="18">
        <v>3.5093719483222685</v>
      </c>
      <c r="H97" s="18">
        <f t="shared" si="4"/>
        <v>23.635485492578027</v>
      </c>
      <c r="I97">
        <f>H97/0.007</f>
        <v>3376.4979275111468</v>
      </c>
    </row>
    <row r="98" spans="2:9" x14ac:dyDescent="0.25">
      <c r="B98" s="20">
        <f t="shared" si="5"/>
        <v>43988</v>
      </c>
      <c r="C98" s="18">
        <v>52.295492217516312</v>
      </c>
      <c r="D98" s="18">
        <v>9.1916921772914293</v>
      </c>
      <c r="E98" s="18">
        <f t="shared" si="3"/>
        <v>61.487184394807741</v>
      </c>
      <c r="F98" s="18">
        <v>19.575732771168305</v>
      </c>
      <c r="G98" s="18">
        <v>3.4147558625868442</v>
      </c>
      <c r="H98" s="18">
        <f t="shared" si="4"/>
        <v>22.990488633755149</v>
      </c>
    </row>
    <row r="99" spans="2:9" x14ac:dyDescent="0.25">
      <c r="B99" s="20">
        <f t="shared" si="5"/>
        <v>43989</v>
      </c>
      <c r="C99" s="18">
        <v>51.585811027257932</v>
      </c>
      <c r="D99" s="18">
        <v>9.0705566762874241</v>
      </c>
      <c r="E99" s="18">
        <f t="shared" si="3"/>
        <v>60.656367703545357</v>
      </c>
      <c r="F99" s="18">
        <v>19.032805802625489</v>
      </c>
      <c r="G99" s="18">
        <v>3.3213917067971011</v>
      </c>
      <c r="H99" s="18">
        <f t="shared" si="4"/>
        <v>22.35419750942259</v>
      </c>
    </row>
    <row r="100" spans="2:9" x14ac:dyDescent="0.25">
      <c r="B100" s="20">
        <f t="shared" si="5"/>
        <v>43990</v>
      </c>
      <c r="C100" s="18">
        <v>50.862332195871659</v>
      </c>
      <c r="D100" s="18">
        <v>8.9469459109128593</v>
      </c>
      <c r="E100" s="18">
        <f t="shared" si="3"/>
        <v>59.809278106784518</v>
      </c>
      <c r="F100" s="18">
        <v>18.497845109199716</v>
      </c>
      <c r="G100" s="18">
        <v>3.2293677262466076</v>
      </c>
      <c r="H100" s="18">
        <f t="shared" si="4"/>
        <v>21.727212835446323</v>
      </c>
    </row>
    <row r="101" spans="2:9" x14ac:dyDescent="0.25">
      <c r="B101" s="20">
        <f t="shared" si="5"/>
        <v>43991</v>
      </c>
      <c r="C101" s="18">
        <v>50.126635326312226</v>
      </c>
      <c r="D101" s="18">
        <v>8.8211322450495118</v>
      </c>
      <c r="E101" s="18">
        <f t="shared" si="3"/>
        <v>58.947767571361737</v>
      </c>
      <c r="F101" s="18">
        <v>17.971304764415436</v>
      </c>
      <c r="G101" s="18">
        <v>3.1387622194891378</v>
      </c>
      <c r="H101" s="18">
        <f t="shared" si="4"/>
        <v>21.110066983904574</v>
      </c>
    </row>
    <row r="102" spans="2:9" x14ac:dyDescent="0.25">
      <c r="B102" s="20">
        <f t="shared" si="5"/>
        <v>43992</v>
      </c>
      <c r="C102" s="18">
        <v>49.380242405416993</v>
      </c>
      <c r="D102" s="18">
        <v>8.6933782768526271</v>
      </c>
      <c r="E102" s="18">
        <f t="shared" si="3"/>
        <v>58.07362068226962</v>
      </c>
      <c r="F102" s="18">
        <v>17.453583545544461</v>
      </c>
      <c r="G102" s="18">
        <v>3.0496440672636709</v>
      </c>
      <c r="H102" s="18">
        <f t="shared" si="4"/>
        <v>20.503227612808132</v>
      </c>
    </row>
    <row r="103" spans="2:9" x14ac:dyDescent="0.25">
      <c r="B103" s="20">
        <f t="shared" si="5"/>
        <v>43993</v>
      </c>
      <c r="C103" s="18">
        <v>48.624616561141011</v>
      </c>
      <c r="D103" s="18">
        <v>8.5639366196481888</v>
      </c>
      <c r="E103" s="18">
        <f t="shared" si="3"/>
        <v>57.188553180789199</v>
      </c>
      <c r="F103" s="18">
        <v>16.945028032250775</v>
      </c>
      <c r="G103" s="18">
        <v>2.962073260583054</v>
      </c>
      <c r="H103" s="18">
        <f t="shared" si="4"/>
        <v>19.907101292833829</v>
      </c>
    </row>
    <row r="104" spans="2:9" x14ac:dyDescent="0.25">
      <c r="B104" s="20">
        <f t="shared" si="5"/>
        <v>43994</v>
      </c>
      <c r="C104" s="18">
        <v>47.861161190875464</v>
      </c>
      <c r="D104" s="18">
        <v>8.4330497463697611</v>
      </c>
      <c r="E104" s="18">
        <f t="shared" si="3"/>
        <v>56.294210937245225</v>
      </c>
      <c r="F104" s="18">
        <v>16.44593568154778</v>
      </c>
      <c r="G104" s="18">
        <v>2.8761014243664818</v>
      </c>
      <c r="H104" s="18">
        <f t="shared" si="4"/>
        <v>19.322037105914262</v>
      </c>
    </row>
    <row r="105" spans="2:9" x14ac:dyDescent="0.25">
      <c r="B105" s="20">
        <f t="shared" si="5"/>
        <v>43995</v>
      </c>
      <c r="C105" s="18">
        <v>47.0912194314933</v>
      </c>
      <c r="D105" s="18">
        <v>8.3009498925188154</v>
      </c>
      <c r="E105" s="18">
        <f t="shared" si="3"/>
        <v>55.392169324012116</v>
      </c>
      <c r="F105" s="18">
        <v>15.956557860350586</v>
      </c>
      <c r="G105" s="18">
        <v>2.7917723334816174</v>
      </c>
      <c r="H105" s="18">
        <f t="shared" si="4"/>
        <v>18.748330193832203</v>
      </c>
    </row>
    <row r="106" spans="2:9" x14ac:dyDescent="0.25">
      <c r="B106" s="20">
        <f t="shared" si="5"/>
        <v>43996</v>
      </c>
      <c r="C106" s="18">
        <v>46.316073942270577</v>
      </c>
      <c r="D106" s="18">
        <v>8.1678590127100961</v>
      </c>
      <c r="E106" s="18">
        <f t="shared" si="3"/>
        <v>54.483932954980673</v>
      </c>
      <c r="F106" s="18">
        <v>15.477102819642369</v>
      </c>
      <c r="G106" s="18">
        <v>2.7091224185222131</v>
      </c>
      <c r="H106" s="18">
        <f t="shared" si="4"/>
        <v>18.186225238164582</v>
      </c>
    </row>
    <row r="107" spans="2:9" x14ac:dyDescent="0.25">
      <c r="B107" s="20">
        <f t="shared" si="5"/>
        <v>43997</v>
      </c>
      <c r="C107" s="18">
        <v>45.536946972584701</v>
      </c>
      <c r="D107" s="18">
        <v>8.0339887860028512</v>
      </c>
      <c r="E107" s="18">
        <f t="shared" si="3"/>
        <v>53.570935758587552</v>
      </c>
      <c r="F107" s="18">
        <v>15.007738596691979</v>
      </c>
      <c r="G107" s="18">
        <v>2.628181259067901</v>
      </c>
      <c r="H107" s="18">
        <f t="shared" si="4"/>
        <v>17.63591985575988</v>
      </c>
    </row>
    <row r="108" spans="2:9" x14ac:dyDescent="0.25">
      <c r="B108" s="20">
        <f t="shared" si="5"/>
        <v>43998</v>
      </c>
      <c r="C108" s="18">
        <v>44.755000687208849</v>
      </c>
      <c r="D108" s="18">
        <v>7.8995406653799591</v>
      </c>
      <c r="E108" s="18">
        <f t="shared" si="3"/>
        <v>52.654541352588808</v>
      </c>
      <c r="F108" s="18">
        <v>14.548595834128264</v>
      </c>
      <c r="G108" s="18">
        <v>2.5489720625569703</v>
      </c>
      <c r="H108" s="18">
        <f t="shared" si="4"/>
        <v>17.097567896685234</v>
      </c>
    </row>
    <row r="109" spans="2:9" x14ac:dyDescent="0.25">
      <c r="B109" s="20">
        <f t="shared" si="5"/>
        <v>43999</v>
      </c>
      <c r="C109" s="18">
        <v>43.971337723030501</v>
      </c>
      <c r="D109" s="18">
        <v>7.7647059668944394</v>
      </c>
      <c r="E109" s="18">
        <f t="shared" si="3"/>
        <v>51.736043689924941</v>
      </c>
      <c r="F109" s="18">
        <v>14.099770506657933</v>
      </c>
      <c r="G109" s="18">
        <v>2.4715121272593024</v>
      </c>
      <c r="H109" s="18">
        <f t="shared" si="4"/>
        <v>16.571282633917235</v>
      </c>
    </row>
    <row r="110" spans="2:9" x14ac:dyDescent="0.25">
      <c r="B110" s="20">
        <f t="shared" si="5"/>
        <v>44000</v>
      </c>
      <c r="C110" s="18">
        <v>43.187001952217088</v>
      </c>
      <c r="D110" s="18">
        <v>7.6296659942258884</v>
      </c>
      <c r="E110" s="18">
        <f t="shared" si="3"/>
        <v>50.816667946442976</v>
      </c>
      <c r="F110" s="18">
        <v>13.661326548215129</v>
      </c>
      <c r="G110" s="18">
        <v>2.3958132881556935</v>
      </c>
      <c r="H110" s="18">
        <f t="shared" si="4"/>
        <v>16.057139836370823</v>
      </c>
    </row>
    <row r="111" spans="2:9" x14ac:dyDescent="0.25">
      <c r="B111" s="20">
        <f t="shared" si="5"/>
        <v>44001</v>
      </c>
      <c r="C111" s="18">
        <v>42.402979427997252</v>
      </c>
      <c r="D111" s="18">
        <v>7.4945921945853797</v>
      </c>
      <c r="E111" s="18">
        <f t="shared" si="3"/>
        <v>49.897571622582632</v>
      </c>
      <c r="F111" s="18">
        <v>13.233298373952039</v>
      </c>
      <c r="G111" s="18">
        <v>2.3218823448125363</v>
      </c>
      <c r="H111" s="18">
        <f t="shared" si="4"/>
        <v>15.555180718764575</v>
      </c>
    </row>
    <row r="112" spans="2:9" x14ac:dyDescent="0.25">
      <c r="B112" s="20">
        <f t="shared" si="5"/>
        <v>44002</v>
      </c>
      <c r="C112" s="18">
        <v>41.620199490586401</v>
      </c>
      <c r="D112" s="18">
        <v>7.3596463421222325</v>
      </c>
      <c r="E112" s="18">
        <f t="shared" si="3"/>
        <v>48.979845832708634</v>
      </c>
      <c r="F112" s="18">
        <v>12.815693293066033</v>
      </c>
      <c r="G112" s="18">
        <v>2.2497214706065733</v>
      </c>
      <c r="H112" s="18">
        <f t="shared" si="4"/>
        <v>15.065414763672607</v>
      </c>
    </row>
    <row r="113" spans="2:8" x14ac:dyDescent="0.25">
      <c r="B113" s="20">
        <f t="shared" si="5"/>
        <v>44003</v>
      </c>
      <c r="C113" s="18">
        <v>40.839536012067128</v>
      </c>
      <c r="D113" s="18">
        <v>7.224980745233097</v>
      </c>
      <c r="E113" s="18">
        <f t="shared" si="3"/>
        <v>48.064516757300225</v>
      </c>
      <c r="F113" s="18">
        <v>12.408493809768515</v>
      </c>
      <c r="G113" s="18">
        <v>2.1793286028746479</v>
      </c>
      <c r="H113" s="18">
        <f t="shared" si="4"/>
        <v>14.587822412643163</v>
      </c>
    </row>
    <row r="114" spans="2:8" x14ac:dyDescent="0.25">
      <c r="B114" s="20">
        <f t="shared" si="5"/>
        <v>44004</v>
      </c>
      <c r="C114" s="18">
        <v>40.06180876035296</v>
      </c>
      <c r="D114" s="18">
        <v>7.0907384743700277</v>
      </c>
      <c r="E114" s="18">
        <f t="shared" si="3"/>
        <v>47.152547234722988</v>
      </c>
      <c r="F114" s="18">
        <v>12.011659810948913</v>
      </c>
      <c r="G114" s="18">
        <v>2.1106978137643182</v>
      </c>
      <c r="H114" s="18">
        <f t="shared" si="4"/>
        <v>14.122357624713231</v>
      </c>
    </row>
    <row r="115" spans="2:8" x14ac:dyDescent="0.25">
      <c r="B115" s="20">
        <f t="shared" si="5"/>
        <v>44005</v>
      </c>
      <c r="C115" s="18">
        <v>39.287784863770867</v>
      </c>
      <c r="D115" s="18">
        <v>6.9570536072134246</v>
      </c>
      <c r="E115" s="18">
        <f t="shared" si="3"/>
        <v>46.244838470984291</v>
      </c>
      <c r="F115" s="18">
        <v>11.625130640086809</v>
      </c>
      <c r="G115" s="18">
        <v>2.0438196617432141</v>
      </c>
      <c r="H115" s="18">
        <f t="shared" si="4"/>
        <v>13.668950301830023</v>
      </c>
    </row>
    <row r="116" spans="2:8" x14ac:dyDescent="0.25">
      <c r="B116" s="20">
        <f t="shared" si="5"/>
        <v>44006</v>
      </c>
      <c r="C116" s="18">
        <v>38.518180359051257</v>
      </c>
      <c r="D116" s="18">
        <v>6.8240514882641037</v>
      </c>
      <c r="E116" s="18">
        <f t="shared" si="3"/>
        <v>45.342231847315361</v>
      </c>
      <c r="F116" s="18">
        <v>11.248827057905601</v>
      </c>
      <c r="G116" s="18">
        <v>1.9786815238661575</v>
      </c>
      <c r="H116" s="18">
        <f t="shared" si="4"/>
        <v>13.227508581771758</v>
      </c>
    </row>
    <row r="117" spans="2:8" x14ac:dyDescent="0.25">
      <c r="B117" s="20">
        <f t="shared" si="5"/>
        <v>44007</v>
      </c>
      <c r="C117" s="18">
        <v>37.753661806877972</v>
      </c>
      <c r="D117" s="18">
        <v>6.6918490001629607</v>
      </c>
      <c r="E117" s="18">
        <f t="shared" si="3"/>
        <v>44.445510807040932</v>
      </c>
      <c r="F117" s="18">
        <v>10.88265309101871</v>
      </c>
      <c r="G117" s="18">
        <v>1.9152679090375386</v>
      </c>
      <c r="H117" s="18">
        <f t="shared" si="4"/>
        <v>12.797921000056249</v>
      </c>
    </row>
    <row r="118" spans="2:8" x14ac:dyDescent="0.25">
      <c r="B118" s="20">
        <f t="shared" si="5"/>
        <v>44008</v>
      </c>
      <c r="C118" s="18">
        <v>36.994847960419975</v>
      </c>
      <c r="D118" s="18">
        <v>6.5605548442470081</v>
      </c>
      <c r="E118" s="18">
        <f t="shared" si="3"/>
        <v>43.555402804666983</v>
      </c>
      <c r="F118" s="18">
        <v>10.526497770523747</v>
      </c>
      <c r="G118" s="18">
        <v>1.8535607526106332</v>
      </c>
      <c r="H118" s="18">
        <f t="shared" si="4"/>
        <v>12.38005852313438</v>
      </c>
    </row>
    <row r="119" spans="2:8" x14ac:dyDescent="0.25">
      <c r="B119" s="20">
        <f t="shared" si="5"/>
        <v>44009</v>
      </c>
      <c r="C119" s="18">
        <v>36.242311473501104</v>
      </c>
      <c r="D119" s="18">
        <v>6.4302698280673667</v>
      </c>
      <c r="E119" s="18">
        <f t="shared" si="3"/>
        <v>42.672581301568471</v>
      </c>
      <c r="F119" s="18">
        <v>10.180236762961613</v>
      </c>
      <c r="G119" s="18">
        <v>1.7935396927572924</v>
      </c>
      <c r="H119" s="18">
        <f t="shared" si="4"/>
        <v>11.973776455718905</v>
      </c>
    </row>
    <row r="120" spans="2:8" x14ac:dyDescent="0.25">
      <c r="B120" s="20">
        <f t="shared" si="5"/>
        <v>44010</v>
      </c>
      <c r="C120" s="18">
        <v>35.496580636228828</v>
      </c>
      <c r="D120" s="18">
        <v>6.3010871578035221</v>
      </c>
      <c r="E120" s="18">
        <f t="shared" si="3"/>
        <v>41.79766779403235</v>
      </c>
      <c r="F120" s="18">
        <v>9.843733896644153</v>
      </c>
      <c r="G120" s="18">
        <v>1.7351823291213009</v>
      </c>
      <c r="H120" s="18">
        <f t="shared" si="4"/>
        <v>11.578916225765454</v>
      </c>
    </row>
    <row r="121" spans="2:8" x14ac:dyDescent="0.25">
      <c r="B121" s="20">
        <f t="shared" si="5"/>
        <v>44011</v>
      </c>
      <c r="C121" s="18">
        <v>34.758141127150338</v>
      </c>
      <c r="D121" s="18">
        <v>6.1730927336918739</v>
      </c>
      <c r="E121" s="18">
        <f t="shared" si="3"/>
        <v>40.931233860842212</v>
      </c>
      <c r="F121" s="18">
        <v>9.5168425865954305</v>
      </c>
      <c r="G121" s="18">
        <v>1.6784644643218485</v>
      </c>
      <c r="H121" s="18">
        <f t="shared" si="4"/>
        <v>11.195307050917279</v>
      </c>
    </row>
    <row r="122" spans="2:8" x14ac:dyDescent="0.25">
      <c r="B122" s="20">
        <f t="shared" si="5"/>
        <v>44012</v>
      </c>
      <c r="C122" s="18">
        <v>34.027437771936093</v>
      </c>
      <c r="D122" s="18">
        <v>6.0463654467828292</v>
      </c>
      <c r="E122" s="18">
        <f t="shared" si="3"/>
        <v>40.073803218718922</v>
      </c>
      <c r="F122" s="18">
        <v>9.1994071617332338</v>
      </c>
      <c r="G122" s="18">
        <v>1.6233603289267649</v>
      </c>
      <c r="H122" s="18">
        <f t="shared" si="4"/>
        <v>10.822767490659999</v>
      </c>
    </row>
    <row r="123" spans="2:8" x14ac:dyDescent="0.25">
      <c r="B123" s="20">
        <f t="shared" si="5"/>
        <v>44013</v>
      </c>
      <c r="C123" s="18">
        <v>33.304876299778698</v>
      </c>
      <c r="D123" s="18">
        <v>5.9209774755092894</v>
      </c>
      <c r="E123" s="18">
        <f t="shared" si="3"/>
        <v>39.225853775287987</v>
      </c>
      <c r="F123" s="18">
        <v>8.8912640980906872</v>
      </c>
      <c r="G123" s="18">
        <v>1.5698427905467156</v>
      </c>
      <c r="H123" s="18">
        <f t="shared" si="4"/>
        <v>10.461106888637403</v>
      </c>
    </row>
    <row r="124" spans="2:8" x14ac:dyDescent="0.25">
      <c r="B124" s="20">
        <f t="shared" si="5"/>
        <v>44014</v>
      </c>
      <c r="C124" s="18">
        <v>32.590825089562713</v>
      </c>
      <c r="D124" s="18">
        <v>5.7969945807229806</v>
      </c>
      <c r="E124" s="18">
        <f t="shared" si="3"/>
        <v>38.387819670285694</v>
      </c>
      <c r="F124" s="18">
        <v>8.5922431620510906</v>
      </c>
      <c r="G124" s="18">
        <v>1.5178835477312305</v>
      </c>
      <c r="H124" s="18">
        <f t="shared" si="4"/>
        <v>10.110126709782321</v>
      </c>
    </row>
    <row r="125" spans="2:8" x14ac:dyDescent="0.25">
      <c r="B125" s="20">
        <f t="shared" si="5"/>
        <v>44015</v>
      </c>
      <c r="C125" s="18">
        <v>31.885616898824082</v>
      </c>
      <c r="D125" s="18">
        <v>5.67447639799434</v>
      </c>
      <c r="E125" s="18">
        <f t="shared" si="3"/>
        <v>37.560093296818422</v>
      </c>
      <c r="F125" s="18">
        <v>8.3021684676659788</v>
      </c>
      <c r="G125" s="18">
        <v>1.4674533093554487</v>
      </c>
      <c r="H125" s="18">
        <f t="shared" si="4"/>
        <v>9.7696217770214275</v>
      </c>
    </row>
    <row r="126" spans="2:8" x14ac:dyDescent="0.25">
      <c r="B126" s="20">
        <f t="shared" si="5"/>
        <v>44016</v>
      </c>
      <c r="C126" s="18">
        <v>31.189550569396488</v>
      </c>
      <c r="D126" s="18">
        <v>5.5534767261416391</v>
      </c>
      <c r="E126" s="18">
        <f t="shared" si="3"/>
        <v>36.743027295538127</v>
      </c>
      <c r="F126" s="18">
        <v>8.0208594522096064</v>
      </c>
      <c r="G126" s="18">
        <v>1.4185219602059647</v>
      </c>
      <c r="H126" s="18">
        <f t="shared" si="4"/>
        <v>9.439381412415571</v>
      </c>
    </row>
    <row r="127" spans="2:8" x14ac:dyDescent="0.25">
      <c r="B127" s="20">
        <f t="shared" si="5"/>
        <v>44017</v>
      </c>
      <c r="C127" s="18">
        <v>30.502892704354053</v>
      </c>
      <c r="D127" s="18">
        <v>5.4340438110695004</v>
      </c>
      <c r="E127" s="18">
        <f t="shared" si="3"/>
        <v>35.936936515423554</v>
      </c>
      <c r="F127" s="18">
        <v>7.7481317740803206</v>
      </c>
      <c r="G127" s="18">
        <v>1.3710587134656862</v>
      </c>
      <c r="H127" s="18">
        <f t="shared" si="4"/>
        <v>9.1191904875460068</v>
      </c>
    </row>
    <row r="128" spans="2:8" x14ac:dyDescent="0.25">
      <c r="B128" s="20">
        <f t="shared" si="5"/>
        <v>44018</v>
      </c>
      <c r="C128" s="18">
        <v>29.825879311651988</v>
      </c>
      <c r="D128" s="18">
        <v>5.3162206241248668</v>
      </c>
      <c r="E128" s="18">
        <f t="shared" si="3"/>
        <v>35.142099935776855</v>
      </c>
      <c r="F128" s="18">
        <v>7.4837981372229478</v>
      </c>
      <c r="G128" s="18">
        <v>1.3250322507986994</v>
      </c>
      <c r="H128" s="18">
        <f t="shared" si="4"/>
        <v>8.8088303880216472</v>
      </c>
    </row>
    <row r="129" spans="2:8" x14ac:dyDescent="0.25">
      <c r="B129" s="20">
        <f t="shared" si="5"/>
        <v>44019</v>
      </c>
      <c r="C129" s="18">
        <v>29.1587174106362</v>
      </c>
      <c r="D129" s="18">
        <v>5.2000451343114946</v>
      </c>
      <c r="E129" s="18">
        <f t="shared" si="3"/>
        <v>34.358762544947695</v>
      </c>
      <c r="F129" s="18">
        <v>7.2276690461258113</v>
      </c>
      <c r="G129" s="18">
        <v>1.2804108507277192</v>
      </c>
      <c r="H129" s="18">
        <f t="shared" si="4"/>
        <v>8.5080798968535305</v>
      </c>
    </row>
    <row r="130" spans="2:8" x14ac:dyDescent="0.25">
      <c r="B130" s="20">
        <f t="shared" si="5"/>
        <v>44020</v>
      </c>
      <c r="C130" s="18">
        <v>28.501586597990354</v>
      </c>
      <c r="D130" s="18">
        <v>5.0855505737808926</v>
      </c>
      <c r="E130" s="18">
        <f t="shared" si="3"/>
        <v>33.587137171771246</v>
      </c>
      <c r="F130" s="18">
        <v>6.9795534953991591</v>
      </c>
      <c r="G130" s="18">
        <v>1.2371625059777216</v>
      </c>
      <c r="H130" s="18">
        <f t="shared" si="4"/>
        <v>8.2167160013768807</v>
      </c>
    </row>
    <row r="131" spans="2:8" x14ac:dyDescent="0.25">
      <c r="B131" s="20">
        <f t="shared" si="5"/>
        <v>44021</v>
      </c>
      <c r="C131" s="18">
        <v>27.854640570502852</v>
      </c>
      <c r="D131" s="18">
        <v>4.9727656961530329</v>
      </c>
      <c r="E131" s="18">
        <f t="shared" si="3"/>
        <v>32.827406266655885</v>
      </c>
      <c r="F131" s="18">
        <v>6.7392595978849386</v>
      </c>
      <c r="G131" s="18">
        <v>1.1952550304518468</v>
      </c>
      <c r="H131" s="18">
        <f t="shared" si="4"/>
        <v>7.9345146283367853</v>
      </c>
    </row>
    <row r="132" spans="2:8" x14ac:dyDescent="0.25">
      <c r="B132" s="20">
        <f t="shared" si="5"/>
        <v>44022</v>
      </c>
      <c r="C132" s="18">
        <v>27.218008602430928</v>
      </c>
      <c r="D132" s="18">
        <v>4.8617150272592653</v>
      </c>
      <c r="E132" s="18">
        <f t="shared" si="3"/>
        <v>32.079723629690193</v>
      </c>
      <c r="F132" s="18">
        <v>6.5065951550418504</v>
      </c>
      <c r="G132" s="18">
        <v>1.1546561564771309</v>
      </c>
      <c r="H132" s="18">
        <f t="shared" si="4"/>
        <v>7.6612513115189813</v>
      </c>
    </row>
    <row r="133" spans="2:8" x14ac:dyDescent="0.25">
      <c r="B133" s="20">
        <f t="shared" si="5"/>
        <v>44023</v>
      </c>
      <c r="C133" s="18">
        <v>26.591796975728357</v>
      </c>
      <c r="D133" s="18">
        <v>4.7524191080397031</v>
      </c>
      <c r="E133" s="18">
        <f t="shared" si="3"/>
        <v>31.34421608376806</v>
      </c>
      <c r="F133" s="18">
        <v>6.281368173361443</v>
      </c>
      <c r="G133" s="18">
        <v>1.1153336229438082</v>
      </c>
      <c r="H133" s="18">
        <f t="shared" si="4"/>
        <v>7.3967017963052513</v>
      </c>
    </row>
    <row r="134" spans="2:8" x14ac:dyDescent="0.25">
      <c r="B134" s="20">
        <f t="shared" si="5"/>
        <v>44024</v>
      </c>
      <c r="C134" s="18">
        <v>25.97609036184349</v>
      </c>
      <c r="D134" s="18">
        <v>4.6448947293436049</v>
      </c>
      <c r="E134" s="18">
        <f t="shared" si="3"/>
        <v>30.620985091187094</v>
      </c>
      <c r="F134" s="18">
        <v>6.0633873302904249</v>
      </c>
      <c r="G134" s="18">
        <v>1.0772552549340162</v>
      </c>
      <c r="H134" s="18">
        <f t="shared" si="4"/>
        <v>7.1406425852244411</v>
      </c>
    </row>
    <row r="135" spans="2:8" x14ac:dyDescent="0.25">
      <c r="B135" s="20">
        <f t="shared" si="5"/>
        <v>44025</v>
      </c>
      <c r="C135" s="18">
        <v>25.370953154200834</v>
      </c>
      <c r="D135" s="18">
        <v>4.5391551584891658</v>
      </c>
      <c r="E135" s="18">
        <f t="shared" ref="E135:E198" si="6">SUM(C135:D135)</f>
        <v>29.910108312689999</v>
      </c>
      <c r="F135" s="18">
        <v>5.8524623931243696</v>
      </c>
      <c r="G135" s="18">
        <v>1.0403890354139094</v>
      </c>
      <c r="H135" s="18">
        <f t="shared" ref="H135:H198" si="7">SUM(F135:G135)</f>
        <v>6.8928514285382789</v>
      </c>
    </row>
    <row r="136" spans="2:8" x14ac:dyDescent="0.25">
      <c r="B136" s="20">
        <f t="shared" ref="B136:B199" si="8">B135+1</f>
        <v>44026</v>
      </c>
      <c r="C136" s="18">
        <v>24.776430750817781</v>
      </c>
      <c r="D136" s="18">
        <v>4.4352103574697139</v>
      </c>
      <c r="E136" s="18">
        <f t="shared" si="6"/>
        <v>29.211641108287495</v>
      </c>
      <c r="F136" s="18">
        <v>5.6484045940965188</v>
      </c>
      <c r="G136" s="18">
        <v>1.0047031695385158</v>
      </c>
      <c r="H136" s="18">
        <f t="shared" si="7"/>
        <v>6.6531077636350346</v>
      </c>
    </row>
    <row r="137" spans="2:8" x14ac:dyDescent="0.25">
      <c r="B137" s="20">
        <f t="shared" si="8"/>
        <v>44027</v>
      </c>
      <c r="C137" s="18">
        <v>24.192550786749962</v>
      </c>
      <c r="D137" s="18">
        <v>4.3330671927661797</v>
      </c>
      <c r="E137" s="18">
        <f t="shared" si="6"/>
        <v>28.525617979516142</v>
      </c>
      <c r="F137" s="18">
        <v>5.451026964787161</v>
      </c>
      <c r="G137" s="18">
        <v>0.97016614209115914</v>
      </c>
      <c r="H137" s="18">
        <f t="shared" si="7"/>
        <v>6.4211931068783201</v>
      </c>
    </row>
    <row r="138" spans="2:8" x14ac:dyDescent="0.25">
      <c r="B138" s="20">
        <f t="shared" si="8"/>
        <v>44028</v>
      </c>
      <c r="C138" s="18">
        <v>23.619324316452548</v>
      </c>
      <c r="D138" s="18">
        <v>4.2327296367581084</v>
      </c>
      <c r="E138" s="18">
        <f t="shared" si="6"/>
        <v>27.852053953210657</v>
      </c>
      <c r="F138" s="18">
        <v>5.2601446328076236</v>
      </c>
      <c r="G138" s="18">
        <v>0.93674676855641792</v>
      </c>
      <c r="H138" s="18">
        <f t="shared" si="7"/>
        <v>6.1968914013640415</v>
      </c>
    </row>
    <row r="139" spans="2:8" x14ac:dyDescent="0.25">
      <c r="B139" s="20">
        <f t="shared" si="8"/>
        <v>44029</v>
      </c>
      <c r="C139" s="18">
        <v>23.056746946292151</v>
      </c>
      <c r="D139" s="18">
        <v>4.134198960771073</v>
      </c>
      <c r="E139" s="18">
        <f t="shared" si="6"/>
        <v>27.190945907063224</v>
      </c>
      <c r="F139" s="18">
        <v>5.0755750835692197</v>
      </c>
      <c r="G139" s="18">
        <v>0.90441424029557993</v>
      </c>
      <c r="H139" s="18">
        <f t="shared" si="7"/>
        <v>5.9799893238647996</v>
      </c>
    </row>
    <row r="140" spans="2:8" x14ac:dyDescent="0.25">
      <c r="B140" s="20">
        <f t="shared" si="8"/>
        <v>44030</v>
      </c>
      <c r="C140" s="18">
        <v>22.504799917674063</v>
      </c>
      <c r="D140" s="18">
        <v>4.0374739198387033</v>
      </c>
      <c r="E140" s="18">
        <f t="shared" si="6"/>
        <v>26.542273837512766</v>
      </c>
      <c r="F140" s="18">
        <v>4.8971383897965097</v>
      </c>
      <c r="G140" s="18">
        <v>0.87313816427456459</v>
      </c>
      <c r="H140" s="18">
        <f t="shared" si="7"/>
        <v>5.7702765540710743</v>
      </c>
    </row>
    <row r="141" spans="2:8" x14ac:dyDescent="0.25">
      <c r="B141" s="20">
        <f t="shared" si="8"/>
        <v>44031</v>
      </c>
      <c r="C141" s="18">
        <v>21.963451141464247</v>
      </c>
      <c r="D141" s="18">
        <v>3.9425509292786955</v>
      </c>
      <c r="E141" s="18">
        <f t="shared" si="6"/>
        <v>25.906002070742943</v>
      </c>
      <c r="F141" s="18">
        <v>4.7246574112905364</v>
      </c>
      <c r="G141" s="18">
        <v>0.84288859776569325</v>
      </c>
      <c r="H141" s="18">
        <f t="shared" si="7"/>
        <v>5.5675460090562297</v>
      </c>
    </row>
    <row r="142" spans="2:8" x14ac:dyDescent="0.25">
      <c r="B142" s="20">
        <f t="shared" si="8"/>
        <v>44032</v>
      </c>
      <c r="C142" s="18">
        <v>21.432656184520965</v>
      </c>
      <c r="D142" s="18">
        <v>3.8494242332199065</v>
      </c>
      <c r="E142" s="18">
        <f t="shared" si="6"/>
        <v>25.282080417740872</v>
      </c>
      <c r="F142" s="18">
        <v>4.5579579673112676</v>
      </c>
      <c r="G142" s="18">
        <v>0.81363607841569774</v>
      </c>
      <c r="H142" s="18">
        <f t="shared" si="7"/>
        <v>5.3715940457269653</v>
      </c>
    </row>
    <row r="143" spans="2:8" x14ac:dyDescent="0.25">
      <c r="B143" s="20">
        <f t="shared" si="8"/>
        <v>44033</v>
      </c>
      <c r="C143" s="18">
        <v>20.912359209275564</v>
      </c>
      <c r="D143" s="18">
        <v>3.7580860652337833</v>
      </c>
      <c r="E143" s="18">
        <f t="shared" si="6"/>
        <v>24.670445274509348</v>
      </c>
      <c r="F143" s="18">
        <v>4.396868983798413</v>
      </c>
      <c r="G143" s="18">
        <v>0.78535165006007901</v>
      </c>
      <c r="H143" s="18">
        <f t="shared" si="7"/>
        <v>5.182220633858492</v>
      </c>
    </row>
    <row r="144" spans="2:8" x14ac:dyDescent="0.25">
      <c r="B144" s="20">
        <f t="shared" si="8"/>
        <v>44034</v>
      </c>
      <c r="C144" s="18">
        <v>20.402493867401972</v>
      </c>
      <c r="D144" s="18">
        <v>3.6685268012422512</v>
      </c>
      <c r="E144" s="18">
        <f t="shared" si="6"/>
        <v>24.071020668644223</v>
      </c>
      <c r="F144" s="18">
        <v>4.2412226175251817</v>
      </c>
      <c r="G144" s="18">
        <v>0.75800688462953758</v>
      </c>
      <c r="H144" s="18">
        <f t="shared" si="7"/>
        <v>4.9992295021547193</v>
      </c>
    </row>
    <row r="145" spans="2:8" x14ac:dyDescent="0.25">
      <c r="B145" s="20">
        <f t="shared" si="8"/>
        <v>44035</v>
      </c>
      <c r="C145" s="18">
        <v>19.90298414881363</v>
      </c>
      <c r="D145" s="18">
        <v>3.5807351048970304</v>
      </c>
      <c r="E145" s="18">
        <f t="shared" si="6"/>
        <v>23.48371925371066</v>
      </c>
      <c r="F145" s="18">
        <v>4.0908543591408488</v>
      </c>
      <c r="G145" s="18">
        <v>0.73157390047896342</v>
      </c>
      <c r="H145" s="18">
        <f t="shared" si="7"/>
        <v>4.8224282596198123</v>
      </c>
    </row>
    <row r="146" spans="2:8" x14ac:dyDescent="0.25">
      <c r="B146" s="20">
        <f t="shared" si="8"/>
        <v>44036</v>
      </c>
      <c r="C146" s="18">
        <v>19.41374518711018</v>
      </c>
      <c r="D146" s="18">
        <v>3.4946980656270625</v>
      </c>
      <c r="E146" s="18">
        <f t="shared" si="6"/>
        <v>22.908443252737243</v>
      </c>
      <c r="F146" s="18">
        <v>3.9456031169224843</v>
      </c>
      <c r="G146" s="18">
        <v>0.70602537744514393</v>
      </c>
      <c r="H146" s="18">
        <f t="shared" si="7"/>
        <v>4.6516284943676283</v>
      </c>
    </row>
    <row r="147" spans="2:8" x14ac:dyDescent="0.25">
      <c r="B147" s="20">
        <f t="shared" si="8"/>
        <v>44037</v>
      </c>
      <c r="C147" s="18">
        <v>18.934684022868169</v>
      </c>
      <c r="D147" s="18">
        <v>3.4104013295780078</v>
      </c>
      <c r="E147" s="18">
        <f t="shared" si="6"/>
        <v>22.345085352446176</v>
      </c>
      <c r="F147" s="18">
        <v>3.8053112829529709</v>
      </c>
      <c r="G147" s="18">
        <v>0.6813345689218977</v>
      </c>
      <c r="H147" s="18">
        <f t="shared" si="7"/>
        <v>4.4866458518748686</v>
      </c>
    </row>
    <row r="148" spans="2:8" x14ac:dyDescent="0.25">
      <c r="B148" s="20">
        <f t="shared" si="8"/>
        <v>44038</v>
      </c>
      <c r="C148" s="18">
        <v>18.465700326050865</v>
      </c>
      <c r="D148" s="18">
        <v>3.32782922365584</v>
      </c>
      <c r="E148" s="18">
        <f t="shared" si="6"/>
        <v>21.793529549706705</v>
      </c>
      <c r="F148" s="18">
        <v>3.6698247833210189</v>
      </c>
      <c r="G148" s="18">
        <v>0.65747531121655811</v>
      </c>
      <c r="H148" s="18">
        <f t="shared" si="7"/>
        <v>4.327300094537577</v>
      </c>
    </row>
    <row r="149" spans="2:8" x14ac:dyDescent="0.25">
      <c r="B149" s="20">
        <f t="shared" si="8"/>
        <v>44039</v>
      </c>
      <c r="C149" s="18">
        <v>18.006687078946925</v>
      </c>
      <c r="D149" s="18">
        <v>3.2469648729089613</v>
      </c>
      <c r="E149" s="18">
        <f t="shared" si="6"/>
        <v>21.253651951855886</v>
      </c>
      <c r="F149" s="18">
        <v>3.5389931138070096</v>
      </c>
      <c r="G149" s="18">
        <v>0.63442203043967993</v>
      </c>
      <c r="H149" s="18">
        <f t="shared" si="7"/>
        <v>4.1734151442466896</v>
      </c>
    </row>
    <row r="150" spans="2:8" x14ac:dyDescent="0.25">
      <c r="B150" s="20">
        <f t="shared" si="8"/>
        <v>44040</v>
      </c>
      <c r="C150" s="18">
        <v>17.557531221025783</v>
      </c>
      <c r="D150" s="18">
        <v>3.1677903114778019</v>
      </c>
      <c r="E150" s="18">
        <f t="shared" si="6"/>
        <v>20.725321532503585</v>
      </c>
      <c r="F150" s="18">
        <v>3.4126693624543805</v>
      </c>
      <c r="G150" s="18">
        <v>0.61214974715790049</v>
      </c>
      <c r="H150" s="18">
        <f t="shared" si="7"/>
        <v>4.024819109612281</v>
      </c>
    </row>
    <row r="151" spans="2:8" x14ac:dyDescent="0.25">
      <c r="B151" s="20">
        <f t="shared" si="8"/>
        <v>44041</v>
      </c>
      <c r="C151" s="18">
        <v>17.118114257112211</v>
      </c>
      <c r="D151" s="18">
        <v>3.090286587350306</v>
      </c>
      <c r="E151" s="18">
        <f t="shared" si="6"/>
        <v>20.208400844462517</v>
      </c>
      <c r="F151" s="18">
        <v>3.2907102202802889</v>
      </c>
      <c r="G151" s="18">
        <v>0.59063407902493736</v>
      </c>
      <c r="H151" s="18">
        <f t="shared" si="7"/>
        <v>3.8813442993052263</v>
      </c>
    </row>
    <row r="152" spans="2:8" x14ac:dyDescent="0.25">
      <c r="B152" s="20">
        <f t="shared" si="8"/>
        <v>44042</v>
      </c>
      <c r="C152" s="18">
        <v>16.688312830333416</v>
      </c>
      <c r="D152" s="18">
        <v>3.014433861155112</v>
      </c>
      <c r="E152" s="18">
        <f t="shared" si="6"/>
        <v>19.702746691488528</v>
      </c>
      <c r="F152" s="18">
        <v>3.1729759813415512</v>
      </c>
      <c r="G152" s="18">
        <v>0.56985124158910594</v>
      </c>
      <c r="H152" s="18">
        <f t="shared" si="7"/>
        <v>3.7428272229306572</v>
      </c>
    </row>
    <row r="153" spans="2:8" x14ac:dyDescent="0.25">
      <c r="B153" s="20">
        <f t="shared" si="8"/>
        <v>44043</v>
      </c>
      <c r="C153" s="18">
        <v>16.267999261176556</v>
      </c>
      <c r="D153" s="18">
        <v>2.940211499228667</v>
      </c>
      <c r="E153" s="18">
        <f t="shared" si="6"/>
        <v>19.208210760405223</v>
      </c>
      <c r="F153" s="18">
        <v>3.0593305332140517</v>
      </c>
      <c r="G153" s="18">
        <v>0.54977804746260972</v>
      </c>
      <c r="H153" s="18">
        <f t="shared" si="7"/>
        <v>3.6091085806766614</v>
      </c>
    </row>
    <row r="154" spans="2:8" x14ac:dyDescent="0.25">
      <c r="B154" s="20">
        <f t="shared" si="8"/>
        <v>44044</v>
      </c>
      <c r="C154" s="18">
        <v>15.857042054170051</v>
      </c>
      <c r="D154" s="18">
        <v>2.8675981611928592</v>
      </c>
      <c r="E154" s="18">
        <f t="shared" si="6"/>
        <v>18.724640215362911</v>
      </c>
      <c r="F154" s="18">
        <v>2.9496413389215377</v>
      </c>
      <c r="G154" s="18">
        <v>0.53039190402137137</v>
      </c>
      <c r="H154" s="18">
        <f t="shared" si="7"/>
        <v>3.4800332429429091</v>
      </c>
    </row>
    <row r="155" spans="2:8" x14ac:dyDescent="0.25">
      <c r="B155" s="20">
        <f t="shared" si="8"/>
        <v>44045</v>
      </c>
      <c r="C155" s="18">
        <v>15.455306373437452</v>
      </c>
      <c r="D155" s="18">
        <v>2.7965718822686085</v>
      </c>
      <c r="E155" s="18">
        <f t="shared" si="6"/>
        <v>18.25187825570606</v>
      </c>
      <c r="F155" s="18">
        <v>2.8437794112319352</v>
      </c>
      <c r="G155" s="18">
        <v>0.51167080979382717</v>
      </c>
      <c r="H155" s="18">
        <f t="shared" si="7"/>
        <v>3.3554502210257624</v>
      </c>
    </row>
    <row r="156" spans="2:8" x14ac:dyDescent="0.25">
      <c r="B156" s="20">
        <f t="shared" si="8"/>
        <v>44046</v>
      </c>
      <c r="C156" s="18">
        <v>15.062654488623593</v>
      </c>
      <c r="D156" s="18">
        <v>2.7271101505605202</v>
      </c>
      <c r="E156" s="18">
        <f t="shared" si="6"/>
        <v>17.789764639184114</v>
      </c>
      <c r="F156" s="18">
        <v>2.7416192802147634</v>
      </c>
      <c r="G156" s="18">
        <v>0.49359334968175972</v>
      </c>
      <c r="H156" s="18">
        <f t="shared" si="7"/>
        <v>3.2352126298965231</v>
      </c>
    </row>
    <row r="157" spans="2:8" x14ac:dyDescent="0.25">
      <c r="B157" s="20">
        <f t="shared" si="8"/>
        <v>44047</v>
      </c>
      <c r="C157" s="18">
        <v>14.678946192450894</v>
      </c>
      <c r="D157" s="18">
        <v>2.6591899795314475</v>
      </c>
      <c r="E157" s="18">
        <f t="shared" si="6"/>
        <v>17.338136171982342</v>
      </c>
      <c r="F157" s="18">
        <v>2.6430389547958839</v>
      </c>
      <c r="G157" s="18">
        <v>0.47613868914942259</v>
      </c>
      <c r="H157" s="18">
        <f t="shared" si="7"/>
        <v>3.1191776439453065</v>
      </c>
    </row>
    <row r="158" spans="2:8" x14ac:dyDescent="0.25">
      <c r="B158" s="20">
        <f t="shared" si="8"/>
        <v>44048</v>
      </c>
      <c r="C158" s="18">
        <v>14.304039191238189</v>
      </c>
      <c r="D158" s="18">
        <v>2.5927879758850167</v>
      </c>
      <c r="E158" s="18">
        <f t="shared" si="6"/>
        <v>16.896827167123206</v>
      </c>
      <c r="F158" s="18">
        <v>2.5479198790717419</v>
      </c>
      <c r="G158" s="18">
        <v>0.45928656749913443</v>
      </c>
      <c r="H158" s="18">
        <f t="shared" si="7"/>
        <v>3.0072064465708763</v>
      </c>
    </row>
    <row r="159" spans="2:8" x14ac:dyDescent="0.25">
      <c r="B159" s="20">
        <f t="shared" si="8"/>
        <v>44049</v>
      </c>
      <c r="C159" s="18">
        <v>13.93778946965358</v>
      </c>
      <c r="D159" s="18">
        <v>2.5278804030787114</v>
      </c>
      <c r="E159" s="18">
        <f t="shared" si="6"/>
        <v>16.465669872732292</v>
      </c>
      <c r="F159" s="18">
        <v>2.4561468840670386</v>
      </c>
      <c r="G159" s="18">
        <v>0.443017290350042</v>
      </c>
      <c r="H159" s="18">
        <f t="shared" si="7"/>
        <v>2.8991641744170806</v>
      </c>
    </row>
    <row r="160" spans="2:8" x14ac:dyDescent="0.25">
      <c r="B160" s="20">
        <f t="shared" si="8"/>
        <v>44050</v>
      </c>
      <c r="C160" s="18">
        <v>13.580051630999151</v>
      </c>
      <c r="D160" s="18">
        <v>2.464443240665787</v>
      </c>
      <c r="E160" s="18">
        <f t="shared" si="6"/>
        <v>16.044494871664938</v>
      </c>
      <c r="F160" s="18">
        <v>2.3676081354874441</v>
      </c>
      <c r="G160" s="18">
        <v>0.42731172142043761</v>
      </c>
      <c r="H160" s="18">
        <f t="shared" si="7"/>
        <v>2.7949198569078817</v>
      </c>
    </row>
    <row r="161" spans="2:8" x14ac:dyDescent="0.25">
      <c r="B161" s="20">
        <f t="shared" si="8"/>
        <v>44051</v>
      </c>
      <c r="C161" s="18">
        <v>13.230679214149859</v>
      </c>
      <c r="D161" s="18">
        <v>2.4024522396717884</v>
      </c>
      <c r="E161" s="18">
        <f t="shared" si="6"/>
        <v>15.633131453821647</v>
      </c>
      <c r="F161" s="18">
        <v>2.2821950780867155</v>
      </c>
      <c r="G161" s="18">
        <v>0.41215127370941218</v>
      </c>
      <c r="H161" s="18">
        <f t="shared" si="7"/>
        <v>2.6943463517961277</v>
      </c>
    </row>
    <row r="162" spans="2:8" x14ac:dyDescent="0.25">
      <c r="B162" s="20">
        <f t="shared" si="8"/>
        <v>44052</v>
      </c>
      <c r="C162" s="18">
        <v>12.889524988398989</v>
      </c>
      <c r="D162" s="18">
        <v>2.3418829742120124</v>
      </c>
      <c r="E162" s="18">
        <f t="shared" si="6"/>
        <v>15.231407962611001</v>
      </c>
      <c r="F162" s="18">
        <v>2.199802377125252</v>
      </c>
      <c r="G162" s="18">
        <v>0.39751790016293853</v>
      </c>
      <c r="H162" s="18">
        <f t="shared" si="7"/>
        <v>2.5973202772881905</v>
      </c>
    </row>
    <row r="163" spans="2:8" x14ac:dyDescent="0.25">
      <c r="B163" s="20">
        <f t="shared" si="8"/>
        <v>44053</v>
      </c>
      <c r="C163" s="18">
        <v>12.55644122729791</v>
      </c>
      <c r="D163" s="18">
        <v>2.2827108895227184</v>
      </c>
      <c r="E163" s="18">
        <f t="shared" si="6"/>
        <v>14.839152116820628</v>
      </c>
      <c r="F163" s="18">
        <v>2.120327857385746</v>
      </c>
      <c r="G163" s="18">
        <v>0.38339408390339713</v>
      </c>
      <c r="H163" s="18">
        <f t="shared" si="7"/>
        <v>2.5037219412891432</v>
      </c>
    </row>
    <row r="164" spans="2:8" x14ac:dyDescent="0.25">
      <c r="B164" s="20">
        <f t="shared" si="8"/>
        <v>44054</v>
      </c>
      <c r="C164" s="18">
        <v>12.231279962634289</v>
      </c>
      <c r="D164" s="18">
        <v>2.2249113466024255</v>
      </c>
      <c r="E164" s="18">
        <f t="shared" si="6"/>
        <v>14.456191309236715</v>
      </c>
      <c r="F164" s="18">
        <v>2.0436724401824904</v>
      </c>
      <c r="G164" s="18">
        <v>0.3697628280964409</v>
      </c>
      <c r="H164" s="18">
        <f t="shared" si="7"/>
        <v>2.4134352682789313</v>
      </c>
    </row>
    <row r="165" spans="2:8" x14ac:dyDescent="0.25">
      <c r="B165" s="20">
        <f t="shared" si="8"/>
        <v>44055</v>
      </c>
      <c r="C165" s="18">
        <v>11.913893219502825</v>
      </c>
      <c r="D165" s="18">
        <v>2.1684596636414426</v>
      </c>
      <c r="E165" s="18">
        <f t="shared" si="6"/>
        <v>14.082352883144267</v>
      </c>
      <c r="F165" s="18">
        <v>1.9697400787335937</v>
      </c>
      <c r="G165" s="18">
        <v>0.35660764551624879</v>
      </c>
      <c r="H165" s="18">
        <f t="shared" si="7"/>
        <v>2.3263477242498425</v>
      </c>
    </row>
    <row r="166" spans="2:8" x14ac:dyDescent="0.25">
      <c r="B166" s="20">
        <f t="shared" si="8"/>
        <v>44056</v>
      </c>
      <c r="C166" s="18">
        <v>11.604133233649009</v>
      </c>
      <c r="D166" s="18">
        <v>2.1133311543978834</v>
      </c>
      <c r="E166" s="18">
        <f t="shared" si="6"/>
        <v>13.717464388046892</v>
      </c>
      <c r="F166" s="18">
        <v>1.8984376922558113</v>
      </c>
      <c r="G166" s="18">
        <v>0.34391254787215075</v>
      </c>
      <c r="H166" s="18">
        <f t="shared" si="7"/>
        <v>2.242350240127962</v>
      </c>
    </row>
    <row r="167" spans="2:8" x14ac:dyDescent="0.25">
      <c r="B167" s="20">
        <f t="shared" si="8"/>
        <v>44057</v>
      </c>
      <c r="C167" s="18">
        <v>11.301852651889931</v>
      </c>
      <c r="D167" s="18">
        <v>2.0595011637012703</v>
      </c>
      <c r="E167" s="18">
        <f t="shared" si="6"/>
        <v>13.361353815591201</v>
      </c>
      <c r="F167" s="18">
        <v>1.8296750990962209</v>
      </c>
      <c r="G167" s="18">
        <v>0.33166203494852198</v>
      </c>
      <c r="H167" s="18">
        <f t="shared" si="7"/>
        <v>2.1613371340447429</v>
      </c>
    </row>
    <row r="168" spans="2:8" x14ac:dyDescent="0.25">
      <c r="B168" s="20">
        <f t="shared" si="8"/>
        <v>44058</v>
      </c>
      <c r="C168" s="18">
        <v>11.00690471667258</v>
      </c>
      <c r="D168" s="18">
        <v>2.0069451002264032</v>
      </c>
      <c r="E168" s="18">
        <f t="shared" si="6"/>
        <v>13.013849816898983</v>
      </c>
      <c r="F168" s="18">
        <v>1.7633649491726828</v>
      </c>
      <c r="G168" s="18">
        <v>0.31984108360705932</v>
      </c>
      <c r="H168" s="18">
        <f t="shared" si="7"/>
        <v>2.0832060327797421</v>
      </c>
    </row>
    <row r="169" spans="2:8" x14ac:dyDescent="0.25">
      <c r="B169" s="20">
        <f t="shared" si="8"/>
        <v>44059</v>
      </c>
      <c r="C169" s="18">
        <v>10.719143435600927</v>
      </c>
      <c r="D169" s="18">
        <v>1.9556384666975646</v>
      </c>
      <c r="E169" s="18">
        <f t="shared" si="6"/>
        <v>12.674781902298491</v>
      </c>
      <c r="F169" s="18">
        <v>1.6994226560000243</v>
      </c>
      <c r="G169" s="18">
        <v>0.30843513669429967</v>
      </c>
      <c r="H169" s="18">
        <f t="shared" si="7"/>
        <v>2.007857792694324</v>
      </c>
    </row>
    <row r="170" spans="2:8" x14ac:dyDescent="0.25">
      <c r="B170" s="20">
        <f t="shared" si="8"/>
        <v>44060</v>
      </c>
      <c r="C170" s="18">
        <v>10.438423736839468</v>
      </c>
      <c r="D170" s="18">
        <v>1.905556887664261</v>
      </c>
      <c r="E170" s="18">
        <f t="shared" si="6"/>
        <v>12.343980624503729</v>
      </c>
      <c r="F170" s="18">
        <v>1.6377663285047674</v>
      </c>
      <c r="G170" s="18">
        <v>0.29743009189610348</v>
      </c>
      <c r="H170" s="18">
        <f t="shared" si="7"/>
        <v>1.9351964204008709</v>
      </c>
    </row>
    <row r="171" spans="2:8" x14ac:dyDescent="0.25">
      <c r="B171" s="20">
        <f t="shared" si="8"/>
        <v>44061</v>
      </c>
      <c r="C171" s="18">
        <v>10.164601611156286</v>
      </c>
      <c r="D171" s="18">
        <v>1.8566761349914032</v>
      </c>
      <c r="E171" s="18">
        <f t="shared" si="6"/>
        <v>12.021277746147689</v>
      </c>
      <c r="F171" s="18">
        <v>1.5783167028721437</v>
      </c>
      <c r="G171" s="18">
        <v>0.28681229057150404</v>
      </c>
      <c r="H171" s="18">
        <f t="shared" si="7"/>
        <v>1.8651289934436477</v>
      </c>
    </row>
    <row r="172" spans="2:8" x14ac:dyDescent="0.25">
      <c r="B172" s="20">
        <f t="shared" si="8"/>
        <v>44062</v>
      </c>
      <c r="C172" s="18">
        <v>9.8975342414569241</v>
      </c>
      <c r="D172" s="18">
        <v>1.8089721511842072</v>
      </c>
      <c r="E172" s="18">
        <f t="shared" si="6"/>
        <v>11.706506392641131</v>
      </c>
      <c r="F172" s="18">
        <v>1.520997074575007</v>
      </c>
      <c r="G172" s="18">
        <v>0.27656850660099508</v>
      </c>
      <c r="H172" s="18">
        <f t="shared" si="7"/>
        <v>1.7975655811760021</v>
      </c>
    </row>
    <row r="173" spans="2:8" x14ac:dyDescent="0.25">
      <c r="B173" s="20">
        <f t="shared" si="8"/>
        <v>44063</v>
      </c>
      <c r="C173" s="18">
        <v>9.6370801204993768</v>
      </c>
      <c r="D173" s="18">
        <v>1.7624210706935628</v>
      </c>
      <c r="E173" s="18">
        <f t="shared" si="6"/>
        <v>11.39950119119294</v>
      </c>
      <c r="F173" s="18">
        <v>1.4657332307569959</v>
      </c>
      <c r="G173" s="18">
        <v>0.26668593527398343</v>
      </c>
      <c r="H173" s="18">
        <f t="shared" si="7"/>
        <v>1.7324191660309793</v>
      </c>
    </row>
    <row r="174" spans="2:8" x14ac:dyDescent="0.25">
      <c r="B174" s="20">
        <f t="shared" si="8"/>
        <v>44064</v>
      </c>
      <c r="C174" s="18">
        <v>9.3830991575341613</v>
      </c>
      <c r="D174" s="18">
        <v>1.716999239302595</v>
      </c>
      <c r="E174" s="18">
        <f t="shared" si="6"/>
        <v>11.100098396836756</v>
      </c>
      <c r="F174" s="18">
        <v>1.4124533831450208</v>
      </c>
      <c r="G174" s="18">
        <v>0.25715218224490854</v>
      </c>
      <c r="H174" s="18">
        <f t="shared" si="7"/>
        <v>1.6696055653899293</v>
      </c>
    </row>
    <row r="175" spans="2:8" x14ac:dyDescent="0.25">
      <c r="B175" s="20">
        <f t="shared" si="8"/>
        <v>44065</v>
      </c>
      <c r="C175" s="18">
        <v>9.1354527745852465</v>
      </c>
      <c r="D175" s="18">
        <v>1.6726832317250455</v>
      </c>
      <c r="E175" s="18">
        <f t="shared" si="6"/>
        <v>10.808136006310292</v>
      </c>
      <c r="F175" s="18">
        <v>1.361088101567475</v>
      </c>
      <c r="G175" s="18">
        <v>0.2479552525749682</v>
      </c>
      <c r="H175" s="18">
        <f t="shared" si="7"/>
        <v>1.6090433541424431</v>
      </c>
    </row>
    <row r="176" spans="2:8" x14ac:dyDescent="0.25">
      <c r="B176" s="20">
        <f t="shared" si="8"/>
        <v>44066</v>
      </c>
      <c r="C176" s="18">
        <v>8.8940039929111663</v>
      </c>
      <c r="D176" s="18">
        <v>1.6294498675094928</v>
      </c>
      <c r="E176" s="18">
        <f t="shared" si="6"/>
        <v>10.523453860420659</v>
      </c>
      <c r="F176" s="18">
        <v>1.3115702482432425</v>
      </c>
      <c r="G176" s="18">
        <v>0.2390835398867921</v>
      </c>
      <c r="H176" s="18">
        <f t="shared" si="7"/>
        <v>1.5506537881300346</v>
      </c>
    </row>
    <row r="177" spans="2:8" x14ac:dyDescent="0.25">
      <c r="B177" s="20">
        <f t="shared" si="8"/>
        <v>44067</v>
      </c>
      <c r="C177" s="18">
        <v>8.6586175103602727</v>
      </c>
      <c r="D177" s="18">
        <v>1.5872762253717383</v>
      </c>
      <c r="E177" s="18">
        <f t="shared" si="6"/>
        <v>10.245893735732011</v>
      </c>
      <c r="F177" s="18">
        <v>1.2638349129028938</v>
      </c>
      <c r="G177" s="18">
        <v>0.23052581564024877</v>
      </c>
      <c r="H177" s="18">
        <f t="shared" si="7"/>
        <v>1.4943607285431426</v>
      </c>
    </row>
    <row r="178" spans="2:8" x14ac:dyDescent="0.25">
      <c r="B178" s="20">
        <f t="shared" si="8"/>
        <v>44068</v>
      </c>
      <c r="C178" s="18">
        <v>8.429159770199476</v>
      </c>
      <c r="D178" s="18">
        <v>1.5461396560368712</v>
      </c>
      <c r="E178" s="18">
        <f t="shared" si="6"/>
        <v>9.9752994262363472</v>
      </c>
      <c r="F178" s="18">
        <v>1.2178193488507532</v>
      </c>
      <c r="G178" s="18">
        <v>0.22227121855297582</v>
      </c>
      <c r="H178" s="18">
        <f t="shared" si="7"/>
        <v>1.440090567403729</v>
      </c>
    </row>
    <row r="179" spans="2:8" x14ac:dyDescent="0.25">
      <c r="B179" s="20">
        <f t="shared" si="8"/>
        <v>44069</v>
      </c>
      <c r="C179" s="18">
        <v>8.2054990218748571</v>
      </c>
      <c r="D179" s="18">
        <v>1.5060177936929904</v>
      </c>
      <c r="E179" s="18">
        <f t="shared" si="6"/>
        <v>9.7115168155678475</v>
      </c>
      <c r="F179" s="18">
        <v>1.173462910031958</v>
      </c>
      <c r="G179" s="18">
        <v>0.21430924417262531</v>
      </c>
      <c r="H179" s="18">
        <f t="shared" si="7"/>
        <v>1.3877721542045833</v>
      </c>
    </row>
    <row r="180" spans="2:8" x14ac:dyDescent="0.25">
      <c r="B180" s="20">
        <f t="shared" si="8"/>
        <v>44070</v>
      </c>
      <c r="C180" s="18">
        <v>7.9875053743671742</v>
      </c>
      <c r="D180" s="18">
        <v>1.4668885661480999</v>
      </c>
      <c r="E180" s="18">
        <f t="shared" si="6"/>
        <v>9.4543939405152742</v>
      </c>
      <c r="F180" s="18">
        <v>1.1307069891690844</v>
      </c>
      <c r="G180" s="18">
        <v>0.20662973461747924</v>
      </c>
      <c r="H180" s="18">
        <f t="shared" si="7"/>
        <v>1.3373367237865637</v>
      </c>
    </row>
    <row r="181" spans="2:8" x14ac:dyDescent="0.25">
      <c r="B181" s="20">
        <f t="shared" si="8"/>
        <v>44071</v>
      </c>
      <c r="C181" s="18">
        <v>7.7750508425069711</v>
      </c>
      <c r="D181" s="18">
        <v>1.4287302037699874</v>
      </c>
      <c r="E181" s="18">
        <f t="shared" si="6"/>
        <v>9.2037810462769585</v>
      </c>
      <c r="F181" s="18">
        <v>1.0894949570156314</v>
      </c>
      <c r="G181" s="18">
        <v>0.19922286848935755</v>
      </c>
      <c r="H181" s="18">
        <f t="shared" si="7"/>
        <v>1.2887178255049889</v>
      </c>
    </row>
    <row r="182" spans="2:8" x14ac:dyDescent="0.25">
      <c r="B182" s="20">
        <f t="shared" si="8"/>
        <v>44072</v>
      </c>
      <c r="C182" s="18">
        <v>7.568009386815902</v>
      </c>
      <c r="D182" s="18">
        <v>1.391521247286164</v>
      </c>
      <c r="E182" s="18">
        <f t="shared" si="6"/>
        <v>8.959530634102066</v>
      </c>
      <c r="F182" s="18">
        <v>1.0497721027991247</v>
      </c>
      <c r="G182" s="18">
        <v>0.19207915097291561</v>
      </c>
      <c r="H182" s="18">
        <f t="shared" si="7"/>
        <v>1.2418512537720403</v>
      </c>
    </row>
    <row r="183" spans="2:8" x14ac:dyDescent="0.25">
      <c r="B183" s="20">
        <f t="shared" si="8"/>
        <v>44073</v>
      </c>
      <c r="C183" s="18">
        <v>7.3662569472890027</v>
      </c>
      <c r="D183" s="18">
        <v>1.3552405545292459</v>
      </c>
      <c r="E183" s="18">
        <f t="shared" si="6"/>
        <v>8.7214975018182486</v>
      </c>
      <c r="F183" s="18">
        <v>1.0114855758502017</v>
      </c>
      <c r="G183" s="18">
        <v>0.18518940412275242</v>
      </c>
      <c r="H183" s="18">
        <f t="shared" si="7"/>
        <v>1.1966749799729541</v>
      </c>
    </row>
    <row r="184" spans="2:8" x14ac:dyDescent="0.25">
      <c r="B184" s="20">
        <f t="shared" si="8"/>
        <v>44074</v>
      </c>
      <c r="C184" s="18">
        <v>7.1696714714971677</v>
      </c>
      <c r="D184" s="18">
        <v>1.3198673061922364</v>
      </c>
      <c r="E184" s="18">
        <f t="shared" si="6"/>
        <v>8.489538777689404</v>
      </c>
      <c r="F184" s="18">
        <v>0.97458432847452059</v>
      </c>
      <c r="G184" s="18">
        <v>0.17854475734833386</v>
      </c>
      <c r="H184" s="18">
        <f t="shared" si="7"/>
        <v>1.1531290858228544</v>
      </c>
    </row>
    <row r="185" spans="2:8" x14ac:dyDescent="0.25">
      <c r="B185" s="20">
        <f t="shared" si="8"/>
        <v>44075</v>
      </c>
      <c r="C185" s="18">
        <v>6.9781329374964116</v>
      </c>
      <c r="D185" s="18">
        <v>1.2853810106615811</v>
      </c>
      <c r="E185" s="18">
        <f t="shared" si="6"/>
        <v>8.2635139481579927</v>
      </c>
      <c r="F185" s="18">
        <v>0.93901906008386504</v>
      </c>
      <c r="G185" s="18">
        <v>0.17213663809900481</v>
      </c>
      <c r="H185" s="18">
        <f t="shared" si="7"/>
        <v>1.1111556981828699</v>
      </c>
    </row>
    <row r="186" spans="2:8" x14ac:dyDescent="0.25">
      <c r="B186" s="20">
        <f t="shared" si="8"/>
        <v>44076</v>
      </c>
      <c r="C186" s="18">
        <v>6.7915233718176751</v>
      </c>
      <c r="D186" s="18">
        <v>1.2517615079950701</v>
      </c>
      <c r="E186" s="18">
        <f t="shared" si="6"/>
        <v>8.0432848798127452</v>
      </c>
      <c r="F186" s="18">
        <v>0.90474216259644891</v>
      </c>
      <c r="G186" s="18">
        <v>0.16595676275159121</v>
      </c>
      <c r="H186" s="18">
        <f t="shared" si="7"/>
        <v>1.0706989253480401</v>
      </c>
    </row>
    <row r="187" spans="2:8" x14ac:dyDescent="0.25">
      <c r="B187" s="20">
        <f t="shared" si="8"/>
        <v>44077</v>
      </c>
      <c r="C187" s="18">
        <v>6.6097268629937389</v>
      </c>
      <c r="D187" s="18">
        <v>1.2189889731047288</v>
      </c>
      <c r="E187" s="18">
        <f t="shared" si="6"/>
        <v>7.8287158360984677</v>
      </c>
      <c r="F187" s="18">
        <v>0.8717076671327959</v>
      </c>
      <c r="G187" s="18">
        <v>0.15999712770627639</v>
      </c>
      <c r="H187" s="18">
        <f t="shared" si="7"/>
        <v>1.0317047948390723</v>
      </c>
    </row>
    <row r="188" spans="2:8" x14ac:dyDescent="0.25">
      <c r="B188" s="20">
        <f t="shared" si="8"/>
        <v>44078</v>
      </c>
      <c r="C188" s="18">
        <v>6.4326295708460748</v>
      </c>
      <c r="D188" s="18">
        <v>1.1870439181968777</v>
      </c>
      <c r="E188" s="18">
        <f t="shared" si="6"/>
        <v>7.6196734890429525</v>
      </c>
      <c r="F188" s="18">
        <v>0.83987119199855442</v>
      </c>
      <c r="G188" s="18">
        <v>0.15425000068864847</v>
      </c>
      <c r="H188" s="18">
        <f t="shared" si="7"/>
        <v>0.99412119268720289</v>
      </c>
    </row>
    <row r="189" spans="2:8" x14ac:dyDescent="0.25">
      <c r="B189" s="20">
        <f t="shared" si="8"/>
        <v>44079</v>
      </c>
      <c r="C189" s="18">
        <v>6.2601197319681887</v>
      </c>
      <c r="D189" s="18">
        <v>1.1559071945326878</v>
      </c>
      <c r="E189" s="18">
        <f t="shared" si="6"/>
        <v>7.4160269265008765</v>
      </c>
      <c r="F189" s="18">
        <v>0.80918989195879476</v>
      </c>
      <c r="G189" s="18">
        <v>0.14870791226155688</v>
      </c>
      <c r="H189" s="18">
        <f t="shared" si="7"/>
        <v>0.95789780422035165</v>
      </c>
    </row>
    <row r="190" spans="2:8" x14ac:dyDescent="0.25">
      <c r="B190" s="20">
        <f t="shared" si="8"/>
        <v>44080</v>
      </c>
      <c r="C190" s="18">
        <v>6.0920876616046371</v>
      </c>
      <c r="D190" s="18">
        <v>1.125559993549814</v>
      </c>
      <c r="E190" s="18">
        <f t="shared" si="6"/>
        <v>7.2176476551544511</v>
      </c>
      <c r="F190" s="18">
        <v>0.77962240882834521</v>
      </c>
      <c r="G190" s="18">
        <v>0.14336364754694841</v>
      </c>
      <c r="H190" s="18">
        <f t="shared" si="7"/>
        <v>0.92298605637529363</v>
      </c>
    </row>
    <row r="191" spans="2:8" x14ac:dyDescent="0.25">
      <c r="B191" s="20">
        <f t="shared" si="8"/>
        <v>44081</v>
      </c>
      <c r="C191" s="18">
        <v>5.9284257522276675</v>
      </c>
      <c r="D191" s="18">
        <v>1.0959838473989976</v>
      </c>
      <c r="E191" s="18">
        <f t="shared" si="6"/>
        <v>7.0244095996266651</v>
      </c>
      <c r="F191" s="18">
        <v>0.75112882331995934</v>
      </c>
      <c r="G191" s="18">
        <v>0.13821023815603439</v>
      </c>
      <c r="H191" s="18">
        <f t="shared" si="7"/>
        <v>0.88933906147599373</v>
      </c>
    </row>
    <row r="192" spans="2:8" x14ac:dyDescent="0.25">
      <c r="B192" s="20">
        <f t="shared" si="8"/>
        <v>44082</v>
      </c>
      <c r="C192" s="18">
        <v>5.7690284691352645</v>
      </c>
      <c r="D192" s="18">
        <v>1.0671606289397459</v>
      </c>
      <c r="E192" s="18">
        <f t="shared" si="6"/>
        <v>6.8361890980750104</v>
      </c>
      <c r="F192" s="18">
        <v>0.72367060819624385</v>
      </c>
      <c r="G192" s="18">
        <v>0.13324095432608374</v>
      </c>
      <c r="H192" s="18">
        <f t="shared" si="7"/>
        <v>0.85691156252232759</v>
      </c>
    </row>
    <row r="193" spans="2:8" x14ac:dyDescent="0.25">
      <c r="B193" s="20">
        <f t="shared" si="8"/>
        <v>44083</v>
      </c>
      <c r="C193" s="18">
        <v>5.6137923432152093</v>
      </c>
      <c r="D193" s="18">
        <v>1.0390725512379504</v>
      </c>
      <c r="E193" s="18">
        <f t="shared" si="6"/>
        <v>6.6528648944531596</v>
      </c>
      <c r="F193" s="18">
        <v>0.69721058268623892</v>
      </c>
      <c r="G193" s="18">
        <v>0.12844929726696819</v>
      </c>
      <c r="H193" s="18">
        <f t="shared" si="7"/>
        <v>0.82565987995320711</v>
      </c>
    </row>
    <row r="194" spans="2:8" x14ac:dyDescent="0.25">
      <c r="B194" s="20">
        <f t="shared" si="8"/>
        <v>44084</v>
      </c>
      <c r="C194" s="18">
        <v>5.4626159612016636</v>
      </c>
      <c r="D194" s="18">
        <v>1.0117021666005712</v>
      </c>
      <c r="E194" s="18">
        <f t="shared" si="6"/>
        <v>6.4743181278022348</v>
      </c>
      <c r="F194" s="18">
        <v>0.67171286816892462</v>
      </c>
      <c r="G194" s="18">
        <v>0.12382899171126382</v>
      </c>
      <c r="H194" s="18">
        <f t="shared" si="7"/>
        <v>0.79554185988018844</v>
      </c>
    </row>
    <row r="195" spans="2:8" x14ac:dyDescent="0.25">
      <c r="B195" s="20">
        <f t="shared" si="8"/>
        <v>44085</v>
      </c>
      <c r="C195" s="18">
        <v>5.3153999535616094</v>
      </c>
      <c r="D195" s="18">
        <v>0.98503236519104576</v>
      </c>
      <c r="E195" s="18">
        <f t="shared" si="6"/>
        <v>6.3004323187526552</v>
      </c>
      <c r="F195" s="18">
        <v>0.64714284507908815</v>
      </c>
      <c r="G195" s="18">
        <v>0.11937397866574884</v>
      </c>
      <c r="H195" s="18">
        <f t="shared" si="7"/>
        <v>0.76651682374483698</v>
      </c>
    </row>
    <row r="196" spans="2:8" x14ac:dyDescent="0.25">
      <c r="B196" s="20">
        <f t="shared" si="8"/>
        <v>44086</v>
      </c>
      <c r="C196" s="18">
        <v>5.1720469802967273</v>
      </c>
      <c r="D196" s="18">
        <v>0.95904637326225384</v>
      </c>
      <c r="E196" s="18">
        <f t="shared" si="6"/>
        <v>6.1310933535589811</v>
      </c>
      <c r="F196" s="18">
        <v>0.62346711106056318</v>
      </c>
      <c r="G196" s="18">
        <v>0.11507840836668493</v>
      </c>
      <c r="H196" s="18">
        <f t="shared" si="7"/>
        <v>0.73854551942724811</v>
      </c>
    </row>
    <row r="197" spans="2:8" x14ac:dyDescent="0.25">
      <c r="B197" s="20">
        <f t="shared" si="8"/>
        <v>44087</v>
      </c>
      <c r="C197" s="18">
        <v>5.0324617147762183</v>
      </c>
      <c r="D197" s="18">
        <v>0.93372775102614014</v>
      </c>
      <c r="E197" s="18">
        <f t="shared" si="6"/>
        <v>5.9661894658023584</v>
      </c>
      <c r="F197" s="18">
        <v>0.60065344032727808</v>
      </c>
      <c r="G197" s="18">
        <v>0.11093663343149274</v>
      </c>
      <c r="H197" s="18">
        <f t="shared" si="7"/>
        <v>0.71159007375877081</v>
      </c>
    </row>
    <row r="198" spans="2:8" x14ac:dyDescent="0.25">
      <c r="B198" s="20">
        <f t="shared" si="8"/>
        <v>44088</v>
      </c>
      <c r="C198" s="18">
        <v>4.8965508258188493</v>
      </c>
      <c r="D198" s="18">
        <v>0.90906039020956086</v>
      </c>
      <c r="E198" s="18">
        <f t="shared" si="6"/>
        <v>5.8056112160284101</v>
      </c>
      <c r="F198" s="18">
        <v>0.57867074418891207</v>
      </c>
      <c r="G198" s="18">
        <v>0.10694320220324016</v>
      </c>
      <c r="H198" s="18">
        <f t="shared" si="7"/>
        <v>0.68561394639215223</v>
      </c>
    </row>
    <row r="199" spans="2:8" x14ac:dyDescent="0.25">
      <c r="B199" s="20">
        <f t="shared" si="8"/>
        <v>44089</v>
      </c>
      <c r="C199" s="18">
        <v>4.7642229581915672</v>
      </c>
      <c r="D199" s="18">
        <v>0.88502851131374882</v>
      </c>
      <c r="E199" s="18">
        <f t="shared" ref="E199:E250" si="9">SUM(C199:D199)</f>
        <v>5.649251469505316</v>
      </c>
      <c r="F199" s="18">
        <v>0.55748903278299622</v>
      </c>
      <c r="G199" s="18">
        <v>0.10309285229146781</v>
      </c>
      <c r="H199" s="18">
        <f t="shared" ref="H199:H248" si="10">SUM(F199:G199)</f>
        <v>0.66058188507446403</v>
      </c>
    </row>
    <row r="200" spans="2:8" x14ac:dyDescent="0.25">
      <c r="B200" s="20">
        <f t="shared" ref="B200:B248" si="11">B199+1</f>
        <v>44090</v>
      </c>
      <c r="C200" s="18">
        <v>4.635388711687483</v>
      </c>
      <c r="D200" s="18">
        <v>0.86161666060604603</v>
      </c>
      <c r="E200" s="18">
        <f t="shared" si="9"/>
        <v>5.497005372293529</v>
      </c>
      <c r="F200" s="18">
        <v>0.53707937791341465</v>
      </c>
      <c r="G200" s="18">
        <v>9.9380504297073458E-2</v>
      </c>
      <c r="H200" s="18">
        <f t="shared" si="10"/>
        <v>0.6364598822104881</v>
      </c>
    </row>
    <row r="201" spans="2:8" x14ac:dyDescent="0.25">
      <c r="B201" s="20">
        <f t="shared" si="11"/>
        <v>44091</v>
      </c>
      <c r="C201" s="18">
        <v>4.5099606188705366</v>
      </c>
      <c r="D201" s="18">
        <v>0.83880970687437184</v>
      </c>
      <c r="E201" s="18">
        <f t="shared" si="9"/>
        <v>5.3487703257449084</v>
      </c>
      <c r="F201" s="18">
        <v>0.51741387703805231</v>
      </c>
      <c r="G201" s="18">
        <v>9.5801255725177725E-2</v>
      </c>
      <c r="H201" s="18">
        <f t="shared" si="10"/>
        <v>0.61321513276323003</v>
      </c>
    </row>
    <row r="202" spans="2:8" x14ac:dyDescent="0.25">
      <c r="B202" s="20">
        <f t="shared" si="11"/>
        <v>44092</v>
      </c>
      <c r="C202" s="18">
        <v>4.3878531217551426</v>
      </c>
      <c r="D202" s="18">
        <v>0.81659283795988813</v>
      </c>
      <c r="E202" s="18">
        <f t="shared" si="9"/>
        <v>5.2044459597150308</v>
      </c>
      <c r="F202" s="18">
        <v>0.49846561835693137</v>
      </c>
      <c r="G202" s="18">
        <v>9.2350375078069646E-2</v>
      </c>
      <c r="H202" s="18">
        <f t="shared" si="10"/>
        <v>0.59081599343500102</v>
      </c>
    </row>
    <row r="203" spans="2:8" x14ac:dyDescent="0.25">
      <c r="B203" s="20">
        <f t="shared" si="11"/>
        <v>44093</v>
      </c>
      <c r="C203" s="18">
        <v>4.268982547359883</v>
      </c>
      <c r="D203" s="18">
        <v>0.79495155710094423</v>
      </c>
      <c r="E203" s="18">
        <f t="shared" si="9"/>
        <v>5.0639341044608273</v>
      </c>
      <c r="F203" s="18">
        <v>0.4802086469594542</v>
      </c>
      <c r="G203" s="18">
        <v>8.9023296125560591E-2</v>
      </c>
      <c r="H203" s="18">
        <f t="shared" si="10"/>
        <v>0.56923194308501479</v>
      </c>
    </row>
    <row r="204" spans="2:8" x14ac:dyDescent="0.25">
      <c r="B204" s="20">
        <f t="shared" si="11"/>
        <v>44094</v>
      </c>
      <c r="C204" s="18">
        <v>4.1532670824453817</v>
      </c>
      <c r="D204" s="18">
        <v>0.7738716790968283</v>
      </c>
      <c r="E204" s="18">
        <f t="shared" si="9"/>
        <v>4.92713876154221</v>
      </c>
      <c r="F204" s="18">
        <v>0.4626179320398478</v>
      </c>
      <c r="G204" s="18">
        <v>8.5815612350927495E-2</v>
      </c>
      <c r="H204" s="18">
        <f t="shared" si="10"/>
        <v>0.5484335443907753</v>
      </c>
    </row>
    <row r="205" spans="2:8" x14ac:dyDescent="0.25">
      <c r="B205" s="20">
        <f t="shared" si="11"/>
        <v>44095</v>
      </c>
      <c r="C205" s="18">
        <v>4.0406267474381821</v>
      </c>
      <c r="D205" s="18">
        <v>0.75333932632656797</v>
      </c>
      <c r="E205" s="18">
        <f t="shared" si="9"/>
        <v>4.79396607376475</v>
      </c>
      <c r="F205" s="18">
        <v>0.44566933513169715</v>
      </c>
      <c r="G205" s="18">
        <v>8.2723071564259953E-2</v>
      </c>
      <c r="H205" s="18">
        <f t="shared" si="10"/>
        <v>0.52839240669595711</v>
      </c>
    </row>
    <row r="206" spans="2:8" x14ac:dyDescent="0.25">
      <c r="B206" s="20">
        <f t="shared" si="11"/>
        <v>44096</v>
      </c>
      <c r="C206" s="18">
        <v>3.9309833696279384</v>
      </c>
      <c r="D206" s="18">
        <v>0.73334092461846012</v>
      </c>
      <c r="E206" s="18">
        <f t="shared" si="9"/>
        <v>4.6643242942463985</v>
      </c>
      <c r="F206" s="18">
        <v>0.42933957935974831</v>
      </c>
      <c r="G206" s="18">
        <v>7.9741570685541774E-2</v>
      </c>
      <c r="H206" s="18">
        <f t="shared" si="10"/>
        <v>0.50908115004529009</v>
      </c>
    </row>
    <row r="207" spans="2:8" x14ac:dyDescent="0.25">
      <c r="B207" s="20">
        <f t="shared" si="11"/>
        <v>44097</v>
      </c>
      <c r="C207" s="18">
        <v>3.8242605558370997</v>
      </c>
      <c r="D207" s="18">
        <v>0.71386319901432671</v>
      </c>
      <c r="E207" s="18">
        <f t="shared" si="9"/>
        <v>4.5381237548514264</v>
      </c>
      <c r="F207" s="18">
        <v>0.41360621964759048</v>
      </c>
      <c r="G207" s="18">
        <v>7.6867150686894092E-2</v>
      </c>
      <c r="H207" s="18">
        <f t="shared" si="10"/>
        <v>0.49047337033448457</v>
      </c>
    </row>
    <row r="208" spans="2:8" x14ac:dyDescent="0.25">
      <c r="B208" s="20">
        <f t="shared" si="11"/>
        <v>44098</v>
      </c>
      <c r="C208" s="18">
        <v>3.7203836645330739</v>
      </c>
      <c r="D208" s="18">
        <v>0.69489316942042478</v>
      </c>
      <c r="E208" s="18">
        <f t="shared" si="9"/>
        <v>4.4152768339534987</v>
      </c>
      <c r="F208" s="18">
        <v>0.39844761390213534</v>
      </c>
      <c r="G208" s="18">
        <v>7.4095991694889562E-2</v>
      </c>
      <c r="H208" s="18">
        <f t="shared" si="10"/>
        <v>0.47254360559702491</v>
      </c>
    </row>
    <row r="209" spans="2:8" x14ac:dyDescent="0.25">
      <c r="B209" s="20">
        <f t="shared" si="11"/>
        <v>44099</v>
      </c>
      <c r="C209" s="18">
        <v>3.619279777567499</v>
      </c>
      <c r="D209" s="18">
        <v>0.67641814617343243</v>
      </c>
      <c r="E209" s="18">
        <f t="shared" si="9"/>
        <v>4.2956979237409314</v>
      </c>
      <c r="F209" s="18">
        <v>0.38384289511895986</v>
      </c>
      <c r="G209" s="18">
        <v>7.1424408246400617E-2</v>
      </c>
      <c r="H209" s="18">
        <f t="shared" si="10"/>
        <v>0.45526730336536048</v>
      </c>
    </row>
    <row r="210" spans="2:8" x14ac:dyDescent="0.25">
      <c r="B210" s="20">
        <f t="shared" si="11"/>
        <v>44100</v>
      </c>
      <c r="C210" s="18">
        <v>3.5208776715389831</v>
      </c>
      <c r="D210" s="18">
        <v>0.65842572553276568</v>
      </c>
      <c r="E210" s="18">
        <f t="shared" si="9"/>
        <v>4.1793033970717488</v>
      </c>
      <c r="F210" s="18">
        <v>0.36977194438622973</v>
      </c>
      <c r="G210" s="18">
        <v>6.8848844695992284E-2</v>
      </c>
      <c r="H210" s="18">
        <f t="shared" si="10"/>
        <v>0.43862078908222202</v>
      </c>
    </row>
    <row r="211" spans="2:8" x14ac:dyDescent="0.25">
      <c r="B211" s="20">
        <f t="shared" si="11"/>
        <v>44101</v>
      </c>
      <c r="C211" s="18">
        <v>3.4251077889139196</v>
      </c>
      <c r="D211" s="18">
        <v>0.64090378510718438</v>
      </c>
      <c r="E211" s="18">
        <f t="shared" si="9"/>
        <v>4.066011574021104</v>
      </c>
      <c r="F211" s="18">
        <v>0.35621536478492999</v>
      </c>
      <c r="G211" s="18">
        <v>6.6365870770027868E-2</v>
      </c>
      <c r="H211" s="18">
        <f t="shared" si="10"/>
        <v>0.42258123555495786</v>
      </c>
    </row>
    <row r="212" spans="2:8" x14ac:dyDescent="0.25">
      <c r="B212" s="20">
        <f t="shared" si="11"/>
        <v>44102</v>
      </c>
      <c r="C212" s="18">
        <v>3.3319022089199279</v>
      </c>
      <c r="D212" s="18">
        <v>0.62384047923353592</v>
      </c>
      <c r="E212" s="18">
        <f t="shared" si="9"/>
        <v>3.9557426881534639</v>
      </c>
      <c r="F212" s="18">
        <v>0.34315445612492113</v>
      </c>
      <c r="G212" s="18">
        <v>6.3972177261803154E-2</v>
      </c>
      <c r="H212" s="18">
        <f t="shared" si="10"/>
        <v>0.40712663338672428</v>
      </c>
    </row>
    <row r="213" spans="2:8" x14ac:dyDescent="0.25">
      <c r="B213" s="20">
        <f t="shared" si="11"/>
        <v>44103</v>
      </c>
      <c r="C213" s="18">
        <v>3.2411946183074178</v>
      </c>
      <c r="D213" s="18">
        <v>0.60722423431354855</v>
      </c>
      <c r="E213" s="18">
        <f t="shared" si="9"/>
        <v>3.8484188526209664</v>
      </c>
      <c r="F213" s="18">
        <v>0.33057119054683426</v>
      </c>
      <c r="G213" s="18">
        <v>6.1664571867197537E-2</v>
      </c>
      <c r="H213" s="18">
        <f t="shared" si="10"/>
        <v>0.3922357624140318</v>
      </c>
    </row>
    <row r="214" spans="2:8" x14ac:dyDescent="0.25">
      <c r="B214" s="20">
        <f t="shared" si="11"/>
        <v>44104</v>
      </c>
      <c r="C214" s="18">
        <v>3.1529202820511273</v>
      </c>
      <c r="D214" s="18">
        <v>0.59104374412470406</v>
      </c>
      <c r="E214" s="18">
        <f t="shared" si="9"/>
        <v>3.7439640261758313</v>
      </c>
      <c r="F214" s="18">
        <v>0.31844818888657755</v>
      </c>
      <c r="G214" s="18">
        <v>5.9439975155896718E-2</v>
      </c>
      <c r="H214" s="18">
        <f t="shared" si="10"/>
        <v>0.37788816404247427</v>
      </c>
    </row>
    <row r="215" spans="2:8" x14ac:dyDescent="0.25">
      <c r="B215" s="20">
        <f t="shared" si="11"/>
        <v>44105</v>
      </c>
      <c r="C215" s="18">
        <v>3.0670160139525251</v>
      </c>
      <c r="D215" s="18">
        <v>0.575287965104053</v>
      </c>
      <c r="E215" s="18">
        <f t="shared" si="9"/>
        <v>3.6423039790565781</v>
      </c>
      <c r="F215" s="18">
        <v>0.30676869787384931</v>
      </c>
      <c r="G215" s="18">
        <v>5.7295416671763633E-2</v>
      </c>
      <c r="H215" s="18">
        <f t="shared" si="10"/>
        <v>0.36406411454561294</v>
      </c>
    </row>
    <row r="216" spans="2:8" x14ac:dyDescent="0.25">
      <c r="B216" s="20">
        <f t="shared" si="11"/>
        <v>44106</v>
      </c>
      <c r="C216" s="18">
        <v>2.9834201473286157</v>
      </c>
      <c r="D216" s="18">
        <v>0.55994611162850561</v>
      </c>
      <c r="E216" s="18">
        <f t="shared" si="9"/>
        <v>3.5433662589571213</v>
      </c>
      <c r="F216" s="18">
        <v>0.29551656805961102</v>
      </c>
      <c r="G216" s="18">
        <v>5.5228031163494506E-2</v>
      </c>
      <c r="H216" s="18">
        <f t="shared" si="10"/>
        <v>0.35074459922310552</v>
      </c>
    </row>
    <row r="217" spans="2:8" x14ac:dyDescent="0.25">
      <c r="B217" s="20">
        <f t="shared" si="11"/>
        <v>44107</v>
      </c>
      <c r="C217" s="18">
        <v>2.9020725057052914</v>
      </c>
      <c r="D217" s="18">
        <v>0.54500765128659623</v>
      </c>
      <c r="E217" s="18">
        <f t="shared" si="9"/>
        <v>3.4470801569918876</v>
      </c>
      <c r="F217" s="18">
        <v>0.28467623250571705</v>
      </c>
      <c r="G217" s="18">
        <v>5.3235054937772475E-2</v>
      </c>
      <c r="H217" s="18">
        <f t="shared" si="10"/>
        <v>0.33791128744348953</v>
      </c>
    </row>
    <row r="218" spans="2:8" x14ac:dyDescent="0.25">
      <c r="B218" s="20">
        <f t="shared" si="11"/>
        <v>44108</v>
      </c>
      <c r="C218" s="18">
        <v>2.8229143736425613</v>
      </c>
      <c r="D218" s="18">
        <v>0.5304623001550226</v>
      </c>
      <c r="E218" s="18">
        <f t="shared" si="9"/>
        <v>3.3533766737975839</v>
      </c>
      <c r="F218" s="18">
        <v>0.27423268618304064</v>
      </c>
      <c r="G218" s="18">
        <v>5.1313822332758718E-2</v>
      </c>
      <c r="H218" s="18">
        <f t="shared" si="10"/>
        <v>0.32554650851579936</v>
      </c>
    </row>
    <row r="219" spans="2:8" x14ac:dyDescent="0.25">
      <c r="B219" s="20">
        <f t="shared" si="11"/>
        <v>44109</v>
      </c>
      <c r="C219" s="18">
        <v>2.7458884676743764</v>
      </c>
      <c r="D219" s="18">
        <v>0.51630001808212</v>
      </c>
      <c r="E219" s="18">
        <f t="shared" si="9"/>
        <v>3.2621884857564964</v>
      </c>
      <c r="F219" s="18">
        <v>0.26417146606263486</v>
      </c>
      <c r="G219" s="18">
        <v>4.9461762309704227E-2</v>
      </c>
      <c r="H219" s="18">
        <f t="shared" si="10"/>
        <v>0.31363322837233909</v>
      </c>
    </row>
    <row r="220" spans="2:8" x14ac:dyDescent="0.25">
      <c r="B220" s="20">
        <f t="shared" si="11"/>
        <v>44110</v>
      </c>
      <c r="C220" s="18">
        <v>2.670938907422169</v>
      </c>
      <c r="D220" s="18">
        <v>0.50251100399714232</v>
      </c>
      <c r="E220" s="18">
        <f t="shared" si="9"/>
        <v>3.1734499114193113</v>
      </c>
      <c r="F220" s="18">
        <v>0.25447863190220232</v>
      </c>
      <c r="G220" s="18">
        <v>4.7676395156884155E-2</v>
      </c>
      <c r="H220" s="18">
        <f t="shared" si="10"/>
        <v>0.30215502705908648</v>
      </c>
    </row>
    <row r="221" spans="2:8" x14ac:dyDescent="0.25">
      <c r="B221" s="20">
        <f t="shared" si="11"/>
        <v>44111</v>
      </c>
      <c r="C221" s="18">
        <v>2.5980111869148459</v>
      </c>
      <c r="D221" s="18">
        <v>0.4890856912303434</v>
      </c>
      <c r="E221" s="18">
        <f t="shared" si="9"/>
        <v>3.0870968781451893</v>
      </c>
      <c r="F221" s="18">
        <v>0.24514074766193517</v>
      </c>
      <c r="G221" s="18">
        <v>4.5955329303865255E-2</v>
      </c>
      <c r="H221" s="18">
        <f t="shared" si="10"/>
        <v>0.29109607696580042</v>
      </c>
    </row>
    <row r="222" spans="2:8" x14ac:dyDescent="0.25">
      <c r="B222" s="20">
        <f t="shared" si="11"/>
        <v>44112</v>
      </c>
      <c r="C222" s="18">
        <v>2.5270521461261524</v>
      </c>
      <c r="D222" s="18">
        <v>0.476014742868756</v>
      </c>
      <c r="E222" s="18">
        <f t="shared" si="9"/>
        <v>3.0030668889949084</v>
      </c>
      <c r="F222" s="18">
        <v>0.2361448635861052</v>
      </c>
      <c r="G222" s="18">
        <v>4.4296258243264219E-2</v>
      </c>
      <c r="H222" s="18">
        <f t="shared" si="10"/>
        <v>0.28044112182936942</v>
      </c>
    </row>
    <row r="223" spans="2:8" x14ac:dyDescent="0.25">
      <c r="B223" s="20">
        <f t="shared" si="11"/>
        <v>44113</v>
      </c>
      <c r="C223" s="18">
        <v>2.4580099427676032</v>
      </c>
      <c r="D223" s="18">
        <v>0.46328904714107466</v>
      </c>
      <c r="E223" s="18">
        <f t="shared" si="9"/>
        <v>2.9212989899086779</v>
      </c>
      <c r="F223" s="18">
        <v>0.22747849885672622</v>
      </c>
      <c r="G223" s="18">
        <v>4.2696957555506287E-2</v>
      </c>
      <c r="H223" s="18">
        <f t="shared" si="10"/>
        <v>0.27017545641223251</v>
      </c>
    </row>
    <row r="224" spans="2:8" x14ac:dyDescent="0.25">
      <c r="B224" s="20">
        <f t="shared" si="11"/>
        <v>44114</v>
      </c>
      <c r="C224" s="18">
        <v>2.3908340243615385</v>
      </c>
      <c r="D224" s="18">
        <v>0.45089971283812247</v>
      </c>
      <c r="E224" s="18">
        <f t="shared" si="9"/>
        <v>2.8417337371996609</v>
      </c>
      <c r="F224" s="18">
        <v>0.21912962489932397</v>
      </c>
      <c r="G224" s="18">
        <v>4.1155282033059848E-2</v>
      </c>
      <c r="H224" s="18">
        <f t="shared" si="10"/>
        <v>0.26028490693238382</v>
      </c>
    </row>
    <row r="225" spans="2:8" x14ac:dyDescent="0.25">
      <c r="B225" s="20">
        <f t="shared" si="11"/>
        <v>44115</v>
      </c>
      <c r="C225" s="18">
        <v>2.3254751006088554</v>
      </c>
      <c r="D225" s="18">
        <v>0.43883806477401777</v>
      </c>
      <c r="E225" s="18">
        <f t="shared" si="9"/>
        <v>2.7643131653828732</v>
      </c>
      <c r="F225" s="18">
        <v>0.21108664921484888</v>
      </c>
      <c r="G225" s="18">
        <v>3.9669162903749111E-2</v>
      </c>
      <c r="H225" s="18">
        <f t="shared" si="10"/>
        <v>0.25075581211859799</v>
      </c>
    </row>
    <row r="226" spans="2:8" x14ac:dyDescent="0.25">
      <c r="B226" s="20">
        <f t="shared" si="11"/>
        <v>44116</v>
      </c>
      <c r="C226" s="18">
        <v>2.2618851160586928</v>
      </c>
      <c r="D226" s="18">
        <v>0.42709563929292926</v>
      </c>
      <c r="E226" s="18">
        <f t="shared" si="9"/>
        <v>2.6889807553516221</v>
      </c>
      <c r="F226" s="18">
        <v>0.20333839979957702</v>
      </c>
      <c r="G226" s="18">
        <v>3.8236605146892089E-2</v>
      </c>
      <c r="H226" s="18">
        <f t="shared" si="10"/>
        <v>0.24157500494646911</v>
      </c>
    </row>
    <row r="227" spans="2:8" x14ac:dyDescent="0.25">
      <c r="B227" s="20">
        <f t="shared" si="11"/>
        <v>44117</v>
      </c>
      <c r="C227" s="18">
        <v>2.2000172231237229</v>
      </c>
      <c r="D227" s="18">
        <v>0.41566417982289749</v>
      </c>
      <c r="E227" s="18">
        <f t="shared" si="9"/>
        <v>2.6156814029466204</v>
      </c>
      <c r="F227" s="18">
        <v>0.19587411009069911</v>
      </c>
      <c r="G227" s="18">
        <v>3.6855684901240693E-2</v>
      </c>
      <c r="H227" s="18">
        <f t="shared" si="10"/>
        <v>0.2327297949919398</v>
      </c>
    </row>
    <row r="228" spans="2:8" x14ac:dyDescent="0.25">
      <c r="B228" s="20">
        <f t="shared" si="11"/>
        <v>44118</v>
      </c>
      <c r="C228" s="18">
        <v>2.139825755446509</v>
      </c>
      <c r="D228" s="18">
        <v>0.40453563247308466</v>
      </c>
      <c r="E228" s="18">
        <f t="shared" si="9"/>
        <v>2.5443613879195937</v>
      </c>
      <c r="F228" s="18">
        <v>0.18868340445260401</v>
      </c>
      <c r="G228" s="18">
        <v>3.5524546960971293E-2</v>
      </c>
      <c r="H228" s="18">
        <f t="shared" si="10"/>
        <v>0.2242079514135753</v>
      </c>
    </row>
    <row r="229" spans="2:8" x14ac:dyDescent="0.25">
      <c r="B229" s="20">
        <f t="shared" si="11"/>
        <v>44119</v>
      </c>
      <c r="C229" s="18">
        <v>2.0812662015878232</v>
      </c>
      <c r="D229" s="18">
        <v>0.39370214169582596</v>
      </c>
      <c r="E229" s="18">
        <f t="shared" si="9"/>
        <v>2.4749683432836491</v>
      </c>
      <c r="F229" s="18">
        <v>0.18175628414837774</v>
      </c>
      <c r="G229" s="18">
        <v>3.4241402357793049E-2</v>
      </c>
      <c r="H229" s="18">
        <f t="shared" si="10"/>
        <v>0.21599768650617079</v>
      </c>
    </row>
    <row r="230" spans="2:8" x14ac:dyDescent="0.25">
      <c r="B230" s="20">
        <f t="shared" si="11"/>
        <v>44120</v>
      </c>
      <c r="C230" s="18">
        <v>2.0242951791351516</v>
      </c>
      <c r="D230" s="18">
        <v>0.38315604598915343</v>
      </c>
      <c r="E230" s="18">
        <f t="shared" si="9"/>
        <v>2.407451225124305</v>
      </c>
      <c r="F230" s="18">
        <v>0.17508311381425301</v>
      </c>
      <c r="G230" s="18">
        <v>3.3004526025479208E-2</v>
      </c>
      <c r="H230" s="18">
        <f t="shared" si="10"/>
        <v>0.20808763983973222</v>
      </c>
    </row>
    <row r="231" spans="2:8" x14ac:dyDescent="0.25">
      <c r="B231" s="20">
        <f t="shared" si="11"/>
        <v>44121</v>
      </c>
      <c r="C231" s="18">
        <v>1.9688704091595355</v>
      </c>
      <c r="D231" s="18">
        <v>0.37288987366707715</v>
      </c>
      <c r="E231" s="18">
        <f t="shared" si="9"/>
        <v>2.3417602828266126</v>
      </c>
      <c r="F231" s="18">
        <v>0.16865460840426749</v>
      </c>
      <c r="G231" s="18">
        <v>3.181225454432024E-2</v>
      </c>
      <c r="H231" s="18">
        <f t="shared" si="10"/>
        <v>0.20046686294858773</v>
      </c>
    </row>
    <row r="232" spans="2:8" x14ac:dyDescent="0.25">
      <c r="B232" s="20"/>
      <c r="C232" s="18">
        <v>1.9149506910580385</v>
      </c>
      <c r="D232" s="18">
        <v>0.36289633868159399</v>
      </c>
      <c r="E232" s="18"/>
      <c r="G232" s="18">
        <v>3.0662983964077739E-2</v>
      </c>
      <c r="H232" s="18"/>
    </row>
    <row r="233" spans="2:8" x14ac:dyDescent="0.25">
      <c r="B233" s="20"/>
      <c r="C233" s="18">
        <v>1.8624958777936627</v>
      </c>
      <c r="D233" s="18">
        <v>0.35316833651143043</v>
      </c>
      <c r="E233" s="18"/>
      <c r="G233" s="18">
        <v>2.955516770146005E-2</v>
      </c>
      <c r="H233" s="18"/>
    </row>
    <row r="234" spans="2:8" x14ac:dyDescent="0.25">
      <c r="B234" s="20"/>
      <c r="C234" s="18">
        <v>1.8114668515718222</v>
      </c>
      <c r="D234" s="18">
        <v>0.34369894010137614</v>
      </c>
      <c r="E234" s="18"/>
      <c r="G234" s="18">
        <v>2.8487314508879535E-2</v>
      </c>
      <c r="H234" s="18"/>
    </row>
    <row r="235" spans="2:8" x14ac:dyDescent="0.25">
      <c r="B235" s="20"/>
      <c r="C235" s="18">
        <v>1.7618254998560587</v>
      </c>
      <c r="D235" s="18">
        <v>0.33448139587414971</v>
      </c>
      <c r="E235" s="18"/>
      <c r="G235" s="18">
        <v>2.7457986516992605E-2</v>
      </c>
      <c r="H235" s="18"/>
    </row>
    <row r="236" spans="2:8" x14ac:dyDescent="0.25">
      <c r="B236" s="20"/>
      <c r="C236" s="18">
        <v>1.7135346918466894</v>
      </c>
      <c r="D236" s="18">
        <v>0.32550911980104047</v>
      </c>
      <c r="E236" s="18"/>
      <c r="G236" s="18">
        <v>2.6465797341415964E-2</v>
      </c>
      <c r="H236" s="18"/>
    </row>
    <row r="237" spans="2:8" x14ac:dyDescent="0.25">
      <c r="B237" s="20"/>
      <c r="C237" s="18">
        <v>1.6665582553596323</v>
      </c>
      <c r="D237" s="18">
        <v>0.31677569353803392</v>
      </c>
      <c r="E237" s="18"/>
      <c r="G237" s="18">
        <v>2.5509410256233878E-2</v>
      </c>
      <c r="H237" s="18"/>
    </row>
    <row r="238" spans="2:8" x14ac:dyDescent="0.25">
      <c r="B238" s="20"/>
      <c r="C238" s="18">
        <v>1.6208609540990437</v>
      </c>
      <c r="D238" s="18">
        <v>0.30827486062446496</v>
      </c>
      <c r="E238" s="18"/>
      <c r="G238" s="18">
        <v>2.4587536433330115E-2</v>
      </c>
      <c r="H238" s="18"/>
    </row>
    <row r="239" spans="2:8" x14ac:dyDescent="0.25">
      <c r="B239" s="20"/>
      <c r="C239" s="18">
        <v>1.5764084653710597</v>
      </c>
      <c r="D239" s="18">
        <v>0.30000052274874633</v>
      </c>
      <c r="E239" s="18"/>
      <c r="G239" s="18">
        <v>2.3698933239813869E-2</v>
      </c>
      <c r="H239" s="18"/>
    </row>
    <row r="240" spans="2:8" x14ac:dyDescent="0.25">
      <c r="B240" s="20"/>
      <c r="C240" s="18">
        <v>1.5331673581968062</v>
      </c>
      <c r="D240" s="18">
        <v>0.29194673607889854</v>
      </c>
      <c r="E240" s="18"/>
      <c r="G240" s="18">
        <v>2.2842402595699696E-2</v>
      </c>
      <c r="H240" s="18"/>
    </row>
    <row r="241" spans="2:8" x14ac:dyDescent="0.25">
      <c r="B241" s="20"/>
      <c r="C241" s="18">
        <v>1.4911050718537808</v>
      </c>
      <c r="D241" s="18">
        <v>0.28410770765844973</v>
      </c>
      <c r="E241" s="18"/>
      <c r="G241" s="18">
        <v>2.2016789391045677E-2</v>
      </c>
      <c r="H241" s="18"/>
    </row>
    <row r="242" spans="2:8" x14ac:dyDescent="0.25">
      <c r="B242" s="20"/>
      <c r="C242" s="18">
        <v>1.4501898948146845</v>
      </c>
      <c r="D242" s="18">
        <v>0.27647779186838761</v>
      </c>
      <c r="E242" s="18"/>
      <c r="G242" s="18">
        <v>2.122097995555805E-2</v>
      </c>
      <c r="H242" s="18"/>
    </row>
    <row r="243" spans="2:8" x14ac:dyDescent="0.25">
      <c r="B243" s="20"/>
      <c r="C243" s="18">
        <v>1.4103909441164433</v>
      </c>
      <c r="D243" s="18">
        <v>0.26905148695618664</v>
      </c>
      <c r="E243" s="18"/>
      <c r="G243" s="18">
        <v>2.0453900583845552E-2</v>
      </c>
      <c r="H243" s="18"/>
    </row>
    <row r="244" spans="2:8" x14ac:dyDescent="0.25">
      <c r="B244" s="20"/>
      <c r="C244" s="18">
        <v>1.3716781451421411</v>
      </c>
      <c r="D244" s="18">
        <v>0.26182343162872712</v>
      </c>
      <c r="E244" s="18"/>
      <c r="G244" s="18">
        <v>1.9714516111150715E-2</v>
      </c>
      <c r="H244" s="18"/>
    </row>
    <row r="245" spans="2:8" x14ac:dyDescent="0.25">
      <c r="B245" s="20"/>
      <c r="C245" s="18">
        <v>1.3340222117849407</v>
      </c>
      <c r="D245" s="18">
        <v>0.25478840170831063</v>
      </c>
      <c r="E245" s="18"/>
      <c r="G245" s="18">
        <v>1.9001828539330745E-2</v>
      </c>
      <c r="H245" s="18"/>
    </row>
    <row r="246" spans="2:8" x14ac:dyDescent="0.25">
      <c r="B246" s="20"/>
      <c r="C246" s="18">
        <v>1.2973946270485612</v>
      </c>
      <c r="D246" s="18">
        <v>0.2479413068588201</v>
      </c>
      <c r="E246" s="18"/>
      <c r="G246" s="18">
        <v>1.8314875712349021E-2</v>
      </c>
      <c r="H246" s="18"/>
    </row>
    <row r="247" spans="2:8" x14ac:dyDescent="0.25">
      <c r="B247" s="20"/>
      <c r="C247" s="18">
        <v>1.2617676240470246</v>
      </c>
      <c r="D247" s="18">
        <v>0.2412771873755446</v>
      </c>
      <c r="E247" s="18"/>
      <c r="G247" s="18">
        <v>1.7652730036274988E-2</v>
      </c>
      <c r="H247" s="18"/>
    </row>
    <row r="248" spans="2:8" x14ac:dyDescent="0.25">
      <c r="B248" s="20"/>
      <c r="C248" s="18">
        <v>1.227114167374566</v>
      </c>
      <c r="D248" s="18">
        <v>0.2347912110346897</v>
      </c>
      <c r="E248" s="18"/>
      <c r="H248" s="18"/>
    </row>
    <row r="249" spans="2:8" x14ac:dyDescent="0.25">
      <c r="C249" s="18">
        <v>1.1934079349130116</v>
      </c>
      <c r="D249" s="18">
        <v>0.22847867001087252</v>
      </c>
      <c r="E249" s="18"/>
      <c r="H249" s="18"/>
    </row>
    <row r="250" spans="2:8" x14ac:dyDescent="0.25">
      <c r="C250" s="18">
        <v>1.1606232999920394</v>
      </c>
      <c r="D250" s="18">
        <v>0.22233497786146472</v>
      </c>
      <c r="E250" s="18"/>
      <c r="H250" s="18"/>
    </row>
    <row r="251" spans="2:8" x14ac:dyDescent="0.25">
      <c r="C251" s="18">
        <v>1.1287353139659899</v>
      </c>
      <c r="D251" s="18">
        <v>0.21635566656209448</v>
      </c>
      <c r="H251" s="18"/>
    </row>
    <row r="252" spans="2:8" x14ac:dyDescent="0.25">
      <c r="C252" s="18">
        <v>1.0977196891471976</v>
      </c>
      <c r="D252" s="18">
        <v>0.21053638361536287</v>
      </c>
      <c r="H252" s="18"/>
    </row>
    <row r="253" spans="2:8" x14ac:dyDescent="0.25">
      <c r="H253" s="18"/>
    </row>
    <row r="254" spans="2:8" x14ac:dyDescent="0.25">
      <c r="H254" s="18"/>
    </row>
  </sheetData>
  <mergeCells count="2">
    <mergeCell ref="F4:H4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5" x14ac:dyDescent="0.25"/>
  <cols>
    <col min="2" max="2" width="12.85546875" customWidth="1"/>
    <col min="3" max="7" width="9.7109375" style="24" customWidth="1"/>
    <col min="8" max="8" width="9.140625" style="24"/>
  </cols>
  <sheetData>
    <row r="1" spans="2:11" x14ac:dyDescent="0.25">
      <c r="B1" t="s">
        <v>112</v>
      </c>
    </row>
    <row r="4" spans="2:11" x14ac:dyDescent="0.25">
      <c r="C4" s="22" t="s">
        <v>92</v>
      </c>
      <c r="D4" s="22"/>
      <c r="E4" s="22"/>
      <c r="F4" s="22" t="s">
        <v>107</v>
      </c>
      <c r="G4" s="22"/>
      <c r="H4" s="22"/>
      <c r="I4" s="22" t="s">
        <v>106</v>
      </c>
      <c r="J4" s="23"/>
      <c r="K4" s="23"/>
    </row>
    <row r="5" spans="2:11" x14ac:dyDescent="0.25">
      <c r="B5" s="9" t="s">
        <v>77</v>
      </c>
      <c r="C5" s="19" t="s">
        <v>91</v>
      </c>
      <c r="D5" s="18" t="s">
        <v>81</v>
      </c>
      <c r="E5" s="24" t="s">
        <v>93</v>
      </c>
      <c r="F5" s="19" t="s">
        <v>91</v>
      </c>
      <c r="G5" s="18" t="s">
        <v>81</v>
      </c>
      <c r="H5" s="24" t="s">
        <v>93</v>
      </c>
      <c r="I5" s="19" t="s">
        <v>91</v>
      </c>
      <c r="J5" s="18" t="s">
        <v>81</v>
      </c>
      <c r="K5" t="s">
        <v>93</v>
      </c>
    </row>
    <row r="6" spans="2:11" x14ac:dyDescent="0.25">
      <c r="B6" s="20">
        <v>43896</v>
      </c>
      <c r="C6" s="18">
        <v>0.96292069327417273</v>
      </c>
      <c r="D6" s="18">
        <v>0.16579152608926517</v>
      </c>
      <c r="E6" s="18">
        <f>SUM(C6:D6)</f>
        <v>1.1287122193634378</v>
      </c>
      <c r="F6" s="18">
        <v>0.89884345529562903</v>
      </c>
      <c r="G6" s="18">
        <v>0.15463774971208455</v>
      </c>
      <c r="H6" s="18">
        <f>SUM(F6:G6)</f>
        <v>1.0534812050077136</v>
      </c>
      <c r="I6" s="18">
        <v>0.97241194846254242</v>
      </c>
      <c r="J6" s="18">
        <v>0.16721412833159777</v>
      </c>
      <c r="K6" s="18">
        <f>SUM(I6:J6)</f>
        <v>1.1396260767941402</v>
      </c>
    </row>
    <row r="7" spans="2:11" x14ac:dyDescent="0.25">
      <c r="B7" s="20">
        <f>B6+1</f>
        <v>43897</v>
      </c>
      <c r="C7" s="18">
        <v>1.1325386337210235</v>
      </c>
      <c r="D7" s="18">
        <v>0.19508261423461715</v>
      </c>
      <c r="E7" s="18">
        <f t="shared" ref="E7:E70" si="0">SUM(C7:D7)</f>
        <v>1.3276212479556406</v>
      </c>
      <c r="F7" s="18">
        <v>1.0496171834252808</v>
      </c>
      <c r="G7" s="18">
        <v>0.18064743697921504</v>
      </c>
      <c r="H7" s="18">
        <f t="shared" ref="H7:H70" si="1">SUM(F7:G7)</f>
        <v>1.2302646204044958</v>
      </c>
      <c r="I7" s="18">
        <v>1.1237012635928778</v>
      </c>
      <c r="J7" s="18">
        <v>0.19328867943194905</v>
      </c>
      <c r="K7" s="18">
        <f t="shared" ref="K7:K70" si="2">SUM(I7:J7)</f>
        <v>1.3169899430248269</v>
      </c>
    </row>
    <row r="8" spans="2:11" x14ac:dyDescent="0.25">
      <c r="B8" s="20">
        <f t="shared" ref="B8:B71" si="3">B7+1</f>
        <v>43898</v>
      </c>
      <c r="C8" s="18">
        <v>1.3288466004541677</v>
      </c>
      <c r="D8" s="18">
        <v>0.2289956918704279</v>
      </c>
      <c r="E8" s="18">
        <f t="shared" si="0"/>
        <v>1.5578422923245956</v>
      </c>
      <c r="F8" s="18">
        <v>1.2222365321554793</v>
      </c>
      <c r="G8" s="18">
        <v>0.21043453611764584</v>
      </c>
      <c r="H8" s="18">
        <f t="shared" si="1"/>
        <v>1.4326710682731252</v>
      </c>
      <c r="I8" s="18">
        <v>1.2941852323330103</v>
      </c>
      <c r="J8" s="18">
        <v>0.22267654356141731</v>
      </c>
      <c r="K8" s="18">
        <f t="shared" si="2"/>
        <v>1.5168617758944276</v>
      </c>
    </row>
    <row r="9" spans="2:11" x14ac:dyDescent="0.25">
      <c r="B9" s="20">
        <f t="shared" si="3"/>
        <v>43899</v>
      </c>
      <c r="C9" s="18">
        <v>1.555333873735206</v>
      </c>
      <c r="D9" s="18">
        <v>0.2681368177325878</v>
      </c>
      <c r="E9" s="18">
        <f t="shared" si="0"/>
        <v>1.8234706914677938</v>
      </c>
      <c r="F9" s="18">
        <v>1.419115206967275</v>
      </c>
      <c r="G9" s="18">
        <v>0.24441731479150386</v>
      </c>
      <c r="H9" s="18">
        <f t="shared" si="1"/>
        <v>1.6635325217587789</v>
      </c>
      <c r="I9" s="18">
        <v>1.485472715258668</v>
      </c>
      <c r="J9" s="18">
        <v>0.25565591195301907</v>
      </c>
      <c r="K9" s="18">
        <f t="shared" si="2"/>
        <v>1.741128627211687</v>
      </c>
    </row>
    <row r="10" spans="2:11" x14ac:dyDescent="0.25">
      <c r="B10" s="20">
        <f t="shared" si="3"/>
        <v>43900</v>
      </c>
      <c r="C10" s="18">
        <v>1.8158710205088102</v>
      </c>
      <c r="D10" s="18">
        <v>0.31317888221547419</v>
      </c>
      <c r="E10" s="18">
        <f t="shared" si="0"/>
        <v>2.1290499027242844</v>
      </c>
      <c r="F10" s="18">
        <v>1.6428583243116641</v>
      </c>
      <c r="G10" s="18">
        <v>0.28304769302443988</v>
      </c>
      <c r="H10" s="18">
        <f t="shared" si="1"/>
        <v>1.925906017336104</v>
      </c>
      <c r="I10" s="18">
        <v>1.6992093086037521</v>
      </c>
      <c r="J10" s="18">
        <v>0.29251156110262611</v>
      </c>
      <c r="K10" s="18">
        <f t="shared" si="2"/>
        <v>1.9917208697063782</v>
      </c>
    </row>
    <row r="11" spans="2:11" x14ac:dyDescent="0.25">
      <c r="B11" s="20">
        <f t="shared" si="3"/>
        <v>43901</v>
      </c>
      <c r="C11" s="18">
        <v>2.1147265607547521</v>
      </c>
      <c r="D11" s="18">
        <v>0.36486447887192597</v>
      </c>
      <c r="E11" s="18">
        <f t="shared" si="0"/>
        <v>2.479591039626678</v>
      </c>
      <c r="F11" s="18">
        <v>1.8962528063778805</v>
      </c>
      <c r="G11" s="18">
        <v>0.32680949365881107</v>
      </c>
      <c r="H11" s="18">
        <f t="shared" si="1"/>
        <v>2.2230623000366916</v>
      </c>
      <c r="I11" s="18">
        <v>1.9370555500825422</v>
      </c>
      <c r="J11" s="18">
        <v>0.33353100883072395</v>
      </c>
      <c r="K11" s="18">
        <f t="shared" si="2"/>
        <v>2.2705865589132661</v>
      </c>
    </row>
    <row r="12" spans="2:11" x14ac:dyDescent="0.25">
      <c r="B12" s="20">
        <f t="shared" si="3"/>
        <v>43902</v>
      </c>
      <c r="C12" s="18">
        <v>2.4565857331729681</v>
      </c>
      <c r="D12" s="18">
        <v>0.42400919084434907</v>
      </c>
      <c r="E12" s="18">
        <f t="shared" si="0"/>
        <v>2.8805949240173172</v>
      </c>
      <c r="F12" s="18">
        <v>2.1822583625837915</v>
      </c>
      <c r="G12" s="18">
        <v>0.37621684380237275</v>
      </c>
      <c r="H12" s="18">
        <f t="shared" si="1"/>
        <v>2.5584752063861642</v>
      </c>
      <c r="I12" s="18">
        <v>2.2006651306240403</v>
      </c>
      <c r="J12" s="18">
        <v>0.3790007023141686</v>
      </c>
      <c r="K12" s="18">
        <f t="shared" si="2"/>
        <v>2.5796658329382089</v>
      </c>
    </row>
    <row r="13" spans="2:11" x14ac:dyDescent="0.25">
      <c r="B13" s="20">
        <f t="shared" si="3"/>
        <v>43903</v>
      </c>
      <c r="C13" s="18">
        <v>2.8465699476560964</v>
      </c>
      <c r="D13" s="18">
        <v>0.49150502869267232</v>
      </c>
      <c r="E13" s="18">
        <f t="shared" si="0"/>
        <v>3.3380749763487687</v>
      </c>
      <c r="F13" s="18">
        <v>2.5039977266211739</v>
      </c>
      <c r="G13" s="18">
        <v>0.43181247580222237</v>
      </c>
      <c r="H13" s="18">
        <f t="shared" si="1"/>
        <v>2.9358102024233963</v>
      </c>
      <c r="I13" s="18">
        <v>2.4916622840576252</v>
      </c>
      <c r="J13" s="18">
        <v>0.42920207976496139</v>
      </c>
      <c r="K13" s="18">
        <f t="shared" si="2"/>
        <v>2.9208643638225866</v>
      </c>
    </row>
    <row r="14" spans="2:11" x14ac:dyDescent="0.25">
      <c r="B14" s="20">
        <f t="shared" si="3"/>
        <v>43904</v>
      </c>
      <c r="C14" s="18">
        <v>3.2902556832904821</v>
      </c>
      <c r="D14" s="18">
        <v>0.56832379181479098</v>
      </c>
      <c r="E14" s="18">
        <f t="shared" si="0"/>
        <v>3.8585794751052731</v>
      </c>
      <c r="F14" s="18">
        <v>2.8647450519394404</v>
      </c>
      <c r="G14" s="18">
        <v>0.49416572350573729</v>
      </c>
      <c r="H14" s="18">
        <f t="shared" si="1"/>
        <v>3.3589107754451777</v>
      </c>
      <c r="I14" s="18">
        <v>2.8116180767227306</v>
      </c>
      <c r="J14" s="18">
        <v>0.48440744980358996</v>
      </c>
      <c r="K14" s="18">
        <f t="shared" si="2"/>
        <v>3.2960255265263205</v>
      </c>
    </row>
    <row r="15" spans="2:11" x14ac:dyDescent="0.25">
      <c r="B15" s="20">
        <f t="shared" si="3"/>
        <v>43905</v>
      </c>
      <c r="C15" s="18">
        <v>3.79369197255307</v>
      </c>
      <c r="D15" s="18">
        <v>0.65552019752611379</v>
      </c>
      <c r="E15" s="18">
        <f t="shared" si="0"/>
        <v>4.4492121700791838</v>
      </c>
      <c r="F15" s="18">
        <v>3.2679118604574811</v>
      </c>
      <c r="G15" s="18">
        <v>0.56387010128802828</v>
      </c>
      <c r="H15" s="18">
        <f t="shared" si="1"/>
        <v>3.8317819617455093</v>
      </c>
      <c r="I15" s="18">
        <v>3.1620256437639611</v>
      </c>
      <c r="J15" s="18">
        <v>0.5448756926466638</v>
      </c>
      <c r="K15" s="18">
        <f t="shared" si="2"/>
        <v>3.7069013364106249</v>
      </c>
    </row>
    <row r="16" spans="2:11" x14ac:dyDescent="0.25">
      <c r="B16" s="20">
        <f t="shared" si="3"/>
        <v>43906</v>
      </c>
      <c r="C16" s="18">
        <v>4.3634157944755714</v>
      </c>
      <c r="D16" s="18">
        <v>0.75423465623537478</v>
      </c>
      <c r="E16" s="18">
        <f t="shared" si="0"/>
        <v>5.1176504507109462</v>
      </c>
      <c r="F16" s="18">
        <v>3.7170302232498997</v>
      </c>
      <c r="G16" s="18">
        <v>0.64154040593020234</v>
      </c>
      <c r="H16" s="18">
        <f t="shared" si="1"/>
        <v>4.3585706291801021</v>
      </c>
      <c r="I16" s="18">
        <v>3.5442745990098246</v>
      </c>
      <c r="J16" s="18">
        <v>0.61084782034121243</v>
      </c>
      <c r="K16" s="18">
        <f t="shared" si="2"/>
        <v>4.155122419351037</v>
      </c>
    </row>
    <row r="17" spans="2:11" x14ac:dyDescent="0.25">
      <c r="B17" s="20">
        <f t="shared" si="3"/>
        <v>43907</v>
      </c>
      <c r="C17" s="18">
        <v>5.0064647589953779</v>
      </c>
      <c r="D17" s="18">
        <v>0.86569558263835589</v>
      </c>
      <c r="E17" s="18">
        <f t="shared" si="0"/>
        <v>5.8721603416337338</v>
      </c>
      <c r="F17" s="18">
        <v>4.2157330082409707</v>
      </c>
      <c r="G17" s="18">
        <v>0.72780931016680839</v>
      </c>
      <c r="H17" s="18">
        <f t="shared" si="1"/>
        <v>4.9435423184077791</v>
      </c>
      <c r="I17" s="18">
        <v>3.9596249530135488</v>
      </c>
      <c r="J17" s="18">
        <v>0.68254245291623938</v>
      </c>
      <c r="K17" s="18">
        <f t="shared" si="2"/>
        <v>4.6421674059297882</v>
      </c>
    </row>
    <row r="18" spans="2:11" x14ac:dyDescent="0.25">
      <c r="B18" s="20">
        <f t="shared" si="3"/>
        <v>43908</v>
      </c>
      <c r="C18" s="18">
        <v>5.7303864662415975</v>
      </c>
      <c r="D18" s="18">
        <v>0.9912211335037977</v>
      </c>
      <c r="E18" s="18">
        <f t="shared" si="0"/>
        <v>6.7216075997453952</v>
      </c>
      <c r="F18" s="18">
        <v>4.7677311279726133</v>
      </c>
      <c r="G18" s="18">
        <v>0.82332343452925283</v>
      </c>
      <c r="H18" s="18">
        <f t="shared" si="1"/>
        <v>5.5910545625018662</v>
      </c>
      <c r="I18" s="18">
        <v>4.4091809441227525</v>
      </c>
      <c r="J18" s="18">
        <v>0.76015128004009913</v>
      </c>
      <c r="K18" s="18">
        <f t="shared" si="2"/>
        <v>5.1693322241628517</v>
      </c>
    </row>
    <row r="19" spans="2:11" x14ac:dyDescent="0.25">
      <c r="B19" s="20">
        <f t="shared" si="3"/>
        <v>43909</v>
      </c>
      <c r="C19" s="18">
        <v>6.5432438998526337</v>
      </c>
      <c r="D19" s="18">
        <v>1.1322202583511363</v>
      </c>
      <c r="E19" s="18">
        <f t="shared" si="0"/>
        <v>7.6754641582037699</v>
      </c>
      <c r="F19" s="18">
        <v>5.3767877941087292</v>
      </c>
      <c r="G19" s="18">
        <v>0.92873889730206027</v>
      </c>
      <c r="H19" s="18">
        <f t="shared" si="1"/>
        <v>6.3055266914107895</v>
      </c>
      <c r="I19" s="18">
        <v>4.8938652352684642</v>
      </c>
      <c r="J19" s="18">
        <v>0.8438345863772243</v>
      </c>
      <c r="K19" s="18">
        <f t="shared" si="2"/>
        <v>5.7376998216456885</v>
      </c>
    </row>
    <row r="20" spans="2:11" x14ac:dyDescent="0.25">
      <c r="B20" s="20">
        <f t="shared" si="3"/>
        <v>43910</v>
      </c>
      <c r="C20" s="18">
        <v>7.4536161769134566</v>
      </c>
      <c r="D20" s="18">
        <v>1.2901929427832766</v>
      </c>
      <c r="E20" s="18">
        <f t="shared" si="0"/>
        <v>8.7438091196967331</v>
      </c>
      <c r="F20" s="18">
        <v>6.0466898491460128</v>
      </c>
      <c r="G20" s="18">
        <v>1.0447163537248514</v>
      </c>
      <c r="H20" s="18">
        <f t="shared" si="1"/>
        <v>7.0914062028708642</v>
      </c>
      <c r="I20" s="18">
        <v>5.4143939603610249</v>
      </c>
      <c r="J20" s="18">
        <v>0.93371692444273524</v>
      </c>
      <c r="K20" s="18">
        <f t="shared" si="2"/>
        <v>6.3481108848037602</v>
      </c>
    </row>
    <row r="21" spans="2:11" x14ac:dyDescent="0.25">
      <c r="B21" s="20">
        <f t="shared" si="3"/>
        <v>43911</v>
      </c>
      <c r="C21" s="18">
        <v>8.4705939353410358</v>
      </c>
      <c r="D21" s="18">
        <v>1.4667295166703571</v>
      </c>
      <c r="E21" s="18">
        <f t="shared" si="0"/>
        <v>9.9373234520113929</v>
      </c>
      <c r="F21" s="18">
        <v>6.7812163057137766</v>
      </c>
      <c r="G21" s="18">
        <v>1.1719155461312525</v>
      </c>
      <c r="H21" s="18">
        <f t="shared" si="1"/>
        <v>7.9531318518450291</v>
      </c>
      <c r="I21" s="18">
        <v>5.9712531207556836</v>
      </c>
      <c r="J21" s="18">
        <v>1.0298830217534132</v>
      </c>
      <c r="K21" s="18">
        <f t="shared" si="2"/>
        <v>7.0011361425090968</v>
      </c>
    </row>
    <row r="22" spans="2:11" x14ac:dyDescent="0.25">
      <c r="B22" s="20">
        <f t="shared" si="3"/>
        <v>43912</v>
      </c>
      <c r="C22" s="18">
        <v>9.6037685959503847</v>
      </c>
      <c r="D22" s="18">
        <v>1.6635088914162868</v>
      </c>
      <c r="E22" s="18">
        <f t="shared" si="0"/>
        <v>11.267277487366671</v>
      </c>
      <c r="F22" s="18">
        <v>7.5841042818954634</v>
      </c>
      <c r="G22" s="18">
        <v>1.3109893969144455</v>
      </c>
      <c r="H22" s="18">
        <f t="shared" si="1"/>
        <v>8.8950936788099089</v>
      </c>
      <c r="I22" s="18">
        <v>6.564676834737277</v>
      </c>
      <c r="J22" s="18">
        <v>1.1323740095833639</v>
      </c>
      <c r="K22" s="18">
        <f t="shared" si="2"/>
        <v>7.6970508443206409</v>
      </c>
    </row>
    <row r="23" spans="2:11" x14ac:dyDescent="0.25">
      <c r="B23" s="20">
        <f t="shared" si="3"/>
        <v>43913</v>
      </c>
      <c r="C23" s="18">
        <v>10.863214693250626</v>
      </c>
      <c r="D23" s="18">
        <v>1.8822955825930165</v>
      </c>
      <c r="E23" s="18">
        <f t="shared" si="0"/>
        <v>12.745510275843642</v>
      </c>
      <c r="F23" s="18">
        <v>8.4590125775297693</v>
      </c>
      <c r="G23" s="18">
        <v>1.462577686128478</v>
      </c>
      <c r="H23" s="18">
        <f t="shared" si="1"/>
        <v>9.9215902636582474</v>
      </c>
      <c r="I23" s="18">
        <v>7.1946279314841348</v>
      </c>
      <c r="J23" s="18">
        <v>1.241184058684679</v>
      </c>
      <c r="K23" s="18">
        <f t="shared" si="2"/>
        <v>8.4358119901688138</v>
      </c>
    </row>
    <row r="24" spans="2:11" x14ac:dyDescent="0.25">
      <c r="B24" s="20">
        <f t="shared" si="3"/>
        <v>43914</v>
      </c>
      <c r="C24" s="18">
        <v>12.25946442822206</v>
      </c>
      <c r="D24" s="18">
        <v>2.1249353666589474</v>
      </c>
      <c r="E24" s="18">
        <f t="shared" si="0"/>
        <v>14.384399794881007</v>
      </c>
      <c r="F24" s="18">
        <v>9.4094831910344965</v>
      </c>
      <c r="G24" s="18">
        <v>1.6273003651148006</v>
      </c>
      <c r="H24" s="18">
        <f t="shared" si="1"/>
        <v>11.036783556149297</v>
      </c>
      <c r="I24" s="18">
        <v>7.8607813556857735</v>
      </c>
      <c r="J24" s="18">
        <v>1.3562575029647483</v>
      </c>
      <c r="K24" s="18">
        <f t="shared" si="2"/>
        <v>9.2170388586505219</v>
      </c>
    </row>
    <row r="25" spans="2:11" x14ac:dyDescent="0.25">
      <c r="B25" s="20">
        <f t="shared" si="3"/>
        <v>43915</v>
      </c>
      <c r="C25" s="18">
        <v>13.803473560059999</v>
      </c>
      <c r="D25" s="18">
        <v>2.3933494136751747</v>
      </c>
      <c r="E25" s="18">
        <f t="shared" si="0"/>
        <v>16.196822973735173</v>
      </c>
      <c r="F25" s="18">
        <v>10.43890112820722</v>
      </c>
      <c r="G25" s="18">
        <v>1.8057505666636544</v>
      </c>
      <c r="H25" s="18">
        <f t="shared" si="1"/>
        <v>12.244651694870875</v>
      </c>
      <c r="I25" s="18">
        <v>8.5625108103525349</v>
      </c>
      <c r="J25" s="18">
        <v>1.4774865254044212</v>
      </c>
      <c r="K25" s="18">
        <f t="shared" si="2"/>
        <v>10.039997335756956</v>
      </c>
    </row>
    <row r="26" spans="2:11" x14ac:dyDescent="0.25">
      <c r="B26" s="20">
        <f t="shared" si="3"/>
        <v>43916</v>
      </c>
      <c r="C26" s="18">
        <v>15.506577724659323</v>
      </c>
      <c r="D26" s="18">
        <v>2.6895267323533254</v>
      </c>
      <c r="E26" s="18">
        <f t="shared" si="0"/>
        <v>18.196104457012648</v>
      </c>
      <c r="F26" s="18">
        <v>11.550452902829178</v>
      </c>
      <c r="G26" s="18">
        <v>1.9984873807333461</v>
      </c>
      <c r="H26" s="18">
        <f t="shared" si="1"/>
        <v>13.548940283562525</v>
      </c>
      <c r="I26" s="18">
        <v>9.2988790141800735</v>
      </c>
      <c r="J26" s="18">
        <v>1.6047094716000494</v>
      </c>
      <c r="K26" s="18">
        <f t="shared" si="2"/>
        <v>10.903588485780123</v>
      </c>
    </row>
    <row r="27" spans="2:11" x14ac:dyDescent="0.25">
      <c r="B27" s="20">
        <f t="shared" si="3"/>
        <v>43917</v>
      </c>
      <c r="C27" s="18">
        <v>17.380438248503609</v>
      </c>
      <c r="D27" s="18">
        <v>3.0155147599598919</v>
      </c>
      <c r="E27" s="18">
        <f t="shared" si="0"/>
        <v>20.395953008463501</v>
      </c>
      <c r="F27" s="18">
        <v>12.74708417283432</v>
      </c>
      <c r="G27" s="18">
        <v>2.206028472503256</v>
      </c>
      <c r="H27" s="18">
        <f t="shared" si="1"/>
        <v>14.953112645337576</v>
      </c>
      <c r="I27" s="18">
        <v>10.068631887322638</v>
      </c>
      <c r="J27" s="18">
        <v>1.7377098454285722</v>
      </c>
      <c r="K27" s="18">
        <f t="shared" si="2"/>
        <v>11.806341732751211</v>
      </c>
    </row>
    <row r="28" spans="2:11" x14ac:dyDescent="0.25">
      <c r="B28" s="20">
        <f t="shared" si="3"/>
        <v>43918</v>
      </c>
      <c r="C28" s="18">
        <v>19.43697652125303</v>
      </c>
      <c r="D28" s="18">
        <v>3.3734079282217166</v>
      </c>
      <c r="E28" s="18">
        <f t="shared" si="0"/>
        <v>22.810384449474746</v>
      </c>
      <c r="F28" s="18">
        <v>14.031456994429945</v>
      </c>
      <c r="G28" s="18">
        <v>2.4288426263766816</v>
      </c>
      <c r="H28" s="18">
        <f t="shared" si="1"/>
        <v>16.460299620806627</v>
      </c>
      <c r="I28" s="18">
        <v>10.87019690714726</v>
      </c>
      <c r="J28" s="18">
        <v>1.8762160287439791</v>
      </c>
      <c r="K28" s="18">
        <f t="shared" si="2"/>
        <v>12.746412935891239</v>
      </c>
    </row>
    <row r="29" spans="2:11" x14ac:dyDescent="0.25">
      <c r="B29" s="20">
        <f t="shared" si="3"/>
        <v>43919</v>
      </c>
      <c r="C29" s="18">
        <v>21.688296002979826</v>
      </c>
      <c r="D29" s="18">
        <v>3.7653340381976648</v>
      </c>
      <c r="E29" s="18">
        <f t="shared" si="0"/>
        <v>25.45363004117749</v>
      </c>
      <c r="F29" s="18">
        <v>15.405907209050667</v>
      </c>
      <c r="G29" s="18">
        <v>2.6673423053353389</v>
      </c>
      <c r="H29" s="18">
        <f t="shared" si="1"/>
        <v>18.073249514386006</v>
      </c>
      <c r="I29" s="18">
        <v>11.701685795406718</v>
      </c>
      <c r="J29" s="18">
        <v>2.0199017530506715</v>
      </c>
      <c r="K29" s="18">
        <f t="shared" si="2"/>
        <v>13.721587548457389</v>
      </c>
    </row>
    <row r="30" spans="2:11" x14ac:dyDescent="0.25">
      <c r="B30" s="20">
        <f t="shared" si="3"/>
        <v>43920</v>
      </c>
      <c r="C30" s="18">
        <v>24.146590977621855</v>
      </c>
      <c r="D30" s="18">
        <v>4.1934382829958281</v>
      </c>
      <c r="E30" s="18">
        <f t="shared" si="0"/>
        <v>28.340029260617683</v>
      </c>
      <c r="F30" s="18">
        <v>16.87240250363854</v>
      </c>
      <c r="G30" s="18">
        <v>2.9218763196455413</v>
      </c>
      <c r="H30" s="18">
        <f t="shared" si="1"/>
        <v>19.794278823284081</v>
      </c>
      <c r="I30" s="18">
        <v>12.560901612444781</v>
      </c>
      <c r="J30" s="18">
        <v>2.1683873361446615</v>
      </c>
      <c r="K30" s="18">
        <f t="shared" si="2"/>
        <v>14.729288948589442</v>
      </c>
    </row>
    <row r="31" spans="2:11" x14ac:dyDescent="0.25">
      <c r="B31" s="20">
        <f t="shared" si="3"/>
        <v>43921</v>
      </c>
      <c r="C31" s="18">
        <v>26.824041228378007</v>
      </c>
      <c r="D31" s="18">
        <v>4.6598647682296388</v>
      </c>
      <c r="E31" s="18">
        <f t="shared" si="0"/>
        <v>31.483905996607646</v>
      </c>
      <c r="F31" s="18">
        <v>18.43250170281965</v>
      </c>
      <c r="G31" s="18">
        <v>3.1927227022127447</v>
      </c>
      <c r="H31" s="18">
        <f t="shared" si="1"/>
        <v>21.625224405032395</v>
      </c>
      <c r="I31" s="18">
        <v>13.445350244922594</v>
      </c>
      <c r="J31" s="18">
        <v>2.3212416811848442</v>
      </c>
      <c r="K31" s="18">
        <f t="shared" si="2"/>
        <v>15.766591926107438</v>
      </c>
    </row>
    <row r="32" spans="2:11" x14ac:dyDescent="0.25">
      <c r="B32" s="20">
        <f t="shared" si="3"/>
        <v>43922</v>
      </c>
      <c r="C32" s="18">
        <v>29.732691909576914</v>
      </c>
      <c r="D32" s="18">
        <v>5.1667353973274928</v>
      </c>
      <c r="E32" s="18">
        <f t="shared" si="0"/>
        <v>34.899427306904407</v>
      </c>
      <c r="F32" s="18">
        <v>20.08731586153894</v>
      </c>
      <c r="G32" s="18">
        <v>3.4800818897759349</v>
      </c>
      <c r="H32" s="18">
        <f t="shared" si="1"/>
        <v>23.567397751314875</v>
      </c>
      <c r="I32" s="18">
        <v>14.352256183621677</v>
      </c>
      <c r="J32" s="18">
        <v>2.4779850199901006</v>
      </c>
      <c r="K32" s="18">
        <f t="shared" si="2"/>
        <v>16.830241203611777</v>
      </c>
    </row>
    <row r="33" spans="2:11" x14ac:dyDescent="0.25">
      <c r="B33" s="20">
        <f t="shared" si="3"/>
        <v>43923</v>
      </c>
      <c r="C33" s="18">
        <v>32.884318029543351</v>
      </c>
      <c r="D33" s="18">
        <v>5.7161260134237324</v>
      </c>
      <c r="E33" s="18">
        <f t="shared" si="0"/>
        <v>38.600444042967084</v>
      </c>
      <c r="F33" s="18">
        <v>21.83747172817894</v>
      </c>
      <c r="G33" s="18">
        <v>3.7840703095488237</v>
      </c>
      <c r="H33" s="18">
        <f t="shared" si="1"/>
        <v>25.621542037727764</v>
      </c>
      <c r="I33" s="18">
        <v>15.278582399659257</v>
      </c>
      <c r="J33" s="18">
        <v>2.6380923669950143</v>
      </c>
      <c r="K33" s="18">
        <f t="shared" si="2"/>
        <v>17.916674766654271</v>
      </c>
    </row>
    <row r="34" spans="2:11" x14ac:dyDescent="0.25">
      <c r="B34" s="20">
        <f t="shared" si="3"/>
        <v>43924</v>
      </c>
      <c r="C34" s="18">
        <v>36.290273146906941</v>
      </c>
      <c r="D34" s="18">
        <v>6.3100397227874581</v>
      </c>
      <c r="E34" s="18">
        <f t="shared" si="0"/>
        <v>42.600312869694399</v>
      </c>
      <c r="F34" s="18">
        <v>23.68307814081831</v>
      </c>
      <c r="G34" s="18">
        <v>4.1047144697926328</v>
      </c>
      <c r="H34" s="18">
        <f t="shared" si="1"/>
        <v>27.787792610610943</v>
      </c>
      <c r="I34" s="18">
        <v>16.221054043410533</v>
      </c>
      <c r="J34" s="18">
        <v>2.8009976356694466</v>
      </c>
      <c r="K34" s="18">
        <f t="shared" si="2"/>
        <v>19.022051679079979</v>
      </c>
    </row>
    <row r="35" spans="2:11" x14ac:dyDescent="0.25">
      <c r="B35" s="20">
        <f t="shared" si="3"/>
        <v>43925</v>
      </c>
      <c r="C35" s="18">
        <v>39.96132212529443</v>
      </c>
      <c r="D35" s="18">
        <v>6.9503773677985308</v>
      </c>
      <c r="E35" s="18">
        <f t="shared" si="0"/>
        <v>46.911699493092961</v>
      </c>
      <c r="F35" s="18">
        <v>25.623695902901943</v>
      </c>
      <c r="G35" s="18">
        <v>4.4419456501094814</v>
      </c>
      <c r="H35" s="18">
        <f t="shared" si="1"/>
        <v>30.065641553011424</v>
      </c>
      <c r="I35" s="18">
        <v>17.176185612892169</v>
      </c>
      <c r="J35" s="18">
        <v>2.9660983557193319</v>
      </c>
      <c r="K35" s="18">
        <f t="shared" si="2"/>
        <v>20.142283968611501</v>
      </c>
    </row>
    <row r="36" spans="2:11" x14ac:dyDescent="0.25">
      <c r="B36" s="20">
        <f t="shared" si="3"/>
        <v>43926</v>
      </c>
      <c r="C36" s="18">
        <v>43.907458094585934</v>
      </c>
      <c r="D36" s="18">
        <v>7.6389051714857032</v>
      </c>
      <c r="E36" s="18">
        <f t="shared" si="0"/>
        <v>51.546363266071637</v>
      </c>
      <c r="F36" s="18">
        <v>27.658311659147216</v>
      </c>
      <c r="G36" s="18">
        <v>4.7955952829659907</v>
      </c>
      <c r="H36" s="18">
        <f t="shared" si="1"/>
        <v>32.453906942113207</v>
      </c>
      <c r="I36" s="18">
        <v>18.140311169391197</v>
      </c>
      <c r="J36" s="18">
        <v>3.1327609174017184</v>
      </c>
      <c r="K36" s="18">
        <f t="shared" si="2"/>
        <v>21.273072086792915</v>
      </c>
    </row>
    <row r="37" spans="2:11" x14ac:dyDescent="0.25">
      <c r="B37" s="20">
        <f t="shared" si="3"/>
        <v>43927</v>
      </c>
      <c r="C37" s="18">
        <v>48.137704136122238</v>
      </c>
      <c r="D37" s="18">
        <v>8.3772196415514912</v>
      </c>
      <c r="E37" s="18">
        <f t="shared" si="0"/>
        <v>56.514923777673729</v>
      </c>
      <c r="F37" s="18">
        <v>29.785316258118485</v>
      </c>
      <c r="G37" s="18">
        <v>5.1653911121075637</v>
      </c>
      <c r="H37" s="18">
        <f t="shared" si="1"/>
        <v>34.950707370226048</v>
      </c>
      <c r="I37" s="18">
        <v>19.109617119540502</v>
      </c>
      <c r="J37" s="18">
        <v>3.3003262591214764</v>
      </c>
      <c r="K37" s="18">
        <f t="shared" si="2"/>
        <v>22.409943378661978</v>
      </c>
    </row>
    <row r="38" spans="2:11" x14ac:dyDescent="0.25">
      <c r="B38" s="20">
        <f t="shared" si="3"/>
        <v>43928</v>
      </c>
      <c r="C38" s="18">
        <v>52.65990064804538</v>
      </c>
      <c r="D38" s="18">
        <v>9.1667099003048378</v>
      </c>
      <c r="E38" s="18">
        <f t="shared" si="0"/>
        <v>61.826610548350217</v>
      </c>
      <c r="F38" s="18">
        <v>32.002488044797758</v>
      </c>
      <c r="G38" s="18">
        <v>5.5509542061416255</v>
      </c>
      <c r="H38" s="18">
        <f t="shared" si="1"/>
        <v>37.553442250939383</v>
      </c>
      <c r="I38" s="18">
        <v>20.080177036249637</v>
      </c>
      <c r="J38" s="18">
        <v>3.4681159063750044</v>
      </c>
      <c r="K38" s="18">
        <f t="shared" si="2"/>
        <v>23.548292942624641</v>
      </c>
    </row>
    <row r="39" spans="2:11" x14ac:dyDescent="0.25">
      <c r="B39" s="20">
        <f t="shared" si="3"/>
        <v>43929</v>
      </c>
      <c r="C39" s="18">
        <v>57.480479856787156</v>
      </c>
      <c r="D39" s="18">
        <v>10.008517698269216</v>
      </c>
      <c r="E39" s="18">
        <f t="shared" si="0"/>
        <v>67.488997555056372</v>
      </c>
      <c r="F39" s="18">
        <v>34.30698147508366</v>
      </c>
      <c r="G39" s="18">
        <v>5.9517968967248081</v>
      </c>
      <c r="H39" s="18">
        <f t="shared" si="1"/>
        <v>40.258778371808468</v>
      </c>
      <c r="I39" s="18">
        <v>21.047987956960128</v>
      </c>
      <c r="J39" s="18">
        <v>3.6354382642546454</v>
      </c>
      <c r="K39" s="18">
        <f t="shared" si="2"/>
        <v>24.683426221214773</v>
      </c>
    </row>
    <row r="40" spans="2:11" x14ac:dyDescent="0.25">
      <c r="B40" s="20">
        <f t="shared" si="3"/>
        <v>43930</v>
      </c>
      <c r="C40" s="18">
        <v>62.604229519935643</v>
      </c>
      <c r="D40" s="18">
        <v>10.903495473173891</v>
      </c>
      <c r="E40" s="18">
        <f t="shared" si="0"/>
        <v>73.507724993109534</v>
      </c>
      <c r="F40" s="18">
        <v>36.695321385000454</v>
      </c>
      <c r="G40" s="18">
        <v>6.3673217005699314</v>
      </c>
      <c r="H40" s="18">
        <f t="shared" si="1"/>
        <v>43.062643085570386</v>
      </c>
      <c r="I40" s="18">
        <v>22.009007577210866</v>
      </c>
      <c r="J40" s="18">
        <v>3.8015950622249406</v>
      </c>
      <c r="K40" s="18">
        <f t="shared" si="2"/>
        <v>25.810602639435807</v>
      </c>
    </row>
    <row r="41" spans="2:11" x14ac:dyDescent="0.25">
      <c r="B41" s="20">
        <f t="shared" si="3"/>
        <v>43931</v>
      </c>
      <c r="C41" s="18">
        <v>68.034048508954811</v>
      </c>
      <c r="D41" s="18">
        <v>11.852162931601995</v>
      </c>
      <c r="E41" s="18">
        <f t="shared" si="0"/>
        <v>79.886211440556806</v>
      </c>
      <c r="F41" s="18">
        <v>39.163403181223259</v>
      </c>
      <c r="G41" s="18">
        <v>6.7968212730202424</v>
      </c>
      <c r="H41" s="18">
        <f t="shared" si="1"/>
        <v>45.960224454243502</v>
      </c>
      <c r="I41" s="18">
        <v>22.959191750652735</v>
      </c>
      <c r="J41" s="18">
        <v>3.9658878487648437</v>
      </c>
      <c r="K41" s="18">
        <f t="shared" si="2"/>
        <v>26.925079599417579</v>
      </c>
    </row>
    <row r="42" spans="2:11" x14ac:dyDescent="0.25">
      <c r="B42" s="20">
        <f t="shared" si="3"/>
        <v>43932</v>
      </c>
      <c r="C42" s="18">
        <v>73.770697657426695</v>
      </c>
      <c r="D42" s="18">
        <v>12.854662755977486</v>
      </c>
      <c r="E42" s="18">
        <f t="shared" si="0"/>
        <v>86.625360413404181</v>
      </c>
      <c r="F42" s="18">
        <v>41.706499147150282</v>
      </c>
      <c r="G42" s="18">
        <v>7.2394794283639499</v>
      </c>
      <c r="H42" s="18">
        <f t="shared" si="1"/>
        <v>48.945978575514232</v>
      </c>
      <c r="I42" s="18">
        <v>23.894531713228446</v>
      </c>
      <c r="J42" s="18">
        <v>4.1276244346935087</v>
      </c>
      <c r="K42" s="18">
        <f t="shared" si="2"/>
        <v>28.022156147921955</v>
      </c>
    </row>
    <row r="43" spans="2:11" x14ac:dyDescent="0.25">
      <c r="B43" s="20">
        <f t="shared" si="3"/>
        <v>43933</v>
      </c>
      <c r="C43" s="18">
        <v>79.812549996200119</v>
      </c>
      <c r="D43" s="18">
        <v>13.910716172047358</v>
      </c>
      <c r="E43" s="18">
        <f t="shared" si="0"/>
        <v>93.723266168247477</v>
      </c>
      <c r="F43" s="18">
        <v>44.319270981205818</v>
      </c>
      <c r="G43" s="18">
        <v>7.6943732485509457</v>
      </c>
      <c r="H43" s="18">
        <f t="shared" si="1"/>
        <v>52.013644229756764</v>
      </c>
      <c r="I43" s="18">
        <v>24.811090468567386</v>
      </c>
      <c r="J43" s="18">
        <v>4.2861251874467854</v>
      </c>
      <c r="K43" s="18">
        <f t="shared" si="2"/>
        <v>29.097215656014171</v>
      </c>
    </row>
    <row r="44" spans="2:11" x14ac:dyDescent="0.25">
      <c r="B44" s="20">
        <f t="shared" si="3"/>
        <v>43934</v>
      </c>
      <c r="C44" s="18">
        <v>86.155345249773404</v>
      </c>
      <c r="D44" s="18">
        <v>15.019579247718042</v>
      </c>
      <c r="E44" s="18">
        <f t="shared" si="0"/>
        <v>101.17492449749145</v>
      </c>
      <c r="F44" s="18">
        <v>46.995788602436278</v>
      </c>
      <c r="G44" s="18">
        <v>8.1604762877275334</v>
      </c>
      <c r="H44" s="18">
        <f t="shared" si="1"/>
        <v>55.156264890163811</v>
      </c>
      <c r="I44" s="18">
        <v>25.705037802795459</v>
      </c>
      <c r="J44" s="18">
        <v>4.4407290840767075</v>
      </c>
      <c r="K44" s="18">
        <f t="shared" si="2"/>
        <v>30.145766886872167</v>
      </c>
    </row>
    <row r="45" spans="2:11" x14ac:dyDescent="0.25">
      <c r="B45" s="20">
        <f t="shared" si="3"/>
        <v>43935</v>
      </c>
      <c r="C45" s="18">
        <v>92.791954210555446</v>
      </c>
      <c r="D45" s="18">
        <v>16.180000928026629</v>
      </c>
      <c r="E45" s="18">
        <f t="shared" si="0"/>
        <v>108.97195513858208</v>
      </c>
      <c r="F45" s="18">
        <v>49.72955517405228</v>
      </c>
      <c r="G45" s="18">
        <v>8.6366628652327648</v>
      </c>
      <c r="H45" s="18">
        <f t="shared" si="1"/>
        <v>58.366218039285044</v>
      </c>
      <c r="I45" s="18">
        <v>26.572683438592435</v>
      </c>
      <c r="J45" s="18">
        <v>4.5907994380756776</v>
      </c>
      <c r="K45" s="18">
        <f t="shared" si="2"/>
        <v>31.163482876668112</v>
      </c>
    </row>
    <row r="46" spans="2:11" x14ac:dyDescent="0.25">
      <c r="B46" s="20">
        <f t="shared" si="3"/>
        <v>43936</v>
      </c>
      <c r="C46" s="18">
        <v>99.712159305423029</v>
      </c>
      <c r="D46" s="18">
        <v>17.390183937026819</v>
      </c>
      <c r="E46" s="18">
        <f t="shared" si="0"/>
        <v>117.10234324244985</v>
      </c>
      <c r="F46" s="18">
        <v>52.513538209667558</v>
      </c>
      <c r="G46" s="18">
        <v>9.1217134246471687</v>
      </c>
      <c r="H46" s="18">
        <f t="shared" si="1"/>
        <v>61.635251634314727</v>
      </c>
      <c r="I46" s="18">
        <v>27.410507888938696</v>
      </c>
      <c r="J46" s="18">
        <v>4.7357292240117062</v>
      </c>
      <c r="K46" s="18">
        <f t="shared" si="2"/>
        <v>32.146237112950402</v>
      </c>
    </row>
    <row r="47" spans="2:11" x14ac:dyDescent="0.25">
      <c r="B47" s="20">
        <f t="shared" si="3"/>
        <v>43937</v>
      </c>
      <c r="C47" s="18">
        <v>106.90245828220554</v>
      </c>
      <c r="D47" s="18">
        <v>18.647749788215464</v>
      </c>
      <c r="E47" s="18">
        <f t="shared" si="0"/>
        <v>125.55020807042101</v>
      </c>
      <c r="F47" s="18">
        <v>55.340206541103612</v>
      </c>
      <c r="G47" s="18">
        <v>9.6143209213932437</v>
      </c>
      <c r="H47" s="18">
        <f t="shared" si="1"/>
        <v>64.954527462496856</v>
      </c>
      <c r="I47" s="18">
        <v>28.215190628840162</v>
      </c>
      <c r="J47" s="18">
        <v>4.874945934099074</v>
      </c>
      <c r="K47" s="18">
        <f t="shared" si="2"/>
        <v>33.090136562939236</v>
      </c>
    </row>
    <row r="48" spans="2:11" x14ac:dyDescent="0.25">
      <c r="B48" s="20">
        <f t="shared" si="3"/>
        <v>43938</v>
      </c>
      <c r="C48" s="18">
        <v>114.34589842754485</v>
      </c>
      <c r="D48" s="18">
        <v>19.949709232711342</v>
      </c>
      <c r="E48" s="18">
        <f t="shared" si="0"/>
        <v>134.2956076602562</v>
      </c>
      <c r="F48" s="18">
        <v>58.201572842150085</v>
      </c>
      <c r="G48" s="18">
        <v>10.113098186525775</v>
      </c>
      <c r="H48" s="18">
        <f t="shared" si="1"/>
        <v>68.31467102867586</v>
      </c>
      <c r="I48" s="18">
        <v>28.983635266595002</v>
      </c>
      <c r="J48" s="18">
        <v>5.0079159118973706</v>
      </c>
      <c r="K48" s="18">
        <f t="shared" si="2"/>
        <v>33.991551178492372</v>
      </c>
    </row>
    <row r="49" spans="2:11" x14ac:dyDescent="0.25">
      <c r="B49" s="20">
        <f t="shared" si="3"/>
        <v>43939</v>
      </c>
      <c r="C49" s="18">
        <v>122.02194903407144</v>
      </c>
      <c r="D49" s="18">
        <v>21.292439530013013</v>
      </c>
      <c r="E49" s="18">
        <f t="shared" si="0"/>
        <v>143.31438856408445</v>
      </c>
      <c r="F49" s="18">
        <v>61.089241321236614</v>
      </c>
      <c r="G49" s="18">
        <v>10.616586199983516</v>
      </c>
      <c r="H49" s="18">
        <f t="shared" si="1"/>
        <v>71.705827521220129</v>
      </c>
      <c r="I49" s="18">
        <v>29.712991462980085</v>
      </c>
      <c r="J49" s="18">
        <v>5.1341481200070263</v>
      </c>
      <c r="K49" s="18">
        <f t="shared" si="2"/>
        <v>34.847139582987111</v>
      </c>
    </row>
    <row r="50" spans="2:11" x14ac:dyDescent="0.25">
      <c r="B50" s="20">
        <f t="shared" si="3"/>
        <v>43940</v>
      </c>
      <c r="C50" s="18">
        <v>129.90641991486382</v>
      </c>
      <c r="D50" s="18">
        <v>22.671669940944014</v>
      </c>
      <c r="E50" s="18">
        <f t="shared" si="0"/>
        <v>152.57808985580783</v>
      </c>
      <c r="F50" s="18">
        <v>63.994460118965321</v>
      </c>
      <c r="G50" s="18">
        <v>11.12326319297074</v>
      </c>
      <c r="H50" s="18">
        <f t="shared" si="1"/>
        <v>75.117723311936061</v>
      </c>
      <c r="I50" s="18">
        <v>30.400673415236611</v>
      </c>
      <c r="J50" s="18">
        <v>5.2531973105776757</v>
      </c>
      <c r="K50" s="18">
        <f t="shared" si="2"/>
        <v>35.653870725814286</v>
      </c>
    </row>
    <row r="51" spans="2:11" x14ac:dyDescent="0.25">
      <c r="B51" s="20">
        <f t="shared" si="3"/>
        <v>43941</v>
      </c>
      <c r="C51" s="18">
        <v>137.97143357017762</v>
      </c>
      <c r="D51" s="18">
        <v>24.08247680784217</v>
      </c>
      <c r="E51" s="18">
        <f t="shared" si="0"/>
        <v>162.05391037801979</v>
      </c>
      <c r="F51" s="18">
        <v>66.908177875459273</v>
      </c>
      <c r="G51" s="18">
        <v>11.631554486561811</v>
      </c>
      <c r="H51" s="18">
        <f t="shared" si="1"/>
        <v>78.539732362021084</v>
      </c>
      <c r="I51" s="18">
        <v>31.044374791162682</v>
      </c>
      <c r="J51" s="18">
        <v>5.3646665793707768</v>
      </c>
      <c r="K51" s="18">
        <f t="shared" si="2"/>
        <v>36.409041370533458</v>
      </c>
    </row>
    <row r="52" spans="2:11" x14ac:dyDescent="0.25">
      <c r="B52" s="20">
        <f t="shared" si="3"/>
        <v>43942</v>
      </c>
      <c r="C52" s="18">
        <v>146.185458103987</v>
      </c>
      <c r="D52" s="18">
        <v>25.519289495709245</v>
      </c>
      <c r="E52" s="18">
        <f t="shared" si="0"/>
        <v>171.70474759969625</v>
      </c>
      <c r="F52" s="18">
        <v>69.821103868848354</v>
      </c>
      <c r="G52" s="18">
        <v>12.13984296231871</v>
      </c>
      <c r="H52" s="18">
        <f t="shared" si="1"/>
        <v>81.960946831167064</v>
      </c>
      <c r="I52" s="18">
        <v>31.642080065296682</v>
      </c>
      <c r="J52" s="18">
        <v>5.4682092957145016</v>
      </c>
      <c r="K52" s="18">
        <f t="shared" si="2"/>
        <v>37.110289361011183</v>
      </c>
    </row>
    <row r="53" spans="2:11" x14ac:dyDescent="0.25">
      <c r="B53" s="20">
        <f t="shared" si="3"/>
        <v>43943</v>
      </c>
      <c r="C53" s="18">
        <v>154.51340713481272</v>
      </c>
      <c r="D53" s="18">
        <v>26.975908314199785</v>
      </c>
      <c r="E53" s="18">
        <f t="shared" si="0"/>
        <v>181.48931544901251</v>
      </c>
      <c r="F53" s="18">
        <v>72.723771071207693</v>
      </c>
      <c r="G53" s="18">
        <v>12.646480050917802</v>
      </c>
      <c r="H53" s="18">
        <f t="shared" si="1"/>
        <v>85.370251122125495</v>
      </c>
      <c r="I53" s="18">
        <v>32.192072272681457</v>
      </c>
      <c r="J53" s="18">
        <v>5.5635304117193272</v>
      </c>
      <c r="K53" s="18">
        <f t="shared" si="2"/>
        <v>37.755602684400785</v>
      </c>
    </row>
    <row r="54" spans="2:11" x14ac:dyDescent="0.25">
      <c r="B54" s="20">
        <f t="shared" si="3"/>
        <v>43944</v>
      </c>
      <c r="C54" s="18">
        <v>162.91681172872768</v>
      </c>
      <c r="D54" s="18">
        <v>28.445535320771626</v>
      </c>
      <c r="E54" s="18">
        <f t="shared" si="0"/>
        <v>191.36234704949931</v>
      </c>
      <c r="F54" s="18">
        <v>75.606601423135089</v>
      </c>
      <c r="G54" s="18">
        <v>13.149797116703127</v>
      </c>
      <c r="H54" s="18">
        <f t="shared" si="1"/>
        <v>88.756398539838216</v>
      </c>
      <c r="I54" s="18">
        <v>32.692937254675144</v>
      </c>
      <c r="J54" s="18">
        <v>5.6503871643499508</v>
      </c>
      <c r="K54" s="18">
        <f t="shared" si="2"/>
        <v>38.343324419025095</v>
      </c>
    </row>
    <row r="55" spans="2:11" x14ac:dyDescent="0.25">
      <c r="B55" s="20">
        <f t="shared" si="3"/>
        <v>43945</v>
      </c>
      <c r="C55" s="18">
        <v>171.3540678023387</v>
      </c>
      <c r="D55" s="18">
        <v>29.920818620097577</v>
      </c>
      <c r="E55" s="18">
        <f t="shared" si="0"/>
        <v>201.27488642243628</v>
      </c>
      <c r="F55" s="18">
        <v>78.459972593708017</v>
      </c>
      <c r="G55" s="18">
        <v>13.648117109887437</v>
      </c>
      <c r="H55" s="18">
        <f t="shared" si="1"/>
        <v>92.108089703595454</v>
      </c>
      <c r="I55" s="18">
        <v>33.143564524787621</v>
      </c>
      <c r="J55" s="18">
        <v>5.7285891932055364</v>
      </c>
      <c r="K55" s="18">
        <f t="shared" si="2"/>
        <v>38.872153717993157</v>
      </c>
    </row>
    <row r="56" spans="2:11" x14ac:dyDescent="0.25">
      <c r="B56" s="20">
        <f t="shared" si="3"/>
        <v>43946</v>
      </c>
      <c r="C56" s="18">
        <v>179.78076052103779</v>
      </c>
      <c r="D56" s="18">
        <v>31.393910427715127</v>
      </c>
      <c r="E56" s="18">
        <f t="shared" si="0"/>
        <v>211.17467094875292</v>
      </c>
      <c r="F56" s="18">
        <v>81.274285469767392</v>
      </c>
      <c r="G56" s="18">
        <v>14.139766353958493</v>
      </c>
      <c r="H56" s="18">
        <f t="shared" si="1"/>
        <v>95.414051823725885</v>
      </c>
      <c r="I56" s="18">
        <v>33.543144929653181</v>
      </c>
      <c r="J56" s="18">
        <v>5.7979981049957701</v>
      </c>
      <c r="K56" s="18">
        <f t="shared" si="2"/>
        <v>39.341143034648951</v>
      </c>
    </row>
    <row r="57" spans="2:11" x14ac:dyDescent="0.25">
      <c r="B57" s="20">
        <f t="shared" si="3"/>
        <v>43947</v>
      </c>
      <c r="C57" s="18">
        <v>188.15006499688025</v>
      </c>
      <c r="D57" s="18">
        <v>32.856538764962806</v>
      </c>
      <c r="E57" s="18">
        <f t="shared" si="0"/>
        <v>221.00660376184305</v>
      </c>
      <c r="F57" s="18">
        <v>84.040031607626588</v>
      </c>
      <c r="G57" s="18">
        <v>14.62308633380232</v>
      </c>
      <c r="H57" s="18">
        <f t="shared" si="1"/>
        <v>98.663117941428908</v>
      </c>
      <c r="I57" s="18">
        <v>33.891165320526966</v>
      </c>
      <c r="J57" s="18">
        <v>5.8585265226273862</v>
      </c>
      <c r="K57" s="18">
        <f t="shared" si="2"/>
        <v>39.749691843154352</v>
      </c>
    </row>
    <row r="58" spans="2:11" x14ac:dyDescent="0.25">
      <c r="B58" s="20">
        <f t="shared" si="3"/>
        <v>43948</v>
      </c>
      <c r="C58" s="18">
        <v>196.41322013925992</v>
      </c>
      <c r="D58" s="18">
        <v>34.300092209881939</v>
      </c>
      <c r="E58" s="18">
        <f t="shared" si="0"/>
        <v>230.71331234914186</v>
      </c>
      <c r="F58" s="18">
        <v>86.747859881898421</v>
      </c>
      <c r="G58" s="18">
        <v>15.096445350191402</v>
      </c>
      <c r="H58" s="18">
        <f t="shared" si="1"/>
        <v>101.84430523208982</v>
      </c>
      <c r="I58" s="18">
        <v>34.187400483696024</v>
      </c>
      <c r="J58" s="18">
        <v>5.9101366624753098</v>
      </c>
      <c r="K58" s="18">
        <f t="shared" si="2"/>
        <v>40.097537146171334</v>
      </c>
    </row>
    <row r="59" spans="2:11" x14ac:dyDescent="0.25">
      <c r="B59" s="20">
        <f t="shared" si="3"/>
        <v>43949</v>
      </c>
      <c r="C59" s="18">
        <v>204.52006992099086</v>
      </c>
      <c r="D59" s="18">
        <v>35.715716661527381</v>
      </c>
      <c r="E59" s="18">
        <f t="shared" si="0"/>
        <v>240.23578658251824</v>
      </c>
      <c r="F59" s="18">
        <v>89.38864158000797</v>
      </c>
      <c r="G59" s="18">
        <v>15.55824990859719</v>
      </c>
      <c r="H59" s="18">
        <f t="shared" si="1"/>
        <v>104.94689148860516</v>
      </c>
      <c r="I59" s="18">
        <v>34.431902603894741</v>
      </c>
      <c r="J59" s="18">
        <v>5.9528384877816904</v>
      </c>
      <c r="K59" s="18">
        <f t="shared" si="2"/>
        <v>40.384741091676432</v>
      </c>
    </row>
    <row r="60" spans="2:11" x14ac:dyDescent="0.25">
      <c r="B60" s="20">
        <f t="shared" si="3"/>
        <v>43950</v>
      </c>
      <c r="C60" s="18">
        <v>212.41966370324963</v>
      </c>
      <c r="D60" s="18">
        <v>37.094422603124599</v>
      </c>
      <c r="E60" s="18">
        <f t="shared" si="0"/>
        <v>249.51408630637422</v>
      </c>
      <c r="F60" s="18">
        <v>91.9535332169512</v>
      </c>
      <c r="G60" s="18">
        <v>16.006955714740059</v>
      </c>
      <c r="H60" s="18">
        <f t="shared" si="1"/>
        <v>107.96048893169126</v>
      </c>
      <c r="I60" s="18">
        <v>34.624988553228491</v>
      </c>
      <c r="J60" s="18">
        <v>5.9866874892385624</v>
      </c>
      <c r="K60" s="18">
        <f t="shared" si="2"/>
        <v>40.611676042467053</v>
      </c>
    </row>
    <row r="61" spans="2:11" x14ac:dyDescent="0.25">
      <c r="B61" s="20">
        <f t="shared" si="3"/>
        <v>43951</v>
      </c>
      <c r="C61" s="18">
        <v>220.06090474010489</v>
      </c>
      <c r="D61" s="18">
        <v>38.427200895552005</v>
      </c>
      <c r="E61" s="18">
        <f t="shared" si="0"/>
        <v>258.48810563565689</v>
      </c>
      <c r="F61" s="18">
        <v>94.434036382413751</v>
      </c>
      <c r="G61" s="18">
        <v>16.44107815579423</v>
      </c>
      <c r="H61" s="18">
        <f t="shared" si="1"/>
        <v>110.87511453820798</v>
      </c>
      <c r="I61" s="18">
        <v>34.767225309540549</v>
      </c>
      <c r="J61" s="18">
        <v>6.0117821456916261</v>
      </c>
      <c r="K61" s="18">
        <f t="shared" si="2"/>
        <v>40.779007455232176</v>
      </c>
    </row>
    <row r="62" spans="2:11" x14ac:dyDescent="0.25">
      <c r="B62" s="20">
        <f t="shared" si="3"/>
        <v>43952</v>
      </c>
      <c r="C62" s="18">
        <v>227.39323368999021</v>
      </c>
      <c r="D62" s="18">
        <v>39.705144720742737</v>
      </c>
      <c r="E62" s="18">
        <f t="shared" si="0"/>
        <v>267.09837841073295</v>
      </c>
      <c r="F62" s="18">
        <v>96.822053980675491</v>
      </c>
      <c r="G62" s="18">
        <v>16.859202154571562</v>
      </c>
      <c r="H62" s="18">
        <f t="shared" si="1"/>
        <v>113.68125613524705</v>
      </c>
      <c r="I62" s="18">
        <v>34.859413813010178</v>
      </c>
      <c r="J62" s="18">
        <v>6.028261118655422</v>
      </c>
      <c r="K62" s="18">
        <f t="shared" si="2"/>
        <v>40.8876749316656</v>
      </c>
    </row>
    <row r="63" spans="2:11" x14ac:dyDescent="0.25">
      <c r="B63" s="20">
        <f t="shared" si="3"/>
        <v>43953</v>
      </c>
      <c r="C63" s="18">
        <v>234.36733202874575</v>
      </c>
      <c r="D63" s="18">
        <v>40.919574948753052</v>
      </c>
      <c r="E63" s="18">
        <f t="shared" si="0"/>
        <v>275.2869069774988</v>
      </c>
      <c r="F63" s="18">
        <v>99.109942281800386</v>
      </c>
      <c r="G63" s="18">
        <v>17.259991294162717</v>
      </c>
      <c r="H63" s="18">
        <f t="shared" si="1"/>
        <v>116.3699335759631</v>
      </c>
      <c r="I63" s="18">
        <v>34.902571568583085</v>
      </c>
      <c r="J63" s="18">
        <v>6.0363002340213825</v>
      </c>
      <c r="K63" s="18">
        <f t="shared" si="2"/>
        <v>40.938871802604467</v>
      </c>
    </row>
    <row r="64" spans="2:11" x14ac:dyDescent="0.25">
      <c r="B64" s="20">
        <f t="shared" si="3"/>
        <v>43954</v>
      </c>
      <c r="C64" s="18">
        <v>240.93582880833219</v>
      </c>
      <c r="D64" s="18">
        <v>42.062165944250637</v>
      </c>
      <c r="E64" s="18">
        <f t="shared" si="0"/>
        <v>282.99799475258283</v>
      </c>
      <c r="F64" s="18">
        <v>101.2905582692174</v>
      </c>
      <c r="G64" s="18">
        <v>17.642196122170219</v>
      </c>
      <c r="H64" s="18">
        <f t="shared" si="1"/>
        <v>118.93275439138762</v>
      </c>
      <c r="I64" s="18">
        <v>34.897914295218015</v>
      </c>
      <c r="J64" s="18">
        <v>6.0361093031056328</v>
      </c>
      <c r="K64" s="18">
        <f t="shared" si="2"/>
        <v>40.934023598323648</v>
      </c>
    </row>
    <row r="65" spans="2:11" x14ac:dyDescent="0.25">
      <c r="B65" s="20">
        <f t="shared" si="3"/>
        <v>43955</v>
      </c>
      <c r="C65" s="18">
        <v>247.05399333821697</v>
      </c>
      <c r="D65" s="18">
        <v>43.125068676486194</v>
      </c>
      <c r="E65" s="18">
        <f t="shared" si="0"/>
        <v>290.17906201470316</v>
      </c>
      <c r="F65" s="18">
        <v>103.35730184253271</v>
      </c>
      <c r="G65" s="18">
        <v>18.00466155660763</v>
      </c>
      <c r="H65" s="18">
        <f t="shared" si="1"/>
        <v>121.36196339914034</v>
      </c>
      <c r="I65" s="18">
        <v>34.846836911617402</v>
      </c>
      <c r="J65" s="18">
        <v>6.0279288331323926</v>
      </c>
      <c r="K65" s="18">
        <f t="shared" si="2"/>
        <v>40.874765744749794</v>
      </c>
    </row>
    <row r="66" spans="2:11" x14ac:dyDescent="0.25">
      <c r="B66" s="20">
        <f t="shared" si="3"/>
        <v>43956</v>
      </c>
      <c r="C66" s="18">
        <v>252.68039615583439</v>
      </c>
      <c r="D66" s="18">
        <v>44.101027964399691</v>
      </c>
      <c r="E66" s="18">
        <f t="shared" si="0"/>
        <v>296.78142412023408</v>
      </c>
      <c r="F66" s="18">
        <v>105.30415251364411</v>
      </c>
      <c r="G66" s="18">
        <v>18.346333329464414</v>
      </c>
      <c r="H66" s="18">
        <f t="shared" si="1"/>
        <v>123.65048584310853</v>
      </c>
      <c r="I66" s="18">
        <v>34.750894132758049</v>
      </c>
      <c r="J66" s="18">
        <v>6.0120266745078652</v>
      </c>
      <c r="K66" s="18">
        <f t="shared" si="2"/>
        <v>40.762920807265914</v>
      </c>
    </row>
    <row r="67" spans="2:11" x14ac:dyDescent="0.25">
      <c r="B67" s="20">
        <f t="shared" si="3"/>
        <v>43957</v>
      </c>
      <c r="C67" s="18">
        <v>257.77752113718543</v>
      </c>
      <c r="D67" s="18">
        <v>44.983490782168815</v>
      </c>
      <c r="E67" s="18">
        <f t="shared" si="0"/>
        <v>302.76101191935425</v>
      </c>
      <c r="F67" s="18">
        <v>107.12570031753376</v>
      </c>
      <c r="G67" s="18">
        <v>18.666263418573067</v>
      </c>
      <c r="H67" s="18">
        <f t="shared" si="1"/>
        <v>125.79196373610682</v>
      </c>
      <c r="I67" s="18">
        <v>34.611780932981446</v>
      </c>
      <c r="J67" s="18">
        <v>5.9886946489456818</v>
      </c>
      <c r="K67" s="18">
        <f t="shared" si="2"/>
        <v>40.600475581927128</v>
      </c>
    </row>
    <row r="68" spans="2:11" x14ac:dyDescent="0.25">
      <c r="B68" s="20">
        <f t="shared" si="3"/>
        <v>43958</v>
      </c>
      <c r="C68" s="18">
        <v>262.31231277674033</v>
      </c>
      <c r="D68" s="18">
        <v>45.766702769763697</v>
      </c>
      <c r="E68" s="18">
        <f t="shared" si="0"/>
        <v>308.07901554650402</v>
      </c>
      <c r="F68" s="18">
        <v>108.81717074449398</v>
      </c>
      <c r="G68" s="18">
        <v>18.963614433453699</v>
      </c>
      <c r="H68" s="18">
        <f t="shared" si="1"/>
        <v>127.78078517794768</v>
      </c>
      <c r="I68" s="18">
        <v>34.431313110245583</v>
      </c>
      <c r="J68" s="18">
        <v>5.9582451987857041</v>
      </c>
      <c r="K68" s="18">
        <f t="shared" si="2"/>
        <v>40.389558309031287</v>
      </c>
    </row>
    <row r="69" spans="2:11" x14ac:dyDescent="0.25">
      <c r="B69" s="20">
        <f t="shared" si="3"/>
        <v>43959</v>
      </c>
      <c r="C69" s="18">
        <v>266.25664449668693</v>
      </c>
      <c r="D69" s="18">
        <v>46.445790430035231</v>
      </c>
      <c r="E69" s="18">
        <f t="shared" si="0"/>
        <v>312.70243492672216</v>
      </c>
      <c r="F69" s="18">
        <v>110.37444358660969</v>
      </c>
      <c r="G69" s="18">
        <v>19.237662935962192</v>
      </c>
      <c r="H69" s="18">
        <f t="shared" si="1"/>
        <v>129.61210652257188</v>
      </c>
      <c r="I69" s="18">
        <v>34.211408163230544</v>
      </c>
      <c r="J69" s="18">
        <v>5.9210080938161411</v>
      </c>
      <c r="K69" s="18">
        <f t="shared" si="2"/>
        <v>40.132416257046685</v>
      </c>
    </row>
    <row r="70" spans="2:11" x14ac:dyDescent="0.25">
      <c r="B70" s="20">
        <f t="shared" si="3"/>
        <v>43960</v>
      </c>
      <c r="C70" s="18">
        <v>269.58769624870092</v>
      </c>
      <c r="D70" s="18">
        <v>47.016826933743232</v>
      </c>
      <c r="E70" s="18">
        <f t="shared" si="0"/>
        <v>316.60452318244415</v>
      </c>
      <c r="F70" s="18">
        <v>111.79406567612614</v>
      </c>
      <c r="G70" s="18">
        <v>19.487801691517006</v>
      </c>
      <c r="H70" s="18">
        <f t="shared" si="1"/>
        <v>131.28186736764314</v>
      </c>
      <c r="I70" s="18">
        <v>33.954066668862197</v>
      </c>
      <c r="J70" s="18">
        <v>5.8773272276898751</v>
      </c>
      <c r="K70" s="18">
        <f t="shared" si="2"/>
        <v>39.831393896552072</v>
      </c>
    </row>
    <row r="71" spans="2:11" x14ac:dyDescent="0.25">
      <c r="B71" s="20">
        <f t="shared" si="3"/>
        <v>43961</v>
      </c>
      <c r="C71" s="18">
        <v>272.28823253349401</v>
      </c>
      <c r="D71" s="18">
        <v>47.476879975784982</v>
      </c>
      <c r="E71" s="18">
        <f t="shared" ref="E71:E134" si="4">SUM(C71:D71)</f>
        <v>319.76511250927899</v>
      </c>
      <c r="F71" s="18">
        <v>113.07325757561239</v>
      </c>
      <c r="G71" s="18">
        <v>19.713540861176057</v>
      </c>
      <c r="H71" s="18">
        <f t="shared" ref="H71:H134" si="5">SUM(F71:G71)</f>
        <v>132.78679843678844</v>
      </c>
      <c r="I71" s="18">
        <v>33.661354323127398</v>
      </c>
      <c r="J71" s="18">
        <v>5.8275575317226185</v>
      </c>
      <c r="K71" s="18">
        <f t="shared" ref="K71:K134" si="6">SUM(I71:J71)</f>
        <v>39.488911854850016</v>
      </c>
    </row>
    <row r="72" spans="2:11" x14ac:dyDescent="0.25">
      <c r="B72" s="20">
        <f t="shared" ref="B72:B135" si="7">B71+1</f>
        <v>43962</v>
      </c>
      <c r="C72" s="18">
        <v>274.3467751456692</v>
      </c>
      <c r="D72" s="18">
        <v>47.824040704206709</v>
      </c>
      <c r="E72" s="18">
        <f t="shared" si="4"/>
        <v>322.17081584987591</v>
      </c>
      <c r="F72" s="18">
        <v>114.2099143578007</v>
      </c>
      <c r="G72" s="18">
        <v>19.914508158579338</v>
      </c>
      <c r="H72" s="18">
        <f t="shared" si="5"/>
        <v>134.12442251638004</v>
      </c>
      <c r="I72" s="18">
        <v>33.335384783387326</v>
      </c>
      <c r="J72" s="18">
        <v>5.7720620295567926</v>
      </c>
      <c r="K72" s="18">
        <f t="shared" si="6"/>
        <v>39.107446812944119</v>
      </c>
    </row>
    <row r="73" spans="2:11" x14ac:dyDescent="0.25">
      <c r="B73" s="20">
        <f t="shared" si="7"/>
        <v>43963</v>
      </c>
      <c r="C73" s="18">
        <v>275.75766829814074</v>
      </c>
      <c r="D73" s="18">
        <v>48.057433349962366</v>
      </c>
      <c r="E73" s="18">
        <f t="shared" si="4"/>
        <v>323.81510164810311</v>
      </c>
      <c r="F73" s="18">
        <v>115.20260068556763</v>
      </c>
      <c r="G73" s="18">
        <v>20.090448008587487</v>
      </c>
      <c r="H73" s="18">
        <f t="shared" si="5"/>
        <v>135.29304869415512</v>
      </c>
      <c r="I73" s="18">
        <v>32.978303426106322</v>
      </c>
      <c r="J73" s="18">
        <v>5.7112090519718777</v>
      </c>
      <c r="K73" s="18">
        <f t="shared" si="6"/>
        <v>38.6895124780782</v>
      </c>
    </row>
    <row r="74" spans="2:11" x14ac:dyDescent="0.25">
      <c r="B74" s="20">
        <f t="shared" si="7"/>
        <v>43964</v>
      </c>
      <c r="C74" s="18">
        <v>276.52103713174165</v>
      </c>
      <c r="D74" s="18">
        <v>48.177205790671451</v>
      </c>
      <c r="E74" s="18">
        <f t="shared" si="4"/>
        <v>324.6982429224131</v>
      </c>
      <c r="F74" s="18">
        <v>116.05054046859141</v>
      </c>
      <c r="G74" s="18">
        <v>20.241219756064993</v>
      </c>
      <c r="H74" s="18">
        <f t="shared" si="5"/>
        <v>136.2917602246564</v>
      </c>
      <c r="I74" s="18">
        <v>32.592272110540307</v>
      </c>
      <c r="J74" s="18">
        <v>5.6453696270603473</v>
      </c>
      <c r="K74" s="18">
        <f t="shared" si="6"/>
        <v>38.237641737600654</v>
      </c>
    </row>
    <row r="75" spans="2:11" x14ac:dyDescent="0.25">
      <c r="B75" s="20">
        <f t="shared" si="7"/>
        <v>43965</v>
      </c>
      <c r="C75" s="18">
        <v>276.64264381624434</v>
      </c>
      <c r="D75" s="18">
        <v>48.184501857525902</v>
      </c>
      <c r="E75" s="18">
        <f t="shared" si="4"/>
        <v>324.82714567377025</v>
      </c>
      <c r="F75" s="18">
        <v>116.7536014316338</v>
      </c>
      <c r="G75" s="18">
        <v>20.366794983583759</v>
      </c>
      <c r="H75" s="18">
        <f t="shared" si="5"/>
        <v>137.12039641521756</v>
      </c>
      <c r="I75" s="18">
        <v>32.179455016713064</v>
      </c>
      <c r="J75" s="18">
        <v>5.5749150571617463</v>
      </c>
      <c r="K75" s="18">
        <f t="shared" si="6"/>
        <v>37.75437007387481</v>
      </c>
    </row>
    <row r="76" spans="2:11" x14ac:dyDescent="0.25">
      <c r="B76" s="20">
        <f t="shared" si="7"/>
        <v>43966</v>
      </c>
      <c r="C76" s="18">
        <v>276.13364835888933</v>
      </c>
      <c r="D76" s="18">
        <v>48.081416715863952</v>
      </c>
      <c r="E76" s="18">
        <f t="shared" si="4"/>
        <v>324.21506507475328</v>
      </c>
      <c r="F76" s="18">
        <v>117.31227497976261</v>
      </c>
      <c r="G76" s="18">
        <v>20.467254005668451</v>
      </c>
      <c r="H76" s="18">
        <f t="shared" si="5"/>
        <v>137.77952898543106</v>
      </c>
      <c r="I76" s="18">
        <v>31.742005605230133</v>
      </c>
      <c r="J76" s="18">
        <v>5.5002146903552216</v>
      </c>
      <c r="K76" s="18">
        <f t="shared" si="6"/>
        <v>37.242220295585355</v>
      </c>
    </row>
    <row r="77" spans="2:11" x14ac:dyDescent="0.25">
      <c r="B77" s="20">
        <f t="shared" si="7"/>
        <v>43967</v>
      </c>
      <c r="C77" s="18">
        <v>275.01028373994268</v>
      </c>
      <c r="D77" s="18">
        <v>47.870937095789259</v>
      </c>
      <c r="E77" s="18">
        <f t="shared" si="4"/>
        <v>322.88122083573194</v>
      </c>
      <c r="F77" s="18">
        <v>117.72765178736518</v>
      </c>
      <c r="G77" s="18">
        <v>20.542781614549654</v>
      </c>
      <c r="H77" s="18">
        <f t="shared" si="5"/>
        <v>138.27043340191483</v>
      </c>
      <c r="I77" s="18">
        <v>31.282054727354534</v>
      </c>
      <c r="J77" s="18">
        <v>5.4216338910337356</v>
      </c>
      <c r="K77" s="18">
        <f t="shared" si="6"/>
        <v>36.70368861838827</v>
      </c>
    </row>
    <row r="78" spans="2:11" x14ac:dyDescent="0.25">
      <c r="B78" s="20">
        <f t="shared" si="7"/>
        <v>43968</v>
      </c>
      <c r="C78" s="18">
        <v>273.2934570034613</v>
      </c>
      <c r="D78" s="18">
        <v>47.556868504015711</v>
      </c>
      <c r="E78" s="18">
        <f t="shared" si="4"/>
        <v>320.85032550747701</v>
      </c>
      <c r="F78" s="18">
        <v>118.00139357045691</v>
      </c>
      <c r="G78" s="18">
        <v>20.593662158099846</v>
      </c>
      <c r="H78" s="18">
        <f t="shared" si="5"/>
        <v>138.59505572855676</v>
      </c>
      <c r="I78" s="18">
        <v>30.801699896451055</v>
      </c>
      <c r="J78" s="18">
        <v>5.3395322111030623</v>
      </c>
      <c r="K78" s="18">
        <f t="shared" si="6"/>
        <v>36.141232107554117</v>
      </c>
    </row>
    <row r="79" spans="2:11" x14ac:dyDescent="0.25">
      <c r="B79" s="20">
        <f t="shared" si="7"/>
        <v>43969</v>
      </c>
      <c r="C79" s="18">
        <v>271.00828939151961</v>
      </c>
      <c r="D79" s="18">
        <v>47.143751802409497</v>
      </c>
      <c r="E79" s="18">
        <f t="shared" si="4"/>
        <v>318.15204119392911</v>
      </c>
      <c r="F79" s="18">
        <v>118.13570152537432</v>
      </c>
      <c r="G79" s="18">
        <v>20.620274034798967</v>
      </c>
      <c r="H79" s="18">
        <f t="shared" si="5"/>
        <v>138.75597556017328</v>
      </c>
      <c r="I79" s="18">
        <v>30.302995716381474</v>
      </c>
      <c r="J79" s="18">
        <v>5.2542617607014677</v>
      </c>
      <c r="K79" s="18">
        <f t="shared" si="6"/>
        <v>35.557257477082942</v>
      </c>
    </row>
    <row r="80" spans="2:11" x14ac:dyDescent="0.25">
      <c r="B80" s="20">
        <f t="shared" si="7"/>
        <v>43970</v>
      </c>
      <c r="C80" s="18">
        <v>268.18360949942326</v>
      </c>
      <c r="D80" s="18">
        <v>46.636771688936278</v>
      </c>
      <c r="E80" s="18">
        <f t="shared" si="4"/>
        <v>314.82038118835953</v>
      </c>
      <c r="F80" s="18">
        <v>118.13328193164671</v>
      </c>
      <c r="G80" s="18">
        <v>20.62308369311927</v>
      </c>
      <c r="H80" s="18">
        <f t="shared" si="5"/>
        <v>138.75636562476598</v>
      </c>
      <c r="I80" s="18">
        <v>29.787945448856135</v>
      </c>
      <c r="J80" s="18">
        <v>5.1661657750216818</v>
      </c>
      <c r="K80" s="18">
        <f t="shared" si="6"/>
        <v>34.954111223877817</v>
      </c>
    </row>
    <row r="81" spans="2:11" x14ac:dyDescent="0.25">
      <c r="B81" s="20">
        <f t="shared" si="7"/>
        <v>43971</v>
      </c>
      <c r="C81" s="18">
        <v>264.85141375731837</v>
      </c>
      <c r="D81" s="18">
        <v>46.041659665103907</v>
      </c>
      <c r="E81" s="18">
        <f t="shared" si="4"/>
        <v>310.89307342242228</v>
      </c>
      <c r="F81" s="18">
        <v>117.99730942298584</v>
      </c>
      <c r="G81" s="18">
        <v>20.602639223807273</v>
      </c>
      <c r="H81" s="18">
        <f t="shared" si="5"/>
        <v>138.59994864679311</v>
      </c>
      <c r="I81" s="18">
        <v>29.258493690047999</v>
      </c>
      <c r="J81" s="18">
        <v>5.0755773718252613</v>
      </c>
      <c r="K81" s="18">
        <f t="shared" si="6"/>
        <v>34.33407106187326</v>
      </c>
    </row>
    <row r="82" spans="2:11" x14ac:dyDescent="0.25">
      <c r="B82" s="20">
        <f t="shared" si="7"/>
        <v>43972</v>
      </c>
      <c r="C82" s="18">
        <v>261.04630834776981</v>
      </c>
      <c r="D82" s="18">
        <v>45.364594027797921</v>
      </c>
      <c r="E82" s="18">
        <f t="shared" si="4"/>
        <v>306.41090237556773</v>
      </c>
      <c r="F82" s="18">
        <v>117.73138842841081</v>
      </c>
      <c r="G82" s="18">
        <v>20.559563633144421</v>
      </c>
      <c r="H82" s="18">
        <f t="shared" si="5"/>
        <v>138.29095206155523</v>
      </c>
      <c r="I82" s="18">
        <v>28.716520116877518</v>
      </c>
      <c r="J82" s="18">
        <v>4.9828184925742676</v>
      </c>
      <c r="K82" s="18">
        <f t="shared" si="6"/>
        <v>33.699338609451786</v>
      </c>
    </row>
    <row r="83" spans="2:11" x14ac:dyDescent="0.25">
      <c r="B83" s="20">
        <f t="shared" si="7"/>
        <v>43973</v>
      </c>
      <c r="C83" s="18">
        <v>256.80494600764359</v>
      </c>
      <c r="D83" s="18">
        <v>44.612099293766732</v>
      </c>
      <c r="E83" s="18">
        <f t="shared" si="4"/>
        <v>301.41704530141033</v>
      </c>
      <c r="F83" s="18">
        <v>117.33951327617706</v>
      </c>
      <c r="G83" s="18">
        <v>20.494547883620839</v>
      </c>
      <c r="H83" s="18">
        <f t="shared" si="5"/>
        <v>137.8340611597979</v>
      </c>
      <c r="I83" s="18">
        <v>28.163834255256461</v>
      </c>
      <c r="J83" s="18">
        <v>4.8881990187325641</v>
      </c>
      <c r="K83" s="18">
        <f t="shared" si="6"/>
        <v>33.052033273989025</v>
      </c>
    </row>
    <row r="84" spans="2:11" x14ac:dyDescent="0.25">
      <c r="B84" s="20">
        <f t="shared" si="7"/>
        <v>43974</v>
      </c>
      <c r="C84" s="18">
        <v>252.16547011290822</v>
      </c>
      <c r="D84" s="18">
        <v>43.790947266054673</v>
      </c>
      <c r="E84" s="18">
        <f t="shared" si="4"/>
        <v>295.9564173789629</v>
      </c>
      <c r="F84" s="18">
        <v>116.82602743693769</v>
      </c>
      <c r="G84" s="18">
        <v>20.408343785545071</v>
      </c>
      <c r="H84" s="18">
        <f t="shared" si="5"/>
        <v>137.23437122248276</v>
      </c>
      <c r="I84" s="18">
        <v>27.602171216139595</v>
      </c>
      <c r="J84" s="18">
        <v>4.7920160537195216</v>
      </c>
      <c r="K84" s="18">
        <f t="shared" si="6"/>
        <v>32.394187269859117</v>
      </c>
    </row>
    <row r="85" spans="2:11" x14ac:dyDescent="0.25">
      <c r="B85" s="20">
        <f t="shared" si="7"/>
        <v>43975</v>
      </c>
      <c r="C85" s="18">
        <v>247.16697709026994</v>
      </c>
      <c r="D85" s="18">
        <v>42.908061699128439</v>
      </c>
      <c r="E85" s="18">
        <f t="shared" si="4"/>
        <v>290.07503878939838</v>
      </c>
      <c r="F85" s="18">
        <v>116.19558236077864</v>
      </c>
      <c r="G85" s="18">
        <v>20.301756819255274</v>
      </c>
      <c r="H85" s="18">
        <f t="shared" si="5"/>
        <v>136.49733918003392</v>
      </c>
      <c r="I85" s="18">
        <v>27.033188340290963</v>
      </c>
      <c r="J85" s="18">
        <v>4.6945533601790999</v>
      </c>
      <c r="K85" s="18">
        <f t="shared" si="6"/>
        <v>31.727741700470062</v>
      </c>
    </row>
    <row r="86" spans="2:11" x14ac:dyDescent="0.25">
      <c r="B86" s="20">
        <f t="shared" si="7"/>
        <v>43976</v>
      </c>
      <c r="C86" s="18">
        <v>241.84900663094049</v>
      </c>
      <c r="D86" s="18">
        <v>41.970428229794379</v>
      </c>
      <c r="E86" s="18">
        <f t="shared" si="4"/>
        <v>283.81943486073487</v>
      </c>
      <c r="F86" s="18">
        <v>115.45309633536363</v>
      </c>
      <c r="G86" s="18">
        <v>20.175638962749758</v>
      </c>
      <c r="H86" s="18">
        <f t="shared" si="5"/>
        <v>135.62873529811338</v>
      </c>
      <c r="I86" s="18">
        <v>26.458462689197859</v>
      </c>
      <c r="J86" s="18">
        <v>4.5960809416648658</v>
      </c>
      <c r="K86" s="18">
        <f t="shared" si="6"/>
        <v>31.054543630862725</v>
      </c>
    </row>
    <row r="87" spans="2:11" x14ac:dyDescent="0.25">
      <c r="B87" s="20">
        <f t="shared" si="7"/>
        <v>43977</v>
      </c>
      <c r="C87" s="18">
        <v>236.25106748509461</v>
      </c>
      <c r="D87" s="18">
        <v>40.985010929985265</v>
      </c>
      <c r="E87" s="18">
        <f t="shared" si="4"/>
        <v>277.23607841507987</v>
      </c>
      <c r="F87" s="18">
        <v>114.60371376153034</v>
      </c>
      <c r="G87" s="18">
        <v>20.030881594063203</v>
      </c>
      <c r="H87" s="18">
        <f t="shared" si="5"/>
        <v>134.63459535559355</v>
      </c>
      <c r="I87" s="18">
        <v>25.879489317306934</v>
      </c>
      <c r="J87" s="18">
        <v>4.4968547574815148</v>
      </c>
      <c r="K87" s="18">
        <f t="shared" si="6"/>
        <v>30.376344074788449</v>
      </c>
    </row>
    <row r="88" spans="2:11" x14ac:dyDescent="0.25">
      <c r="B88" s="20">
        <f t="shared" si="7"/>
        <v>43978</v>
      </c>
      <c r="C88" s="18">
        <v>230.41220487313331</v>
      </c>
      <c r="D88" s="18">
        <v>39.958676520176596</v>
      </c>
      <c r="E88" s="18">
        <f t="shared" si="4"/>
        <v>270.3708813933099</v>
      </c>
      <c r="F88" s="18">
        <v>113.65276520788757</v>
      </c>
      <c r="G88" s="18">
        <v>19.868408531610271</v>
      </c>
      <c r="H88" s="18">
        <f t="shared" si="5"/>
        <v>133.52117373949784</v>
      </c>
      <c r="I88" s="18">
        <v>25.297680259722483</v>
      </c>
      <c r="J88" s="18">
        <v>4.3971165592819261</v>
      </c>
      <c r="K88" s="18">
        <f t="shared" si="6"/>
        <v>29.694796819004409</v>
      </c>
    </row>
    <row r="89" spans="2:11" x14ac:dyDescent="0.25">
      <c r="B89" s="20">
        <f t="shared" si="7"/>
        <v>43979</v>
      </c>
      <c r="C89" s="18">
        <v>224.37061383262335</v>
      </c>
      <c r="D89" s="18">
        <v>38.898126971157808</v>
      </c>
      <c r="E89" s="18">
        <f t="shared" si="4"/>
        <v>263.26874080378116</v>
      </c>
      <c r="F89" s="18">
        <v>112.60572856929412</v>
      </c>
      <c r="G89" s="18">
        <v>19.689169269198146</v>
      </c>
      <c r="H89" s="18">
        <f t="shared" si="5"/>
        <v>132.29489783849226</v>
      </c>
      <c r="I89" s="18">
        <v>24.714364169375131</v>
      </c>
      <c r="J89" s="18">
        <v>4.2970938380152006</v>
      </c>
      <c r="K89" s="18">
        <f t="shared" si="6"/>
        <v>29.011458007390331</v>
      </c>
    </row>
    <row r="90" spans="2:11" x14ac:dyDescent="0.25">
      <c r="B90" s="20">
        <f t="shared" si="7"/>
        <v>43980</v>
      </c>
      <c r="C90" s="18">
        <v>218.16330118858787</v>
      </c>
      <c r="D90" s="18">
        <v>37.809840928196309</v>
      </c>
      <c r="E90" s="18">
        <f t="shared" si="4"/>
        <v>255.97314211678417</v>
      </c>
      <c r="F90" s="18">
        <v>111.46819161558778</v>
      </c>
      <c r="G90" s="18">
        <v>19.494132455653471</v>
      </c>
      <c r="H90" s="18">
        <f t="shared" si="5"/>
        <v>130.96232407124126</v>
      </c>
      <c r="I90" s="18">
        <v>24.130786538476286</v>
      </c>
      <c r="J90" s="18">
        <v>4.1969998699991606</v>
      </c>
      <c r="K90" s="18">
        <f t="shared" si="6"/>
        <v>28.327786408475447</v>
      </c>
    </row>
    <row r="91" spans="2:11" x14ac:dyDescent="0.25">
      <c r="B91" s="20">
        <f t="shared" si="7"/>
        <v>43981</v>
      </c>
      <c r="C91" s="18">
        <v>211.82579733609782</v>
      </c>
      <c r="D91" s="18">
        <v>36.700024123308594</v>
      </c>
      <c r="E91" s="18">
        <f t="shared" si="4"/>
        <v>248.52582145940642</v>
      </c>
      <c r="F91" s="18">
        <v>110.24581617786316</v>
      </c>
      <c r="G91" s="18">
        <v>19.284279662107679</v>
      </c>
      <c r="H91" s="18">
        <f t="shared" si="5"/>
        <v>129.53009583997084</v>
      </c>
      <c r="I91" s="18">
        <v>23.548110440584423</v>
      </c>
      <c r="J91" s="18">
        <v>4.0970338511554587</v>
      </c>
      <c r="K91" s="18">
        <f t="shared" si="6"/>
        <v>27.645144291739882</v>
      </c>
    </row>
    <row r="92" spans="2:11" x14ac:dyDescent="0.25">
      <c r="B92" s="20">
        <f t="shared" si="7"/>
        <v>43982</v>
      </c>
      <c r="C92" s="18">
        <v>205.39191769212994</v>
      </c>
      <c r="D92" s="18">
        <v>35.574568704589637</v>
      </c>
      <c r="E92" s="18">
        <f t="shared" si="4"/>
        <v>240.96648639671957</v>
      </c>
      <c r="F92" s="18">
        <v>108.94430418037882</v>
      </c>
      <c r="G92" s="18">
        <v>19.06059947309268</v>
      </c>
      <c r="H92" s="18">
        <f t="shared" si="5"/>
        <v>128.0049036534715</v>
      </c>
      <c r="I92" s="18">
        <v>22.9674177317047</v>
      </c>
      <c r="J92" s="18">
        <v>3.9973811088497087</v>
      </c>
      <c r="K92" s="18">
        <f t="shared" si="6"/>
        <v>26.964798840554408</v>
      </c>
    </row>
    <row r="93" spans="2:11" x14ac:dyDescent="0.25">
      <c r="B93" s="20">
        <f t="shared" si="7"/>
        <v>43983</v>
      </c>
      <c r="C93" s="18">
        <v>198.89357253052731</v>
      </c>
      <c r="D93" s="18">
        <v>34.4390212097735</v>
      </c>
      <c r="E93" s="18">
        <f t="shared" si="4"/>
        <v>233.33259374030081</v>
      </c>
      <c r="F93" s="18">
        <v>107.56936568775564</v>
      </c>
      <c r="G93" s="18">
        <v>18.824081930836428</v>
      </c>
      <c r="H93" s="18">
        <f t="shared" si="5"/>
        <v>126.39344761859206</v>
      </c>
      <c r="I93" s="18">
        <v>22.389710651483938</v>
      </c>
      <c r="J93" s="18">
        <v>3.8982133812277766</v>
      </c>
      <c r="K93" s="18">
        <f t="shared" si="6"/>
        <v>26.287924032711715</v>
      </c>
    </row>
    <row r="94" spans="2:11" x14ac:dyDescent="0.25">
      <c r="B94" s="20">
        <f t="shared" si="7"/>
        <v>43984</v>
      </c>
      <c r="C94" s="18">
        <v>192.36062296885757</v>
      </c>
      <c r="D94" s="18">
        <v>33.298558746068466</v>
      </c>
      <c r="E94" s="18">
        <f t="shared" si="4"/>
        <v>225.65918171492604</v>
      </c>
      <c r="F94" s="18">
        <v>106.12668909978856</v>
      </c>
      <c r="G94" s="18">
        <v>18.575713355599532</v>
      </c>
      <c r="H94" s="18">
        <f t="shared" si="5"/>
        <v>124.7024024553881</v>
      </c>
      <c r="I94" s="18">
        <v>21.815913768511564</v>
      </c>
      <c r="J94" s="18">
        <v>3.7996891544824507</v>
      </c>
      <c r="K94" s="18">
        <f t="shared" si="6"/>
        <v>25.615602922994015</v>
      </c>
    </row>
    <row r="95" spans="2:11" x14ac:dyDescent="0.25">
      <c r="B95" s="20">
        <f t="shared" si="7"/>
        <v>43985</v>
      </c>
      <c r="C95" s="18">
        <v>185.82078013070895</v>
      </c>
      <c r="D95" s="18">
        <v>32.15797280967945</v>
      </c>
      <c r="E95" s="18">
        <f t="shared" si="4"/>
        <v>217.9787529403884</v>
      </c>
      <c r="F95" s="18">
        <v>104.6219135906631</v>
      </c>
      <c r="G95" s="18">
        <v>18.316471558649823</v>
      </c>
      <c r="H95" s="18">
        <f t="shared" si="5"/>
        <v>122.93838514931292</v>
      </c>
      <c r="I95" s="18">
        <v>21.24687621704993</v>
      </c>
      <c r="J95" s="18">
        <v>3.7019540490495046</v>
      </c>
      <c r="K95" s="18">
        <f t="shared" si="6"/>
        <v>24.948830266099435</v>
      </c>
    </row>
    <row r="96" spans="2:11" x14ac:dyDescent="0.25">
      <c r="B96" s="20">
        <f t="shared" si="7"/>
        <v>43986</v>
      </c>
      <c r="C96" s="18">
        <v>179.29954395327695</v>
      </c>
      <c r="D96" s="18">
        <v>31.021660084660198</v>
      </c>
      <c r="E96" s="18">
        <f t="shared" si="4"/>
        <v>210.32120403793715</v>
      </c>
      <c r="F96" s="18">
        <v>103.06060385587534</v>
      </c>
      <c r="G96" s="18">
        <v>18.047321458618967</v>
      </c>
      <c r="H96" s="18">
        <f t="shared" si="5"/>
        <v>121.10792531449431</v>
      </c>
      <c r="I96" s="18">
        <v>20.683374175965582</v>
      </c>
      <c r="J96" s="18">
        <v>3.6051412463513088</v>
      </c>
      <c r="K96" s="18">
        <f t="shared" si="6"/>
        <v>24.288515422316891</v>
      </c>
    </row>
    <row r="97" spans="2:11" x14ac:dyDescent="0.25">
      <c r="B97" s="20">
        <f t="shared" si="7"/>
        <v>43987</v>
      </c>
      <c r="C97" s="18">
        <v>172.82017773482039</v>
      </c>
      <c r="D97" s="18">
        <v>29.89361949910608</v>
      </c>
      <c r="E97" s="18">
        <f t="shared" si="4"/>
        <v>202.71379723392647</v>
      </c>
      <c r="F97" s="18">
        <v>101.44822719908916</v>
      </c>
      <c r="G97" s="18">
        <v>17.769211106548937</v>
      </c>
      <c r="H97" s="18">
        <f t="shared" si="5"/>
        <v>119.2174383056381</v>
      </c>
      <c r="I97" s="18">
        <v>20.126113544255759</v>
      </c>
      <c r="J97" s="18">
        <v>3.5093719483222685</v>
      </c>
      <c r="K97" s="18">
        <f t="shared" si="6"/>
        <v>23.635485492578027</v>
      </c>
    </row>
    <row r="98" spans="2:11" x14ac:dyDescent="0.25">
      <c r="B98" s="20">
        <f t="shared" si="7"/>
        <v>43988</v>
      </c>
      <c r="C98" s="18">
        <v>166.40371430220694</v>
      </c>
      <c r="D98" s="18">
        <v>28.777454783938992</v>
      </c>
      <c r="E98" s="18">
        <f t="shared" si="4"/>
        <v>195.18116908614593</v>
      </c>
      <c r="F98" s="18">
        <v>99.790132962908501</v>
      </c>
      <c r="G98" s="18">
        <v>17.483068119977133</v>
      </c>
      <c r="H98" s="18">
        <f t="shared" si="5"/>
        <v>117.27320108288563</v>
      </c>
      <c r="I98" s="18">
        <v>19.575732771168305</v>
      </c>
      <c r="J98" s="18">
        <v>3.4147558625868442</v>
      </c>
      <c r="K98" s="18">
        <f t="shared" si="6"/>
        <v>22.990488633755149</v>
      </c>
    </row>
    <row r="99" spans="2:11" x14ac:dyDescent="0.25">
      <c r="B99" s="20">
        <f t="shared" si="7"/>
        <v>43989</v>
      </c>
      <c r="C99" s="18">
        <v>160.06898960394028</v>
      </c>
      <c r="D99" s="18">
        <v>27.676381771598699</v>
      </c>
      <c r="E99" s="18">
        <f t="shared" si="4"/>
        <v>187.74537137553898</v>
      </c>
      <c r="F99" s="18">
        <v>98.091534281785243</v>
      </c>
      <c r="G99" s="18">
        <v>17.189796521960034</v>
      </c>
      <c r="H99" s="18">
        <f t="shared" si="5"/>
        <v>115.28133080374528</v>
      </c>
      <c r="I99" s="18">
        <v>19.032805802625489</v>
      </c>
      <c r="J99" s="18">
        <v>3.3213917067971011</v>
      </c>
      <c r="K99" s="18">
        <f t="shared" si="6"/>
        <v>22.35419750942259</v>
      </c>
    </row>
    <row r="100" spans="2:11" x14ac:dyDescent="0.25">
      <c r="B100" s="20">
        <f t="shared" si="7"/>
        <v>43990</v>
      </c>
      <c r="C100" s="18">
        <v>153.83269957815537</v>
      </c>
      <c r="D100" s="18">
        <v>26.59323968490753</v>
      </c>
      <c r="E100" s="18">
        <f t="shared" si="4"/>
        <v>180.4259392630629</v>
      </c>
      <c r="F100" s="18">
        <v>96.357492112773798</v>
      </c>
      <c r="G100" s="18">
        <v>16.890273976986236</v>
      </c>
      <c r="H100" s="18">
        <f t="shared" si="5"/>
        <v>113.24776608976003</v>
      </c>
      <c r="I100" s="18">
        <v>18.497845109199716</v>
      </c>
      <c r="J100" s="18">
        <v>3.2293677262466076</v>
      </c>
      <c r="K100" s="18">
        <f t="shared" si="6"/>
        <v>21.727212835446323</v>
      </c>
    </row>
    <row r="101" spans="2:11" x14ac:dyDescent="0.25">
      <c r="B101" s="20">
        <f t="shared" si="7"/>
        <v>43991</v>
      </c>
      <c r="C101" s="18">
        <v>147.70947628474642</v>
      </c>
      <c r="D101" s="18">
        <v>25.530505696082855</v>
      </c>
      <c r="E101" s="18">
        <f t="shared" si="4"/>
        <v>173.23998198082927</v>
      </c>
      <c r="F101" s="18">
        <v>94.592901480125875</v>
      </c>
      <c r="G101" s="18">
        <v>16.585349412303913</v>
      </c>
      <c r="H101" s="18">
        <f t="shared" si="5"/>
        <v>111.17825089242979</v>
      </c>
      <c r="I101" s="18">
        <v>17.971304764415436</v>
      </c>
      <c r="J101" s="18">
        <v>3.1387622194891378</v>
      </c>
      <c r="K101" s="18">
        <f t="shared" si="6"/>
        <v>21.110066983904574</v>
      </c>
    </row>
    <row r="102" spans="2:11" x14ac:dyDescent="0.25">
      <c r="B102" s="20">
        <f t="shared" si="7"/>
        <v>43992</v>
      </c>
      <c r="C102" s="18">
        <v>141.71197950652459</v>
      </c>
      <c r="D102" s="18">
        <v>24.490312078553416</v>
      </c>
      <c r="E102" s="18">
        <f t="shared" si="4"/>
        <v>166.202291585078</v>
      </c>
      <c r="F102" s="18">
        <v>92.802479852711258</v>
      </c>
      <c r="G102" s="18">
        <v>16.275841010276508</v>
      </c>
      <c r="H102" s="18">
        <f t="shared" si="5"/>
        <v>109.07832086298777</v>
      </c>
      <c r="I102" s="18">
        <v>17.453583545544461</v>
      </c>
      <c r="J102" s="18">
        <v>3.0496440672636709</v>
      </c>
      <c r="K102" s="18">
        <f t="shared" si="6"/>
        <v>20.503227612808132</v>
      </c>
    </row>
    <row r="103" spans="2:11" x14ac:dyDescent="0.25">
      <c r="B103" s="20">
        <f t="shared" si="7"/>
        <v>43993</v>
      </c>
      <c r="C103" s="18">
        <v>135.8510002947969</v>
      </c>
      <c r="D103" s="18">
        <v>23.474465326188692</v>
      </c>
      <c r="E103" s="18">
        <f t="shared" si="4"/>
        <v>159.3254656209856</v>
      </c>
      <c r="F103" s="18">
        <v>90.990757559517078</v>
      </c>
      <c r="G103" s="18">
        <v>15.96253455496867</v>
      </c>
      <c r="H103" s="18">
        <f t="shared" si="5"/>
        <v>106.95329211448575</v>
      </c>
      <c r="I103" s="18">
        <v>16.945028032250775</v>
      </c>
      <c r="J103" s="18">
        <v>2.962073260583054</v>
      </c>
      <c r="K103" s="18">
        <f t="shared" si="6"/>
        <v>19.907101292833829</v>
      </c>
    </row>
    <row r="104" spans="2:11" x14ac:dyDescent="0.25">
      <c r="B104" s="20">
        <f t="shared" si="7"/>
        <v>43994</v>
      </c>
      <c r="C104" s="18">
        <v>130.13557324375324</v>
      </c>
      <c r="D104" s="18">
        <v>22.484466672761755</v>
      </c>
      <c r="E104" s="18">
        <f t="shared" si="4"/>
        <v>152.620039916515</v>
      </c>
      <c r="F104" s="18">
        <v>89.162070136877446</v>
      </c>
      <c r="G104" s="18">
        <v>15.646182114214298</v>
      </c>
      <c r="H104" s="18">
        <f t="shared" si="5"/>
        <v>104.80825225109174</v>
      </c>
      <c r="I104" s="18">
        <v>16.44593568154778</v>
      </c>
      <c r="J104" s="18">
        <v>2.8761014243664818</v>
      </c>
      <c r="K104" s="18">
        <f t="shared" si="6"/>
        <v>19.322037105914262</v>
      </c>
    </row>
    <row r="105" spans="2:11" x14ac:dyDescent="0.25">
      <c r="B105" s="20">
        <f t="shared" si="7"/>
        <v>43995</v>
      </c>
      <c r="C105" s="18">
        <v>124.5730946090589</v>
      </c>
      <c r="D105" s="18">
        <v>21.521533506015203</v>
      </c>
      <c r="E105" s="18">
        <f t="shared" si="4"/>
        <v>146.0946281150741</v>
      </c>
      <c r="F105" s="18">
        <v>87.320552492592469</v>
      </c>
      <c r="G105" s="18">
        <v>15.327501036916146</v>
      </c>
      <c r="H105" s="18">
        <f t="shared" si="5"/>
        <v>102.64805352950862</v>
      </c>
      <c r="I105" s="18">
        <v>15.956557860350586</v>
      </c>
      <c r="J105" s="18">
        <v>2.7917723334816174</v>
      </c>
      <c r="K105" s="18">
        <f t="shared" si="6"/>
        <v>18.748330193832203</v>
      </c>
    </row>
    <row r="106" spans="2:11" x14ac:dyDescent="0.25">
      <c r="B106" s="20">
        <f t="shared" si="7"/>
        <v>43996</v>
      </c>
      <c r="C106" s="18">
        <v>119.16944372633952</v>
      </c>
      <c r="D106" s="18">
        <v>20.586621233317601</v>
      </c>
      <c r="E106" s="18">
        <f t="shared" si="4"/>
        <v>139.75606495965712</v>
      </c>
      <c r="F106" s="18">
        <v>85.470134765517287</v>
      </c>
      <c r="G106" s="18">
        <v>15.007173244265005</v>
      </c>
      <c r="H106" s="18">
        <f t="shared" si="5"/>
        <v>100.47730800978229</v>
      </c>
      <c r="I106" s="18">
        <v>15.477102819642369</v>
      </c>
      <c r="J106" s="18">
        <v>2.7091224185222131</v>
      </c>
      <c r="K106" s="18">
        <f t="shared" si="6"/>
        <v>18.186225238164582</v>
      </c>
    </row>
    <row r="107" spans="2:11" x14ac:dyDescent="0.25">
      <c r="B107" s="20">
        <f t="shared" si="7"/>
        <v>43997</v>
      </c>
      <c r="C107" s="18">
        <v>113.9291055242993</v>
      </c>
      <c r="D107" s="18">
        <v>19.680445217743454</v>
      </c>
      <c r="E107" s="18">
        <f t="shared" si="4"/>
        <v>133.60955074204276</v>
      </c>
      <c r="F107" s="18">
        <v>83.614539755063561</v>
      </c>
      <c r="G107" s="18">
        <v>14.685844792861417</v>
      </c>
      <c r="H107" s="18">
        <f t="shared" si="5"/>
        <v>98.300384547924978</v>
      </c>
      <c r="I107" s="18">
        <v>15.007738596691979</v>
      </c>
      <c r="J107" s="18">
        <v>2.628181259067901</v>
      </c>
      <c r="K107" s="18">
        <f t="shared" si="6"/>
        <v>17.63591985575988</v>
      </c>
    </row>
    <row r="108" spans="2:11" x14ac:dyDescent="0.25">
      <c r="B108" s="20">
        <f t="shared" si="7"/>
        <v>43998</v>
      </c>
      <c r="C108" s="18">
        <v>108.85529225549544</v>
      </c>
      <c r="D108" s="18">
        <v>18.80350246287162</v>
      </c>
      <c r="E108" s="18">
        <f t="shared" si="4"/>
        <v>127.65879471836706</v>
      </c>
      <c r="F108" s="18">
        <v>81.75728179287762</v>
      </c>
      <c r="G108" s="18">
        <v>14.36412568734886</v>
      </c>
      <c r="H108" s="18">
        <f t="shared" si="5"/>
        <v>96.12140748022648</v>
      </c>
      <c r="I108" s="18">
        <v>14.548595834128264</v>
      </c>
      <c r="J108" s="18">
        <v>2.5489720625569703</v>
      </c>
      <c r="K108" s="18">
        <f t="shared" si="6"/>
        <v>17.097567896685234</v>
      </c>
    </row>
    <row r="109" spans="2:11" x14ac:dyDescent="0.25">
      <c r="B109" s="20">
        <f t="shared" si="7"/>
        <v>43999</v>
      </c>
      <c r="C109" s="18">
        <v>103.95006287997239</v>
      </c>
      <c r="D109" s="18">
        <v>17.956092780722429</v>
      </c>
      <c r="E109" s="18">
        <f t="shared" si="4"/>
        <v>121.90615566069482</v>
      </c>
      <c r="F109" s="18">
        <v>79.901666928391023</v>
      </c>
      <c r="G109" s="18">
        <v>14.042589920144337</v>
      </c>
      <c r="H109" s="18">
        <f t="shared" si="5"/>
        <v>93.94425684853536</v>
      </c>
      <c r="I109" s="18">
        <v>14.099770506657933</v>
      </c>
      <c r="J109" s="18">
        <v>2.4715121272593024</v>
      </c>
      <c r="K109" s="18">
        <f t="shared" si="6"/>
        <v>16.571282633917235</v>
      </c>
    </row>
    <row r="110" spans="2:11" x14ac:dyDescent="0.25">
      <c r="B110" s="20">
        <f t="shared" si="7"/>
        <v>44000</v>
      </c>
      <c r="C110" s="18">
        <v>99.214438827242702</v>
      </c>
      <c r="D110" s="18">
        <v>17.138339229044959</v>
      </c>
      <c r="E110" s="18">
        <f t="shared" si="4"/>
        <v>116.35277805628766</v>
      </c>
      <c r="F110" s="18">
        <v>78.05079430108799</v>
      </c>
      <c r="G110" s="18">
        <v>13.721775716065622</v>
      </c>
      <c r="H110" s="18">
        <f t="shared" si="5"/>
        <v>91.772570017153612</v>
      </c>
      <c r="I110" s="18">
        <v>13.661326548215129</v>
      </c>
      <c r="J110" s="18">
        <v>2.3958132881556935</v>
      </c>
      <c r="K110" s="18">
        <f t="shared" si="6"/>
        <v>16.057139836370823</v>
      </c>
    </row>
    <row r="111" spans="2:11" x14ac:dyDescent="0.25">
      <c r="B111" s="20">
        <f t="shared" si="7"/>
        <v>44001</v>
      </c>
      <c r="C111" s="18">
        <v>94.64851512788664</v>
      </c>
      <c r="D111" s="18">
        <v>16.350207651385517</v>
      </c>
      <c r="E111" s="18">
        <f t="shared" si="4"/>
        <v>110.99872277927216</v>
      </c>
      <c r="F111" s="18">
        <v>76.207558574703398</v>
      </c>
      <c r="G111" s="18">
        <v>13.4021859600889</v>
      </c>
      <c r="H111" s="18">
        <f t="shared" si="5"/>
        <v>89.609744534792299</v>
      </c>
      <c r="I111" s="18">
        <v>13.233298373952039</v>
      </c>
      <c r="J111" s="18">
        <v>2.3218823448125363</v>
      </c>
      <c r="K111" s="18">
        <f t="shared" si="6"/>
        <v>15.555180718764575</v>
      </c>
    </row>
    <row r="112" spans="2:11" x14ac:dyDescent="0.25">
      <c r="B112" s="20">
        <f t="shared" si="7"/>
        <v>44002</v>
      </c>
      <c r="C112" s="18">
        <v>90.251566145587276</v>
      </c>
      <c r="D112" s="18">
        <v>15.591525195519353</v>
      </c>
      <c r="E112" s="18">
        <f t="shared" si="4"/>
        <v>105.84309134110663</v>
      </c>
      <c r="F112" s="18">
        <v>74.374653312209375</v>
      </c>
      <c r="G112" s="18">
        <v>13.084288787147671</v>
      </c>
      <c r="H112" s="18">
        <f t="shared" si="5"/>
        <v>87.458942099357046</v>
      </c>
      <c r="I112" s="18">
        <v>12.815693293066033</v>
      </c>
      <c r="J112" s="18">
        <v>2.2497214706065733</v>
      </c>
      <c r="K112" s="18">
        <f t="shared" si="6"/>
        <v>15.065414763672607</v>
      </c>
    </row>
    <row r="113" spans="2:11" x14ac:dyDescent="0.25">
      <c r="B113" s="20">
        <f t="shared" si="7"/>
        <v>44003</v>
      </c>
      <c r="C113" s="18">
        <v>86.022145352684674</v>
      </c>
      <c r="D113" s="18">
        <v>14.861997723003697</v>
      </c>
      <c r="E113" s="18">
        <f t="shared" si="4"/>
        <v>100.88414307568837</v>
      </c>
      <c r="F113" s="18">
        <v>72.554575174834099</v>
      </c>
      <c r="G113" s="18">
        <v>12.768518313665481</v>
      </c>
      <c r="H113" s="18">
        <f t="shared" si="5"/>
        <v>85.32309348849958</v>
      </c>
      <c r="I113" s="18">
        <v>12.408493809768515</v>
      </c>
      <c r="J113" s="18">
        <v>2.1793286028746479</v>
      </c>
      <c r="K113" s="18">
        <f t="shared" si="6"/>
        <v>14.587822412643163</v>
      </c>
    </row>
    <row r="114" spans="2:11" x14ac:dyDescent="0.25">
      <c r="B114" s="20">
        <f t="shared" si="7"/>
        <v>44004</v>
      </c>
      <c r="C114" s="18">
        <v>81.958178777984358</v>
      </c>
      <c r="D114" s="18">
        <v>14.161226054832241</v>
      </c>
      <c r="E114" s="18">
        <f t="shared" si="4"/>
        <v>96.119404832816599</v>
      </c>
      <c r="F114" s="18">
        <v>70.749628833718816</v>
      </c>
      <c r="G114" s="18">
        <v>12.45527549147846</v>
      </c>
      <c r="H114" s="18">
        <f t="shared" si="5"/>
        <v>83.204904325197276</v>
      </c>
      <c r="I114" s="18">
        <v>12.011659810948913</v>
      </c>
      <c r="J114" s="18">
        <v>2.1106978137643182</v>
      </c>
      <c r="K114" s="18">
        <f t="shared" si="6"/>
        <v>14.122357624713231</v>
      </c>
    </row>
    <row r="115" spans="2:11" x14ac:dyDescent="0.25">
      <c r="B115" s="20">
        <f t="shared" si="7"/>
        <v>44005</v>
      </c>
      <c r="C115" s="18">
        <v>78.057051914944168</v>
      </c>
      <c r="D115" s="18">
        <v>13.488721025647465</v>
      </c>
      <c r="E115" s="18">
        <f t="shared" si="4"/>
        <v>91.545772940591633</v>
      </c>
      <c r="F115" s="18">
        <v>68.961932488627099</v>
      </c>
      <c r="G115" s="18">
        <v>12.144929065834049</v>
      </c>
      <c r="H115" s="18">
        <f t="shared" si="5"/>
        <v>81.106861554461148</v>
      </c>
      <c r="I115" s="18">
        <v>11.625130640086809</v>
      </c>
      <c r="J115" s="18">
        <v>2.0438196617432141</v>
      </c>
      <c r="K115" s="18">
        <f t="shared" si="6"/>
        <v>13.668950301830023</v>
      </c>
    </row>
    <row r="116" spans="2:11" x14ac:dyDescent="0.25">
      <c r="B116" s="20">
        <f t="shared" si="7"/>
        <v>44006</v>
      </c>
      <c r="C116" s="18">
        <v>74.315690013521817</v>
      </c>
      <c r="D116" s="18">
        <v>12.843917342012446</v>
      </c>
      <c r="E116" s="18">
        <f t="shared" si="4"/>
        <v>87.159607355534263</v>
      </c>
      <c r="F116" s="18">
        <v>67.193423894439547</v>
      </c>
      <c r="G116" s="18">
        <v>11.837816620253761</v>
      </c>
      <c r="H116" s="18">
        <f t="shared" si="5"/>
        <v>79.031240514693309</v>
      </c>
      <c r="I116" s="18">
        <v>11.248827057905601</v>
      </c>
      <c r="J116" s="18">
        <v>1.9786815238661575</v>
      </c>
      <c r="K116" s="18">
        <f t="shared" si="6"/>
        <v>13.227508581771758</v>
      </c>
    </row>
    <row r="117" spans="2:11" x14ac:dyDescent="0.25">
      <c r="B117" s="20">
        <f t="shared" si="7"/>
        <v>44007</v>
      </c>
      <c r="C117" s="18">
        <v>70.730631791173437</v>
      </c>
      <c r="D117" s="18">
        <v>12.226186259264068</v>
      </c>
      <c r="E117" s="18">
        <f t="shared" si="4"/>
        <v>82.956818050437505</v>
      </c>
      <c r="F117" s="18">
        <v>65.445866802799173</v>
      </c>
      <c r="G117" s="18">
        <v>11.534245692251261</v>
      </c>
      <c r="H117" s="18">
        <f t="shared" si="5"/>
        <v>76.980112495050435</v>
      </c>
      <c r="I117" s="18">
        <v>10.88265309101871</v>
      </c>
      <c r="J117" s="18">
        <v>1.9152679090375386</v>
      </c>
      <c r="K117" s="18">
        <f t="shared" si="6"/>
        <v>12.797921000056249</v>
      </c>
    </row>
    <row r="118" spans="2:11" x14ac:dyDescent="0.25">
      <c r="B118" s="20">
        <f t="shared" si="7"/>
        <v>44008</v>
      </c>
      <c r="C118" s="18">
        <v>67.298096689837621</v>
      </c>
      <c r="D118" s="18">
        <v>11.634847106631241</v>
      </c>
      <c r="E118" s="18">
        <f t="shared" si="4"/>
        <v>78.932943796468862</v>
      </c>
      <c r="F118" s="18">
        <v>63.720857732972036</v>
      </c>
      <c r="G118" s="18">
        <v>11.234494945042798</v>
      </c>
      <c r="H118" s="18">
        <f t="shared" si="5"/>
        <v>74.955352678014833</v>
      </c>
      <c r="I118" s="18">
        <v>10.526497770523747</v>
      </c>
      <c r="J118" s="18">
        <v>1.8535607526106332</v>
      </c>
      <c r="K118" s="18">
        <f t="shared" si="6"/>
        <v>12.38005852313438</v>
      </c>
    </row>
    <row r="119" spans="2:11" x14ac:dyDescent="0.25">
      <c r="B119" s="20">
        <f t="shared" si="7"/>
        <v>44009</v>
      </c>
      <c r="C119" s="18">
        <v>64.014045878504476</v>
      </c>
      <c r="D119" s="18">
        <v>11.069177702315756</v>
      </c>
      <c r="E119" s="18">
        <f t="shared" si="4"/>
        <v>75.083223580820231</v>
      </c>
      <c r="F119" s="18">
        <v>62.019832992946249</v>
      </c>
      <c r="G119" s="18">
        <v>10.938815381615541</v>
      </c>
      <c r="H119" s="18">
        <f t="shared" si="5"/>
        <v>72.95864837456179</v>
      </c>
      <c r="I119" s="18">
        <v>10.180236762961613</v>
      </c>
      <c r="J119" s="18">
        <v>1.7935396927572924</v>
      </c>
      <c r="K119" s="18">
        <f t="shared" si="6"/>
        <v>11.973776455718905</v>
      </c>
    </row>
    <row r="120" spans="2:11" x14ac:dyDescent="0.25">
      <c r="B120" s="20">
        <f t="shared" si="7"/>
        <v>44010</v>
      </c>
      <c r="C120" s="18">
        <v>60.874237256928609</v>
      </c>
      <c r="D120" s="18">
        <v>10.528423709223716</v>
      </c>
      <c r="E120" s="18">
        <f t="shared" si="4"/>
        <v>71.402660966152325</v>
      </c>
      <c r="F120" s="18">
        <v>60.344075878502736</v>
      </c>
      <c r="G120" s="18">
        <v>10.647431588723748</v>
      </c>
      <c r="H120" s="18">
        <f t="shared" si="5"/>
        <v>70.991507467226484</v>
      </c>
      <c r="I120" s="18">
        <v>9.843733896644153</v>
      </c>
      <c r="J120" s="18">
        <v>1.7351823291213009</v>
      </c>
      <c r="K120" s="18">
        <f t="shared" si="6"/>
        <v>11.578916225765454</v>
      </c>
    </row>
    <row r="121" spans="2:11" x14ac:dyDescent="0.25">
      <c r="B121" s="20">
        <f t="shared" si="7"/>
        <v>44011</v>
      </c>
      <c r="C121" s="18">
        <v>57.874274757756211</v>
      </c>
      <c r="D121" s="18">
        <v>10.011806988570697</v>
      </c>
      <c r="E121" s="18">
        <f t="shared" si="4"/>
        <v>67.886081746326909</v>
      </c>
      <c r="F121" s="18">
        <v>58.694723984809571</v>
      </c>
      <c r="G121" s="18">
        <v>10.360542999511381</v>
      </c>
      <c r="H121" s="18">
        <f t="shared" si="5"/>
        <v>69.055266984320951</v>
      </c>
      <c r="I121" s="18">
        <v>9.5168425865954305</v>
      </c>
      <c r="J121" s="18">
        <v>1.6784644643218485</v>
      </c>
      <c r="K121" s="18">
        <f t="shared" si="6"/>
        <v>11.195307050917279</v>
      </c>
    </row>
    <row r="122" spans="2:11" x14ac:dyDescent="0.25">
      <c r="B122" s="20">
        <f t="shared" si="7"/>
        <v>44012</v>
      </c>
      <c r="C122" s="18">
        <v>55.009652273143729</v>
      </c>
      <c r="D122" s="18">
        <v>9.5185330128256282</v>
      </c>
      <c r="E122" s="18">
        <f t="shared" si="4"/>
        <v>64.528185285969357</v>
      </c>
      <c r="F122" s="18">
        <v>57.072776571561917</v>
      </c>
      <c r="G122" s="18">
        <v>10.078325164658054</v>
      </c>
      <c r="H122" s="18">
        <f t="shared" si="5"/>
        <v>67.151101736219971</v>
      </c>
      <c r="I122" s="18">
        <v>9.1994071617332338</v>
      </c>
      <c r="J122" s="18">
        <v>1.6233603289267649</v>
      </c>
      <c r="K122" s="18">
        <f t="shared" si="6"/>
        <v>10.822767490659999</v>
      </c>
    </row>
    <row r="123" spans="2:11" x14ac:dyDescent="0.25">
      <c r="B123" s="20">
        <f t="shared" si="7"/>
        <v>44013</v>
      </c>
      <c r="C123" s="18">
        <v>52.275792550348342</v>
      </c>
      <c r="D123" s="18">
        <v>9.0477974020741385</v>
      </c>
      <c r="E123" s="18">
        <f t="shared" si="4"/>
        <v>61.323589952422481</v>
      </c>
      <c r="F123" s="18">
        <v>55.4791019290451</v>
      </c>
      <c r="G123" s="18">
        <v>9.8009310229988387</v>
      </c>
      <c r="H123" s="18">
        <f t="shared" si="5"/>
        <v>65.280032952043939</v>
      </c>
      <c r="I123" s="18">
        <v>8.8912640980906872</v>
      </c>
      <c r="J123" s="18">
        <v>1.5698427905467156</v>
      </c>
      <c r="K123" s="18">
        <f t="shared" si="6"/>
        <v>10.461106888637403</v>
      </c>
    </row>
    <row r="124" spans="2:11" x14ac:dyDescent="0.25">
      <c r="B124" s="20">
        <f t="shared" si="7"/>
        <v>44014</v>
      </c>
      <c r="C124" s="18">
        <v>49.668081410298328</v>
      </c>
      <c r="D124" s="18">
        <v>8.5987916487965776</v>
      </c>
      <c r="E124" s="18">
        <f t="shared" si="4"/>
        <v>58.266873059094905</v>
      </c>
      <c r="F124" s="18">
        <v>53.914444698489206</v>
      </c>
      <c r="G124" s="18">
        <v>9.5284921636441595</v>
      </c>
      <c r="H124" s="18">
        <f t="shared" si="5"/>
        <v>63.442936862133365</v>
      </c>
      <c r="I124" s="18">
        <v>8.5922431620510906</v>
      </c>
      <c r="J124" s="18">
        <v>1.5178835477312305</v>
      </c>
      <c r="K124" s="18">
        <f t="shared" si="6"/>
        <v>10.110126709782321</v>
      </c>
    </row>
    <row r="125" spans="2:11" x14ac:dyDescent="0.25">
      <c r="B125" s="20">
        <f t="shared" si="7"/>
        <v>44015</v>
      </c>
      <c r="C125" s="18">
        <v>47.181897644893979</v>
      </c>
      <c r="D125" s="18">
        <v>8.1707080957953622</v>
      </c>
      <c r="E125" s="18">
        <f t="shared" si="4"/>
        <v>55.352605740689341</v>
      </c>
      <c r="F125" s="18">
        <v>52.379433105885255</v>
      </c>
      <c r="G125" s="18">
        <v>9.261120072593485</v>
      </c>
      <c r="H125" s="18">
        <f t="shared" si="5"/>
        <v>61.64055317847874</v>
      </c>
      <c r="I125" s="18">
        <v>8.3021684676659788</v>
      </c>
      <c r="J125" s="18">
        <v>1.4674533093554487</v>
      </c>
      <c r="K125" s="18">
        <f t="shared" si="6"/>
        <v>9.7696217770214275</v>
      </c>
    </row>
    <row r="126" spans="2:11" x14ac:dyDescent="0.25">
      <c r="B126" s="20">
        <f t="shared" si="7"/>
        <v>44016</v>
      </c>
      <c r="C126" s="18">
        <v>44.8126389449626</v>
      </c>
      <c r="D126" s="18">
        <v>7.7627442308312311</v>
      </c>
      <c r="E126" s="18">
        <f t="shared" si="4"/>
        <v>52.575383175793831</v>
      </c>
      <c r="F126" s="18">
        <v>50.87458607381177</v>
      </c>
      <c r="G126" s="18">
        <v>8.9989073578199168</v>
      </c>
      <c r="H126" s="18">
        <f t="shared" si="5"/>
        <v>59.873493431631687</v>
      </c>
      <c r="I126" s="18">
        <v>8.0208594522096064</v>
      </c>
      <c r="J126" s="18">
        <v>1.4185219602059647</v>
      </c>
      <c r="K126" s="18">
        <f t="shared" si="6"/>
        <v>9.439381412415571</v>
      </c>
    </row>
    <row r="127" spans="2:11" x14ac:dyDescent="0.25">
      <c r="B127" s="20">
        <f t="shared" si="7"/>
        <v>44017</v>
      </c>
      <c r="C127" s="18">
        <v>42.555744202227288</v>
      </c>
      <c r="D127" s="18">
        <v>7.3741063594602565</v>
      </c>
      <c r="E127" s="18">
        <f t="shared" si="4"/>
        <v>49.929850561687545</v>
      </c>
      <c r="F127" s="18">
        <v>49.400320180748167</v>
      </c>
      <c r="G127" s="18">
        <v>8.7419289476144968</v>
      </c>
      <c r="H127" s="18">
        <f t="shared" si="5"/>
        <v>58.142249128362664</v>
      </c>
      <c r="I127" s="18">
        <v>7.7481317740803206</v>
      </c>
      <c r="J127" s="18">
        <v>1.3710587134656862</v>
      </c>
      <c r="K127" s="18">
        <f t="shared" si="6"/>
        <v>9.1191904875460068</v>
      </c>
    </row>
    <row r="128" spans="2:11" x14ac:dyDescent="0.25">
      <c r="B128" s="20">
        <f t="shared" si="7"/>
        <v>44018</v>
      </c>
      <c r="C128" s="18">
        <v>40.406712515958134</v>
      </c>
      <c r="D128" s="18">
        <v>7.0040127150045919</v>
      </c>
      <c r="E128" s="18">
        <f t="shared" si="4"/>
        <v>47.410725230962726</v>
      </c>
      <c r="F128" s="18">
        <v>47.956956442305454</v>
      </c>
      <c r="G128" s="18">
        <v>8.4902432578369371</v>
      </c>
      <c r="H128" s="18">
        <f t="shared" si="5"/>
        <v>56.447199700142392</v>
      </c>
      <c r="I128" s="18">
        <v>7.4837981372229478</v>
      </c>
      <c r="J128" s="18">
        <v>1.3250322507986994</v>
      </c>
      <c r="K128" s="18">
        <f t="shared" si="6"/>
        <v>8.8088303880216472</v>
      </c>
    </row>
    <row r="129" spans="2:11" x14ac:dyDescent="0.25">
      <c r="B129" s="20">
        <f t="shared" si="7"/>
        <v>44019</v>
      </c>
      <c r="C129" s="18">
        <v>38.361119220262481</v>
      </c>
      <c r="D129" s="18">
        <v>6.651696061565417</v>
      </c>
      <c r="E129" s="18">
        <f t="shared" si="4"/>
        <v>45.012815281827898</v>
      </c>
      <c r="F129" s="18">
        <v>46.544726892939252</v>
      </c>
      <c r="G129" s="18">
        <v>8.243893324448436</v>
      </c>
      <c r="H129" s="18">
        <f t="shared" si="5"/>
        <v>54.788620217387688</v>
      </c>
      <c r="I129" s="18">
        <v>7.2276690461258113</v>
      </c>
      <c r="J129" s="18">
        <v>1.2804108507277192</v>
      </c>
      <c r="K129" s="18">
        <f t="shared" si="6"/>
        <v>8.5080798968535305</v>
      </c>
    </row>
    <row r="130" spans="2:11" x14ac:dyDescent="0.25">
      <c r="B130" s="20">
        <f t="shared" si="7"/>
        <v>44020</v>
      </c>
      <c r="C130" s="18">
        <v>36.414629230785067</v>
      </c>
      <c r="D130" s="18">
        <v>6.316405842738277</v>
      </c>
      <c r="E130" s="18">
        <f t="shared" si="4"/>
        <v>42.731035073523344</v>
      </c>
      <c r="F130" s="18">
        <v>45.163780950666478</v>
      </c>
      <c r="G130" s="18">
        <v>8.0029078983891395</v>
      </c>
      <c r="H130" s="18">
        <f t="shared" si="5"/>
        <v>53.166688849055618</v>
      </c>
      <c r="I130" s="18">
        <v>6.9795534953991591</v>
      </c>
      <c r="J130" s="18">
        <v>1.2371625059777216</v>
      </c>
      <c r="K130" s="18">
        <f t="shared" si="6"/>
        <v>8.2167160013768807</v>
      </c>
    </row>
    <row r="131" spans="2:11" x14ac:dyDescent="0.25">
      <c r="B131" s="20">
        <f t="shared" si="7"/>
        <v>44021</v>
      </c>
      <c r="C131" s="18">
        <v>34.563007991357154</v>
      </c>
      <c r="D131" s="18">
        <v>5.9974099251503503</v>
      </c>
      <c r="E131" s="18">
        <f t="shared" si="4"/>
        <v>40.560417916507504</v>
      </c>
      <c r="F131" s="18">
        <v>43.814191551098702</v>
      </c>
      <c r="G131" s="18">
        <v>7.7673025004789906</v>
      </c>
      <c r="H131" s="18">
        <f t="shared" si="5"/>
        <v>51.581494051577693</v>
      </c>
      <c r="I131" s="18">
        <v>6.7392595978849386</v>
      </c>
      <c r="J131" s="18">
        <v>1.1952550304518468</v>
      </c>
      <c r="K131" s="18">
        <f t="shared" si="6"/>
        <v>7.9345146283367853</v>
      </c>
    </row>
    <row r="132" spans="2:11" x14ac:dyDescent="0.25">
      <c r="B132" s="20">
        <f t="shared" si="7"/>
        <v>44022</v>
      </c>
      <c r="C132" s="18">
        <v>32.802130282334474</v>
      </c>
      <c r="D132" s="18">
        <v>5.6939959825035658</v>
      </c>
      <c r="E132" s="18">
        <f t="shared" si="4"/>
        <v>38.49612626483804</v>
      </c>
      <c r="F132" s="18">
        <v>42.495961040269322</v>
      </c>
      <c r="G132" s="18">
        <v>7.5370804345986926</v>
      </c>
      <c r="H132" s="18">
        <f t="shared" si="5"/>
        <v>50.033041474868014</v>
      </c>
      <c r="I132" s="18">
        <v>6.5065951550418504</v>
      </c>
      <c r="J132" s="18">
        <v>1.1546561564771309</v>
      </c>
      <c r="K132" s="18">
        <f t="shared" si="6"/>
        <v>7.6612513115189813</v>
      </c>
    </row>
    <row r="133" spans="2:11" x14ac:dyDescent="0.25">
      <c r="B133" s="20">
        <f t="shared" si="7"/>
        <v>44023</v>
      </c>
      <c r="C133" s="18">
        <v>31.127987133042552</v>
      </c>
      <c r="D133" s="18">
        <v>5.4054725621917896</v>
      </c>
      <c r="E133" s="18">
        <f t="shared" si="4"/>
        <v>36.533459695234342</v>
      </c>
      <c r="F133" s="18">
        <v>41.209026818696657</v>
      </c>
      <c r="G133" s="18">
        <v>7.3122337578956831</v>
      </c>
      <c r="H133" s="18">
        <f t="shared" si="5"/>
        <v>48.52126057659234</v>
      </c>
      <c r="I133" s="18">
        <v>6.281368173361443</v>
      </c>
      <c r="J133" s="18">
        <v>1.1153336229438082</v>
      </c>
      <c r="K133" s="18">
        <f t="shared" si="6"/>
        <v>7.3967017963052513</v>
      </c>
    </row>
    <row r="134" spans="2:11" x14ac:dyDescent="0.25">
      <c r="B134" s="20">
        <f t="shared" si="7"/>
        <v>44024</v>
      </c>
      <c r="C134" s="18">
        <v>29.53669106183952</v>
      </c>
      <c r="D134" s="18">
        <v>5.1311698731283286</v>
      </c>
      <c r="E134" s="18">
        <f t="shared" si="4"/>
        <v>34.667860934967848</v>
      </c>
      <c r="F134" s="18">
        <v>39.953266731761687</v>
      </c>
      <c r="G134" s="18">
        <v>7.0927442072247686</v>
      </c>
      <c r="H134" s="18">
        <f t="shared" si="5"/>
        <v>47.046010938986456</v>
      </c>
      <c r="I134" s="18">
        <v>6.0633873302904249</v>
      </c>
      <c r="J134" s="18">
        <v>1.0772552549340162</v>
      </c>
      <c r="K134" s="18">
        <f t="shared" si="6"/>
        <v>7.1406425852244411</v>
      </c>
    </row>
    <row r="135" spans="2:11" x14ac:dyDescent="0.25">
      <c r="B135" s="20">
        <f t="shared" si="7"/>
        <v>44025</v>
      </c>
      <c r="C135" s="18">
        <v>28.024479848503688</v>
      </c>
      <c r="D135" s="18">
        <v>4.8704403300239392</v>
      </c>
      <c r="E135" s="18">
        <f t="shared" ref="E135:E198" si="8">SUM(C135:D135)</f>
        <v>32.894920178527627</v>
      </c>
      <c r="F135" s="18">
        <v>38.728504203903867</v>
      </c>
      <c r="G135" s="18">
        <v>6.8785840814198309</v>
      </c>
      <c r="H135" s="18">
        <f t="shared" ref="H135:H198" si="9">SUM(F135:G135)</f>
        <v>45.607088285323698</v>
      </c>
      <c r="I135" s="18">
        <v>5.8524623931243696</v>
      </c>
      <c r="J135" s="18">
        <v>1.0403890354139094</v>
      </c>
      <c r="K135" s="18">
        <f t="shared" ref="K135:K198" si="10">SUM(I135:J135)</f>
        <v>6.8928514285382789</v>
      </c>
    </row>
    <row r="136" spans="2:11" x14ac:dyDescent="0.25">
      <c r="B136" s="20">
        <f t="shared" ref="B136:B199" si="11">B135+1</f>
        <v>44026</v>
      </c>
      <c r="C136" s="18">
        <v>26.587719025888873</v>
      </c>
      <c r="D136" s="18">
        <v>4.6226588861509299</v>
      </c>
      <c r="E136" s="18">
        <f t="shared" si="8"/>
        <v>31.210377912039803</v>
      </c>
      <c r="F136" s="18">
        <v>37.534513115959271</v>
      </c>
      <c r="G136" s="18">
        <v>6.6697170793595433</v>
      </c>
      <c r="H136" s="18">
        <f t="shared" si="9"/>
        <v>44.204230195318814</v>
      </c>
      <c r="I136" s="18">
        <v>5.6484045940965188</v>
      </c>
      <c r="J136" s="18">
        <v>1.0047031695385158</v>
      </c>
      <c r="K136" s="18">
        <f t="shared" si="10"/>
        <v>6.6531077636350346</v>
      </c>
    </row>
    <row r="137" spans="2:11" x14ac:dyDescent="0.25">
      <c r="B137" s="20">
        <f t="shared" si="11"/>
        <v>44027</v>
      </c>
      <c r="C137" s="18">
        <v>25.222903260246312</v>
      </c>
      <c r="D137" s="18">
        <v>4.3872231835002822</v>
      </c>
      <c r="E137" s="18">
        <f t="shared" si="8"/>
        <v>29.610126443746594</v>
      </c>
      <c r="F137" s="18">
        <v>36.371022427227217</v>
      </c>
      <c r="G137" s="18">
        <v>6.4660990940756164</v>
      </c>
      <c r="H137" s="18">
        <f t="shared" si="9"/>
        <v>42.837121521302834</v>
      </c>
      <c r="I137" s="18">
        <v>5.451026964787161</v>
      </c>
      <c r="J137" s="18">
        <v>0.97016614209115914</v>
      </c>
      <c r="K137" s="18">
        <f t="shared" si="10"/>
        <v>6.4211931068783201</v>
      </c>
    </row>
    <row r="138" spans="2:11" x14ac:dyDescent="0.25">
      <c r="B138" s="20">
        <f t="shared" si="11"/>
        <v>44028</v>
      </c>
      <c r="C138" s="18">
        <v>23.926656773628565</v>
      </c>
      <c r="D138" s="18">
        <v>4.1635535464383793</v>
      </c>
      <c r="E138" s="18">
        <f t="shared" si="8"/>
        <v>28.090210320066944</v>
      </c>
      <c r="F138" s="18">
        <v>35.237720544708282</v>
      </c>
      <c r="G138" s="18">
        <v>6.2676789634265333</v>
      </c>
      <c r="H138" s="18">
        <f t="shared" si="9"/>
        <v>41.505399508134815</v>
      </c>
      <c r="I138" s="18">
        <v>5.2601446328076236</v>
      </c>
      <c r="J138" s="18">
        <v>0.93674676855641792</v>
      </c>
      <c r="K138" s="18">
        <f t="shared" si="10"/>
        <v>6.1968914013640415</v>
      </c>
    </row>
    <row r="139" spans="2:11" x14ac:dyDescent="0.25">
      <c r="B139" s="20">
        <f t="shared" si="11"/>
        <v>44029</v>
      </c>
      <c r="C139" s="18">
        <v>22.695732946218413</v>
      </c>
      <c r="D139" s="18">
        <v>3.9510928421659628</v>
      </c>
      <c r="E139" s="18">
        <f t="shared" si="8"/>
        <v>26.646825788384376</v>
      </c>
      <c r="F139" s="18">
        <v>34.134259444093914</v>
      </c>
      <c r="G139" s="18">
        <v>6.0743991781030218</v>
      </c>
      <c r="H139" s="18">
        <f t="shared" si="9"/>
        <v>40.208658622196936</v>
      </c>
      <c r="I139" s="18">
        <v>5.0755750835692197</v>
      </c>
      <c r="J139" s="18">
        <v>0.90441424029557993</v>
      </c>
      <c r="K139" s="18">
        <f t="shared" si="10"/>
        <v>5.9799893238647996</v>
      </c>
    </row>
    <row r="140" spans="2:11" x14ac:dyDescent="0.25">
      <c r="B140" s="20">
        <f t="shared" si="11"/>
        <v>44030</v>
      </c>
      <c r="C140" s="18">
        <v>21.527013222210371</v>
      </c>
      <c r="D140" s="18">
        <v>3.7493062288544934</v>
      </c>
      <c r="E140" s="18">
        <f t="shared" si="8"/>
        <v>25.276319451064865</v>
      </c>
      <c r="F140" s="18">
        <v>33.060258547477133</v>
      </c>
      <c r="G140" s="18">
        <v>5.8861965478608909</v>
      </c>
      <c r="H140" s="18">
        <f t="shared" si="9"/>
        <v>38.946455095338024</v>
      </c>
      <c r="I140" s="18">
        <v>4.8971383897965097</v>
      </c>
      <c r="J140" s="18">
        <v>0.87313816427456459</v>
      </c>
      <c r="K140" s="18">
        <f t="shared" si="10"/>
        <v>5.7702765540710743</v>
      </c>
    </row>
    <row r="141" spans="2:11" x14ac:dyDescent="0.25">
      <c r="B141" s="20">
        <f t="shared" si="11"/>
        <v>44031</v>
      </c>
      <c r="C141" s="18">
        <v>20.417505429570156</v>
      </c>
      <c r="D141" s="18">
        <v>3.5576808099740447</v>
      </c>
      <c r="E141" s="18">
        <f t="shared" si="8"/>
        <v>23.9751862395442</v>
      </c>
      <c r="F141" s="18">
        <v>32.015308364201701</v>
      </c>
      <c r="G141" s="18">
        <v>5.7030028271215087</v>
      </c>
      <c r="H141" s="18">
        <f t="shared" si="9"/>
        <v>37.71831119132321</v>
      </c>
      <c r="I141" s="18">
        <v>4.7246574112905364</v>
      </c>
      <c r="J141" s="18">
        <v>0.84288859776569325</v>
      </c>
      <c r="K141" s="18">
        <f t="shared" si="10"/>
        <v>5.5675460090562297</v>
      </c>
    </row>
    <row r="142" spans="2:11" x14ac:dyDescent="0.25">
      <c r="B142" s="20">
        <f t="shared" si="11"/>
        <v>44032</v>
      </c>
      <c r="C142" s="18">
        <v>19.364341611812051</v>
      </c>
      <c r="D142" s="18">
        <v>3.3757252112295646</v>
      </c>
      <c r="E142" s="18">
        <f t="shared" si="8"/>
        <v>22.740066823041616</v>
      </c>
      <c r="F142" s="18">
        <v>30.998973901785575</v>
      </c>
      <c r="G142" s="18">
        <v>5.5247453011284051</v>
      </c>
      <c r="H142" s="18">
        <f t="shared" si="9"/>
        <v>36.523719202913981</v>
      </c>
      <c r="I142" s="18">
        <v>4.5579579673112676</v>
      </c>
      <c r="J142" s="18">
        <v>0.81363607841569774</v>
      </c>
      <c r="K142" s="18">
        <f t="shared" si="10"/>
        <v>5.3715940457269653</v>
      </c>
    </row>
    <row r="143" spans="2:11" x14ac:dyDescent="0.25">
      <c r="B143" s="20">
        <f t="shared" si="11"/>
        <v>44033</v>
      </c>
      <c r="C143" s="18">
        <v>18.364775458516306</v>
      </c>
      <c r="D143" s="18">
        <v>3.2029690945405491</v>
      </c>
      <c r="E143" s="18">
        <f t="shared" si="8"/>
        <v>21.567744553056855</v>
      </c>
      <c r="F143" s="18">
        <v>30.010797854536577</v>
      </c>
      <c r="G143" s="18">
        <v>5.3513473339885422</v>
      </c>
      <c r="H143" s="18">
        <f t="shared" si="9"/>
        <v>35.362145188525119</v>
      </c>
      <c r="I143" s="18">
        <v>4.396868983798413</v>
      </c>
      <c r="J143" s="18">
        <v>0.78535165006007901</v>
      </c>
      <c r="K143" s="18">
        <f t="shared" si="10"/>
        <v>5.182220633858492</v>
      </c>
    </row>
    <row r="144" spans="2:11" x14ac:dyDescent="0.25">
      <c r="B144" s="20">
        <f t="shared" si="11"/>
        <v>44034</v>
      </c>
      <c r="C144" s="18">
        <v>17.416179411262419</v>
      </c>
      <c r="D144" s="18">
        <v>3.0389626217975092</v>
      </c>
      <c r="E144" s="18">
        <f t="shared" si="8"/>
        <v>20.455142033059929</v>
      </c>
      <c r="F144" s="18">
        <v>29.05030357792748</v>
      </c>
      <c r="G144" s="18">
        <v>5.1827288800154747</v>
      </c>
      <c r="H144" s="18">
        <f t="shared" si="9"/>
        <v>34.233032457942954</v>
      </c>
      <c r="I144" s="18">
        <v>4.2412226175251817</v>
      </c>
      <c r="J144" s="18">
        <v>0.75800688462953758</v>
      </c>
      <c r="K144" s="18">
        <f t="shared" si="10"/>
        <v>4.9992295021547193</v>
      </c>
    </row>
    <row r="145" spans="2:11" x14ac:dyDescent="0.25">
      <c r="B145" s="20">
        <f t="shared" si="11"/>
        <v>44035</v>
      </c>
      <c r="C145" s="18">
        <v>16.516041512240918</v>
      </c>
      <c r="D145" s="18">
        <v>2.8832758794760593</v>
      </c>
      <c r="E145" s="18">
        <f t="shared" si="8"/>
        <v>19.399317391716977</v>
      </c>
      <c r="F145" s="18">
        <v>28.116997857177921</v>
      </c>
      <c r="G145" s="18">
        <v>5.0188069598204947</v>
      </c>
      <c r="H145" s="18">
        <f t="shared" si="9"/>
        <v>33.135804816998416</v>
      </c>
      <c r="I145" s="18">
        <v>4.0908543591408488</v>
      </c>
      <c r="J145" s="18">
        <v>0.73157390047896342</v>
      </c>
      <c r="K145" s="18">
        <f t="shared" si="10"/>
        <v>4.8224282596198123</v>
      </c>
    </row>
    <row r="146" spans="2:11" x14ac:dyDescent="0.25">
      <c r="B146" s="20">
        <f t="shared" si="11"/>
        <v>44036</v>
      </c>
      <c r="C146" s="18">
        <v>15.661962054167816</v>
      </c>
      <c r="D146" s="18">
        <v>2.735498273772464</v>
      </c>
      <c r="E146" s="18">
        <f t="shared" si="8"/>
        <v>18.39746032794028</v>
      </c>
      <c r="F146" s="18">
        <v>27.210373478726979</v>
      </c>
      <c r="G146" s="18">
        <v>4.8594961026410601</v>
      </c>
      <c r="H146" s="18">
        <f t="shared" si="9"/>
        <v>32.069869581368039</v>
      </c>
      <c r="I146" s="18">
        <v>3.9456031169224843</v>
      </c>
      <c r="J146" s="18">
        <v>0.70602537744514393</v>
      </c>
      <c r="K146" s="18">
        <f t="shared" si="10"/>
        <v>4.6516284943676283</v>
      </c>
    </row>
    <row r="147" spans="2:11" x14ac:dyDescent="0.25">
      <c r="B147" s="20">
        <f t="shared" si="11"/>
        <v>44037</v>
      </c>
      <c r="C147" s="18">
        <v>14.85165008295553</v>
      </c>
      <c r="D147" s="18">
        <v>2.5952379046211718</v>
      </c>
      <c r="E147" s="18">
        <f t="shared" si="8"/>
        <v>17.446887987576702</v>
      </c>
      <c r="F147" s="18">
        <v>26.329911613367585</v>
      </c>
      <c r="G147" s="18">
        <v>4.7047087564506</v>
      </c>
      <c r="H147" s="18">
        <f t="shared" si="9"/>
        <v>31.034620369818185</v>
      </c>
      <c r="I147" s="18">
        <v>3.8053112829529709</v>
      </c>
      <c r="J147" s="18">
        <v>0.6813345689218977</v>
      </c>
      <c r="K147" s="18">
        <f t="shared" si="10"/>
        <v>4.4866458518748686</v>
      </c>
    </row>
    <row r="148" spans="2:11" x14ac:dyDescent="0.25">
      <c r="B148" s="20">
        <f t="shared" si="11"/>
        <v>44038</v>
      </c>
      <c r="C148" s="18">
        <v>14.082919797125214</v>
      </c>
      <c r="D148" s="18">
        <v>2.46212092582482</v>
      </c>
      <c r="E148" s="18">
        <f t="shared" si="8"/>
        <v>16.545040722950034</v>
      </c>
      <c r="F148" s="18">
        <v>25.475084020064969</v>
      </c>
      <c r="G148" s="18">
        <v>4.5543556673653711</v>
      </c>
      <c r="H148" s="18">
        <f t="shared" si="9"/>
        <v>30.02943968743034</v>
      </c>
      <c r="I148" s="18">
        <v>3.6698247833210189</v>
      </c>
      <c r="J148" s="18">
        <v>0.65747531121655811</v>
      </c>
      <c r="K148" s="18">
        <f t="shared" si="10"/>
        <v>4.327300094537577</v>
      </c>
    </row>
    <row r="149" spans="2:11" x14ac:dyDescent="0.25">
      <c r="B149" s="20">
        <f t="shared" si="11"/>
        <v>44039</v>
      </c>
      <c r="C149" s="18">
        <v>13.353686882448528</v>
      </c>
      <c r="D149" s="18">
        <v>2.3357908974530801</v>
      </c>
      <c r="E149" s="18">
        <f t="shared" si="8"/>
        <v>15.689477779901608</v>
      </c>
      <c r="F149" s="18">
        <v>24.645355079152068</v>
      </c>
      <c r="G149" s="18">
        <v>4.4083462298683571</v>
      </c>
      <c r="H149" s="18">
        <f t="shared" si="9"/>
        <v>29.053701309020425</v>
      </c>
      <c r="I149" s="18">
        <v>3.5389931138070096</v>
      </c>
      <c r="J149" s="18">
        <v>0.63442203043967993</v>
      </c>
      <c r="K149" s="18">
        <f t="shared" si="10"/>
        <v>4.1734151442466896</v>
      </c>
    </row>
    <row r="150" spans="2:11" x14ac:dyDescent="0.25">
      <c r="B150" s="20">
        <f t="shared" si="11"/>
        <v>44040</v>
      </c>
      <c r="C150" s="18">
        <v>12.661964814300518</v>
      </c>
      <c r="D150" s="18">
        <v>2.215908135781774</v>
      </c>
      <c r="E150" s="18">
        <f t="shared" si="8"/>
        <v>14.877872950082292</v>
      </c>
      <c r="F150" s="18">
        <v>23.840183663860444</v>
      </c>
      <c r="G150" s="18">
        <v>4.2665888093818012</v>
      </c>
      <c r="H150" s="18">
        <f t="shared" si="9"/>
        <v>28.106772473242245</v>
      </c>
      <c r="I150" s="18">
        <v>3.4126693624543805</v>
      </c>
      <c r="J150" s="18">
        <v>0.61214974715790049</v>
      </c>
      <c r="K150" s="18">
        <f t="shared" si="10"/>
        <v>4.024819109612281</v>
      </c>
    </row>
    <row r="151" spans="2:11" x14ac:dyDescent="0.25">
      <c r="B151" s="20">
        <f t="shared" si="11"/>
        <v>44041</v>
      </c>
      <c r="C151" s="18">
        <v>12.005861155721504</v>
      </c>
      <c r="D151" s="18">
        <v>2.1021490652215107</v>
      </c>
      <c r="E151" s="18">
        <f t="shared" si="8"/>
        <v>14.108010220943015</v>
      </c>
      <c r="F151" s="18">
        <v>23.059024858848716</v>
      </c>
      <c r="G151" s="18">
        <v>4.1289910386612974</v>
      </c>
      <c r="H151" s="18">
        <f t="shared" si="9"/>
        <v>27.188015897510013</v>
      </c>
      <c r="I151" s="18">
        <v>3.2907102202802889</v>
      </c>
      <c r="J151" s="18">
        <v>0.59063407902493736</v>
      </c>
      <c r="K151" s="18">
        <f t="shared" si="10"/>
        <v>3.8813442993052263</v>
      </c>
    </row>
    <row r="152" spans="2:11" x14ac:dyDescent="0.25">
      <c r="B152" s="20">
        <f t="shared" si="11"/>
        <v>44042</v>
      </c>
      <c r="C152" s="18">
        <v>11.38357387465112</v>
      </c>
      <c r="D152" s="18">
        <v>1.9942055759597679</v>
      </c>
      <c r="E152" s="18">
        <f t="shared" si="8"/>
        <v>13.377779450610888</v>
      </c>
      <c r="F152" s="18">
        <v>22.301331534157725</v>
      </c>
      <c r="G152" s="18">
        <v>3.9954600894791383</v>
      </c>
      <c r="H152" s="18">
        <f t="shared" si="9"/>
        <v>26.296791623636864</v>
      </c>
      <c r="I152" s="18">
        <v>3.1729759813415512</v>
      </c>
      <c r="J152" s="18">
        <v>0.56985124158910594</v>
      </c>
      <c r="K152" s="18">
        <f t="shared" si="10"/>
        <v>3.7428272229306572</v>
      </c>
    </row>
    <row r="153" spans="2:11" x14ac:dyDescent="0.25">
      <c r="B153" s="20">
        <f t="shared" si="11"/>
        <v>44043</v>
      </c>
      <c r="C153" s="18">
        <v>10.793387700081439</v>
      </c>
      <c r="D153" s="18">
        <v>1.8917843904400797</v>
      </c>
      <c r="E153" s="18">
        <f t="shared" si="8"/>
        <v>12.685172090521519</v>
      </c>
      <c r="F153" s="18">
        <v>21.566555783043441</v>
      </c>
      <c r="G153" s="18">
        <v>3.8659029210239169</v>
      </c>
      <c r="H153" s="18">
        <f t="shared" si="9"/>
        <v>25.432458704067358</v>
      </c>
      <c r="I153" s="18">
        <v>3.0593305332140517</v>
      </c>
      <c r="J153" s="18">
        <v>0.54977804746260972</v>
      </c>
      <c r="K153" s="18">
        <f t="shared" si="10"/>
        <v>3.6091085806766614</v>
      </c>
    </row>
    <row r="154" spans="2:11" x14ac:dyDescent="0.25">
      <c r="B154" s="20">
        <f t="shared" si="11"/>
        <v>44044</v>
      </c>
      <c r="C154" s="18">
        <v>10.233670533496479</v>
      </c>
      <c r="D154" s="18">
        <v>1.794606441191263</v>
      </c>
      <c r="E154" s="18">
        <f t="shared" si="8"/>
        <v>12.028276974687742</v>
      </c>
      <c r="F154" s="18">
        <v>20.854150231689346</v>
      </c>
      <c r="G154" s="18">
        <v>3.7402265063913092</v>
      </c>
      <c r="H154" s="18">
        <f t="shared" si="9"/>
        <v>24.594376738080655</v>
      </c>
      <c r="I154" s="18">
        <v>2.9496413389215377</v>
      </c>
      <c r="J154" s="18">
        <v>0.53039190402137137</v>
      </c>
      <c r="K154" s="18">
        <f t="shared" si="10"/>
        <v>3.4800332429429091</v>
      </c>
    </row>
    <row r="155" spans="2:11" x14ac:dyDescent="0.25">
      <c r="B155" s="20">
        <f t="shared" si="11"/>
        <v>44045</v>
      </c>
      <c r="C155" s="18">
        <v>9.7028699290312943</v>
      </c>
      <c r="D155" s="18">
        <v>1.702406262104887</v>
      </c>
      <c r="E155" s="18">
        <f t="shared" si="8"/>
        <v>11.405276191136181</v>
      </c>
      <c r="F155" s="18">
        <v>20.163569228609049</v>
      </c>
      <c r="G155" s="18">
        <v>3.6183380385132295</v>
      </c>
      <c r="H155" s="18">
        <f t="shared" si="9"/>
        <v>23.781907267122278</v>
      </c>
      <c r="I155" s="18">
        <v>2.8437794112319352</v>
      </c>
      <c r="J155" s="18">
        <v>0.51167080979382717</v>
      </c>
      <c r="K155" s="18">
        <f t="shared" si="10"/>
        <v>3.3554502210257624</v>
      </c>
    </row>
    <row r="156" spans="2:11" x14ac:dyDescent="0.25">
      <c r="B156" s="20">
        <f t="shared" si="11"/>
        <v>44046</v>
      </c>
      <c r="C156" s="18">
        <v>9.1995096531427407</v>
      </c>
      <c r="D156" s="18">
        <v>1.6149313948149029</v>
      </c>
      <c r="E156" s="18">
        <f t="shared" si="8"/>
        <v>10.814441047957644</v>
      </c>
      <c r="F156" s="18">
        <v>19.494269921453451</v>
      </c>
      <c r="G156" s="18">
        <v>3.5001451168088806</v>
      </c>
      <c r="H156" s="18">
        <f t="shared" si="9"/>
        <v>22.994415038262332</v>
      </c>
      <c r="I156" s="18">
        <v>2.7416192802147634</v>
      </c>
      <c r="J156" s="18">
        <v>0.49359334968175972</v>
      </c>
      <c r="K156" s="18">
        <f t="shared" si="10"/>
        <v>3.2352126298965231</v>
      </c>
    </row>
    <row r="157" spans="2:11" x14ac:dyDescent="0.25">
      <c r="B157" s="20">
        <f t="shared" si="11"/>
        <v>44047</v>
      </c>
      <c r="C157" s="18">
        <v>8.7221863326340099</v>
      </c>
      <c r="D157" s="18">
        <v>1.5319418114067958</v>
      </c>
      <c r="E157" s="18">
        <f t="shared" si="8"/>
        <v>10.254128144040806</v>
      </c>
      <c r="F157" s="18">
        <v>18.845713228167369</v>
      </c>
      <c r="G157" s="18">
        <v>3.3855559157984771</v>
      </c>
      <c r="H157" s="18">
        <f t="shared" si="9"/>
        <v>22.231269143965847</v>
      </c>
      <c r="I157" s="18">
        <v>2.6430389547958839</v>
      </c>
      <c r="J157" s="18">
        <v>0.47613868914942259</v>
      </c>
      <c r="K157" s="18">
        <f t="shared" si="10"/>
        <v>3.1191776439453065</v>
      </c>
    </row>
    <row r="158" spans="2:11" x14ac:dyDescent="0.25">
      <c r="B158" s="20">
        <f t="shared" si="11"/>
        <v>44048</v>
      </c>
      <c r="C158" s="18">
        <v>8.2695661973502865</v>
      </c>
      <c r="D158" s="18">
        <v>1.4532093545053613</v>
      </c>
      <c r="E158" s="18">
        <f t="shared" si="8"/>
        <v>9.7227755518556478</v>
      </c>
      <c r="F158" s="18">
        <v>18.217364709822505</v>
      </c>
      <c r="G158" s="18">
        <v>3.2744793368751743</v>
      </c>
      <c r="H158" s="18">
        <f t="shared" si="9"/>
        <v>21.491844046697679</v>
      </c>
      <c r="I158" s="18">
        <v>2.5479198790717419</v>
      </c>
      <c r="J158" s="18">
        <v>0.45928656749913443</v>
      </c>
      <c r="K158" s="18">
        <f t="shared" si="10"/>
        <v>3.0072064465708763</v>
      </c>
    </row>
    <row r="159" spans="2:11" x14ac:dyDescent="0.25">
      <c r="B159" s="20">
        <f t="shared" si="11"/>
        <v>44049</v>
      </c>
      <c r="C159" s="18">
        <v>7.8403819228879001</v>
      </c>
      <c r="D159" s="18">
        <v>1.3785171953682038</v>
      </c>
      <c r="E159" s="18">
        <f t="shared" si="8"/>
        <v>9.218899118256104</v>
      </c>
      <c r="F159" s="18">
        <v>17.608695351571441</v>
      </c>
      <c r="G159" s="18">
        <v>3.1668251443629742</v>
      </c>
      <c r="H159" s="18">
        <f t="shared" si="9"/>
        <v>20.775520495934416</v>
      </c>
      <c r="I159" s="18">
        <v>2.4561468840670386</v>
      </c>
      <c r="J159" s="18">
        <v>0.443017290350042</v>
      </c>
      <c r="K159" s="18">
        <f t="shared" si="10"/>
        <v>2.8991641744170806</v>
      </c>
    </row>
    <row r="160" spans="2:11" x14ac:dyDescent="0.25">
      <c r="B160" s="20">
        <f t="shared" si="11"/>
        <v>44050</v>
      </c>
      <c r="C160" s="18">
        <v>7.4334295766366267</v>
      </c>
      <c r="D160" s="18">
        <v>1.3076593104897256</v>
      </c>
      <c r="E160" s="18">
        <f t="shared" si="8"/>
        <v>8.7410888871263523</v>
      </c>
      <c r="F160" s="18">
        <v>17.019182258045475</v>
      </c>
      <c r="G160" s="18">
        <v>3.0625040869485929</v>
      </c>
      <c r="H160" s="18">
        <f t="shared" si="9"/>
        <v>20.081686344994068</v>
      </c>
      <c r="I160" s="18">
        <v>2.3676081354874441</v>
      </c>
      <c r="J160" s="18">
        <v>0.42731172142043761</v>
      </c>
      <c r="K160" s="18">
        <f t="shared" si="10"/>
        <v>2.7949198569078817</v>
      </c>
    </row>
    <row r="161" spans="2:11" x14ac:dyDescent="0.25">
      <c r="B161" s="20">
        <f t="shared" si="11"/>
        <v>44051</v>
      </c>
      <c r="C161" s="18">
        <v>7.0475656695944053</v>
      </c>
      <c r="D161" s="18">
        <v>1.2404399769948213</v>
      </c>
      <c r="E161" s="18">
        <f t="shared" si="8"/>
        <v>8.2880056465892267</v>
      </c>
      <c r="F161" s="18">
        <v>16.448309269449965</v>
      </c>
      <c r="G161" s="18">
        <v>2.9614280055127438</v>
      </c>
      <c r="H161" s="18">
        <f t="shared" si="9"/>
        <v>19.409737274962708</v>
      </c>
      <c r="I161" s="18">
        <v>2.2821950780867155</v>
      </c>
      <c r="J161" s="18">
        <v>0.41215127370941218</v>
      </c>
      <c r="K161" s="18">
        <f t="shared" si="10"/>
        <v>2.6943463517961277</v>
      </c>
    </row>
    <row r="162" spans="2:11" x14ac:dyDescent="0.25">
      <c r="B162" s="20">
        <f t="shared" si="11"/>
        <v>44052</v>
      </c>
      <c r="C162" s="18">
        <v>6.6817043151331745</v>
      </c>
      <c r="D162" s="18">
        <v>1.1766732868823055</v>
      </c>
      <c r="E162" s="18">
        <f t="shared" si="8"/>
        <v>7.8583776020154801</v>
      </c>
      <c r="F162" s="18">
        <v>15.895567503861457</v>
      </c>
      <c r="G162" s="18">
        <v>2.8635099283467298</v>
      </c>
      <c r="H162" s="18">
        <f t="shared" si="9"/>
        <v>18.759077432208187</v>
      </c>
      <c r="I162" s="18">
        <v>2.199802377125252</v>
      </c>
      <c r="J162" s="18">
        <v>0.39751790016293853</v>
      </c>
      <c r="K162" s="18">
        <f t="shared" si="10"/>
        <v>2.5973202772881905</v>
      </c>
    </row>
    <row r="163" spans="2:11" x14ac:dyDescent="0.25">
      <c r="B163" s="20">
        <f t="shared" si="11"/>
        <v>44053</v>
      </c>
      <c r="C163" s="18">
        <v>6.3348144952069561</v>
      </c>
      <c r="D163" s="18">
        <v>1.1161826801321695</v>
      </c>
      <c r="E163" s="18">
        <f t="shared" si="8"/>
        <v>7.4509971753391255</v>
      </c>
      <c r="F163" s="18">
        <v>15.360455831303625</v>
      </c>
      <c r="G163" s="18">
        <v>2.7686641546756618</v>
      </c>
      <c r="H163" s="18">
        <f t="shared" si="9"/>
        <v>18.129119985979287</v>
      </c>
      <c r="I163" s="18">
        <v>2.120327857385746</v>
      </c>
      <c r="J163" s="18">
        <v>0.38339408390339713</v>
      </c>
      <c r="K163" s="18">
        <f t="shared" si="10"/>
        <v>2.5037219412891432</v>
      </c>
    </row>
    <row r="164" spans="2:11" x14ac:dyDescent="0.25">
      <c r="B164" s="20">
        <f t="shared" si="11"/>
        <v>44054</v>
      </c>
      <c r="C164" s="18">
        <v>6.0059174333800911</v>
      </c>
      <c r="D164" s="18">
        <v>1.0588004964934044</v>
      </c>
      <c r="E164" s="18">
        <f t="shared" si="8"/>
        <v>7.0647179298734955</v>
      </c>
      <c r="F164" s="18">
        <v>14.8424812847461</v>
      </c>
      <c r="G164" s="18">
        <v>2.6768063273607368</v>
      </c>
      <c r="H164" s="18">
        <f t="shared" si="9"/>
        <v>17.519287612106837</v>
      </c>
      <c r="I164" s="18">
        <v>2.0436724401824904</v>
      </c>
      <c r="J164" s="18">
        <v>0.3697628280964409</v>
      </c>
      <c r="K164" s="18">
        <f t="shared" si="10"/>
        <v>2.4134352682789313</v>
      </c>
    </row>
    <row r="165" spans="2:11" x14ac:dyDescent="0.25">
      <c r="B165" s="20">
        <f t="shared" si="11"/>
        <v>44055</v>
      </c>
      <c r="C165" s="18">
        <v>5.694084074055354</v>
      </c>
      <c r="D165" s="18">
        <v>1.0043675457177415</v>
      </c>
      <c r="E165" s="18">
        <f t="shared" si="8"/>
        <v>6.6984516197730954</v>
      </c>
      <c r="F165" s="18">
        <v>14.341159412762863</v>
      </c>
      <c r="G165" s="18">
        <v>2.5878534956157182</v>
      </c>
      <c r="H165" s="18">
        <f t="shared" si="9"/>
        <v>16.929012908378581</v>
      </c>
      <c r="I165" s="18">
        <v>1.9697400787335937</v>
      </c>
      <c r="J165" s="18">
        <v>0.35660764551624879</v>
      </c>
      <c r="K165" s="18">
        <f t="shared" si="10"/>
        <v>2.3263477242498425</v>
      </c>
    </row>
    <row r="166" spans="2:11" x14ac:dyDescent="0.25">
      <c r="B166" s="20">
        <f t="shared" si="11"/>
        <v>44056</v>
      </c>
      <c r="C166" s="18">
        <v>5.3984326659447106</v>
      </c>
      <c r="D166" s="18">
        <v>0.95273269589824849</v>
      </c>
      <c r="E166" s="18">
        <f t="shared" si="8"/>
        <v>6.3511653618429591</v>
      </c>
      <c r="F166" s="18">
        <v>13.856014578583199</v>
      </c>
      <c r="G166" s="18">
        <v>2.5017241685163754</v>
      </c>
      <c r="H166" s="18">
        <f t="shared" si="9"/>
        <v>16.357738747099575</v>
      </c>
      <c r="I166" s="18">
        <v>1.8984376922558113</v>
      </c>
      <c r="J166" s="18">
        <v>0.34391254787215075</v>
      </c>
      <c r="K166" s="18">
        <f t="shared" si="10"/>
        <v>2.242350240127962</v>
      </c>
    </row>
    <row r="167" spans="2:11" x14ac:dyDescent="0.25">
      <c r="B167" s="20">
        <f t="shared" si="11"/>
        <v>44057</v>
      </c>
      <c r="C167" s="18">
        <v>5.1181264481674589</v>
      </c>
      <c r="D167" s="18">
        <v>0.90375247954443694</v>
      </c>
      <c r="E167" s="18">
        <f t="shared" si="8"/>
        <v>6.0218789277118958</v>
      </c>
      <c r="F167" s="18">
        <v>13.386580209760723</v>
      </c>
      <c r="G167" s="18">
        <v>2.4183383600150137</v>
      </c>
      <c r="H167" s="18">
        <f t="shared" si="9"/>
        <v>15.804918569775737</v>
      </c>
      <c r="I167" s="18">
        <v>1.8296750990962209</v>
      </c>
      <c r="J167" s="18">
        <v>0.33166203494852198</v>
      </c>
      <c r="K167" s="18">
        <f t="shared" si="10"/>
        <v>2.1613371340447429</v>
      </c>
    </row>
    <row r="168" spans="2:11" x14ac:dyDescent="0.25">
      <c r="B168" s="20">
        <f t="shared" si="11"/>
        <v>44058</v>
      </c>
      <c r="C168" s="18">
        <v>4.8523714365310298</v>
      </c>
      <c r="D168" s="18">
        <v>0.8572907169273094</v>
      </c>
      <c r="E168" s="18">
        <f t="shared" si="8"/>
        <v>5.7096621534583392</v>
      </c>
      <c r="F168" s="18">
        <v>12.932399002442253</v>
      </c>
      <c r="G168" s="18">
        <v>2.3376176261876935</v>
      </c>
      <c r="H168" s="18">
        <f t="shared" si="9"/>
        <v>15.270016628629946</v>
      </c>
      <c r="I168" s="18">
        <v>1.7633649491726828</v>
      </c>
      <c r="J168" s="18">
        <v>0.31984108360705932</v>
      </c>
      <c r="K168" s="18">
        <f t="shared" si="10"/>
        <v>2.0832060327797421</v>
      </c>
    </row>
    <row r="169" spans="2:11" x14ac:dyDescent="0.25">
      <c r="B169" s="20">
        <f t="shared" si="11"/>
        <v>44059</v>
      </c>
      <c r="C169" s="18">
        <v>4.6004143075861066</v>
      </c>
      <c r="D169" s="18">
        <v>0.8132181562423284</v>
      </c>
      <c r="E169" s="18">
        <f t="shared" si="8"/>
        <v>5.413632463828435</v>
      </c>
      <c r="F169" s="18">
        <v>12.493023084156448</v>
      </c>
      <c r="G169" s="18">
        <v>2.2594850953169043</v>
      </c>
      <c r="H169" s="18">
        <f t="shared" si="9"/>
        <v>14.752508179473352</v>
      </c>
      <c r="I169" s="18">
        <v>1.6994226560000243</v>
      </c>
      <c r="J169" s="18">
        <v>0.30843513669429967</v>
      </c>
      <c r="K169" s="18">
        <f t="shared" si="10"/>
        <v>2.007857792694324</v>
      </c>
    </row>
    <row r="170" spans="2:11" x14ac:dyDescent="0.25">
      <c r="B170" s="20">
        <f t="shared" si="11"/>
        <v>44060</v>
      </c>
      <c r="C170" s="18">
        <v>4.3615403774074366</v>
      </c>
      <c r="D170" s="18">
        <v>0.77141213004460951</v>
      </c>
      <c r="E170" s="18">
        <f t="shared" si="8"/>
        <v>5.1329525074520461</v>
      </c>
      <c r="F170" s="18">
        <v>12.068014138589206</v>
      </c>
      <c r="G170" s="18">
        <v>2.1838654914461131</v>
      </c>
      <c r="H170" s="18">
        <f t="shared" si="9"/>
        <v>14.251879630035319</v>
      </c>
      <c r="I170" s="18">
        <v>1.6377663285047674</v>
      </c>
      <c r="J170" s="18">
        <v>0.29743009189610348</v>
      </c>
      <c r="K170" s="18">
        <f t="shared" si="10"/>
        <v>1.9351964204008709</v>
      </c>
    </row>
    <row r="171" spans="2:11" x14ac:dyDescent="0.25">
      <c r="B171" s="20">
        <f t="shared" si="11"/>
        <v>44061</v>
      </c>
      <c r="C171" s="18">
        <v>4.1350716725955863</v>
      </c>
      <c r="D171" s="18">
        <v>0.73175622746612135</v>
      </c>
      <c r="E171" s="18">
        <f t="shared" si="8"/>
        <v>4.8668279000617076</v>
      </c>
      <c r="F171" s="18">
        <v>11.656943495643645</v>
      </c>
      <c r="G171" s="18">
        <v>2.1106851519477914</v>
      </c>
      <c r="H171" s="18">
        <f t="shared" si="9"/>
        <v>13.767628647591437</v>
      </c>
      <c r="I171" s="18">
        <v>1.5783167028721437</v>
      </c>
      <c r="J171" s="18">
        <v>0.28681229057150404</v>
      </c>
      <c r="K171" s="18">
        <f t="shared" si="10"/>
        <v>1.8651289934436477</v>
      </c>
    </row>
    <row r="172" spans="2:11" x14ac:dyDescent="0.25">
      <c r="B172" s="20">
        <f t="shared" si="11"/>
        <v>44062</v>
      </c>
      <c r="C172" s="18">
        <v>3.9203650900799403</v>
      </c>
      <c r="D172" s="18">
        <v>0.69413998164964141</v>
      </c>
      <c r="E172" s="18">
        <f t="shared" si="8"/>
        <v>4.6145050717295817</v>
      </c>
      <c r="F172" s="18">
        <v>11.259392189987921</v>
      </c>
      <c r="G172" s="18">
        <v>2.0398720396553927</v>
      </c>
      <c r="H172" s="18">
        <f t="shared" si="9"/>
        <v>13.299264229643313</v>
      </c>
      <c r="I172" s="18">
        <v>1.520997074575007</v>
      </c>
      <c r="J172" s="18">
        <v>0.27656850660099508</v>
      </c>
      <c r="K172" s="18">
        <f t="shared" si="10"/>
        <v>1.7975655811760021</v>
      </c>
    </row>
    <row r="173" spans="2:11" x14ac:dyDescent="0.25">
      <c r="B173" s="20">
        <f t="shared" si="11"/>
        <v>44063</v>
      </c>
      <c r="C173" s="18">
        <v>3.7168106429799082</v>
      </c>
      <c r="D173" s="18">
        <v>0.65845857183967382</v>
      </c>
      <c r="E173" s="18">
        <f t="shared" si="8"/>
        <v>4.375269214819582</v>
      </c>
      <c r="F173" s="18">
        <v>10.874950990868456</v>
      </c>
      <c r="G173" s="18">
        <v>1.9713557500249408</v>
      </c>
      <c r="H173" s="18">
        <f t="shared" si="9"/>
        <v>12.846306740893397</v>
      </c>
      <c r="I173" s="18">
        <v>1.4657332307569959</v>
      </c>
      <c r="J173" s="18">
        <v>0.26668593527398343</v>
      </c>
      <c r="K173" s="18">
        <f t="shared" si="10"/>
        <v>1.7324191660309793</v>
      </c>
    </row>
    <row r="174" spans="2:11" x14ac:dyDescent="0.25">
      <c r="B174" s="20">
        <f t="shared" si="11"/>
        <v>44064</v>
      </c>
      <c r="C174" s="18">
        <v>3.5238297890246031</v>
      </c>
      <c r="D174" s="18">
        <v>0.62461253959463647</v>
      </c>
      <c r="E174" s="18">
        <f t="shared" si="8"/>
        <v>4.1484423286192396</v>
      </c>
      <c r="F174" s="18">
        <v>10.503220405931643</v>
      </c>
      <c r="G174" s="18">
        <v>1.9050675138175848</v>
      </c>
      <c r="H174" s="18">
        <f t="shared" si="9"/>
        <v>12.408287919749228</v>
      </c>
      <c r="I174" s="18">
        <v>1.4124533831450208</v>
      </c>
      <c r="J174" s="18">
        <v>0.25715218224490854</v>
      </c>
      <c r="K174" s="18">
        <f t="shared" si="10"/>
        <v>1.6696055653899293</v>
      </c>
    </row>
    <row r="175" spans="2:11" x14ac:dyDescent="0.25">
      <c r="B175" s="20">
        <f t="shared" si="11"/>
        <v>44065</v>
      </c>
      <c r="C175" s="18">
        <v>3.3408738388006896</v>
      </c>
      <c r="D175" s="18">
        <v>0.59250751857416617</v>
      </c>
      <c r="E175" s="18">
        <f t="shared" si="8"/>
        <v>3.9333813573748557</v>
      </c>
      <c r="F175" s="18">
        <v>10.143810661566022</v>
      </c>
      <c r="G175" s="18">
        <v>1.8409401956894271</v>
      </c>
      <c r="H175" s="18">
        <f t="shared" si="9"/>
        <v>11.984750857255449</v>
      </c>
      <c r="I175" s="18">
        <v>1.361088101567475</v>
      </c>
      <c r="J175" s="18">
        <v>0.2479552525749682</v>
      </c>
      <c r="K175" s="18">
        <f t="shared" si="10"/>
        <v>1.6090433541424431</v>
      </c>
    </row>
    <row r="176" spans="2:11" x14ac:dyDescent="0.25">
      <c r="B176" s="20">
        <f t="shared" si="11"/>
        <v>44066</v>
      </c>
      <c r="C176" s="18">
        <v>3.1674224403031985</v>
      </c>
      <c r="D176" s="18">
        <v>0.56205397730445839</v>
      </c>
      <c r="E176" s="18">
        <f t="shared" si="8"/>
        <v>3.7294764176076569</v>
      </c>
      <c r="F176" s="18">
        <v>9.7963416620586941</v>
      </c>
      <c r="G176" s="18">
        <v>1.7789082891251837</v>
      </c>
      <c r="H176" s="18">
        <f t="shared" si="9"/>
        <v>11.575249951183878</v>
      </c>
      <c r="I176" s="18">
        <v>1.3115702482432425</v>
      </c>
      <c r="J176" s="18">
        <v>0.2390835398867921</v>
      </c>
      <c r="K176" s="18">
        <f t="shared" si="10"/>
        <v>1.5506537881300346</v>
      </c>
    </row>
    <row r="177" spans="2:11" x14ac:dyDescent="0.25">
      <c r="B177" s="20">
        <f t="shared" si="11"/>
        <v>44067</v>
      </c>
      <c r="C177" s="18">
        <v>3.0029821368825651</v>
      </c>
      <c r="D177" s="18">
        <v>0.53316697445370664</v>
      </c>
      <c r="E177" s="18">
        <f t="shared" si="8"/>
        <v>3.5361491113362717</v>
      </c>
      <c r="F177" s="18">
        <v>9.4604429297814931</v>
      </c>
      <c r="G177" s="18">
        <v>1.7189079080549163</v>
      </c>
      <c r="H177" s="18">
        <f t="shared" si="9"/>
        <v>11.179350837836409</v>
      </c>
      <c r="I177" s="18">
        <v>1.2638349129028938</v>
      </c>
      <c r="J177" s="18">
        <v>0.23052581564024877</v>
      </c>
      <c r="K177" s="18">
        <f t="shared" si="10"/>
        <v>1.4943607285431426</v>
      </c>
    </row>
    <row r="178" spans="2:11" x14ac:dyDescent="0.25">
      <c r="B178" s="20">
        <f t="shared" si="11"/>
        <v>44068</v>
      </c>
      <c r="C178" s="18">
        <v>2.847084995592013</v>
      </c>
      <c r="D178" s="18">
        <v>0.50576592602601522</v>
      </c>
      <c r="E178" s="18">
        <f t="shared" si="8"/>
        <v>3.3528509216180282</v>
      </c>
      <c r="F178" s="18">
        <v>9.1357535283004836</v>
      </c>
      <c r="G178" s="18">
        <v>1.6608767755044482</v>
      </c>
      <c r="H178" s="18">
        <f t="shared" si="9"/>
        <v>10.796630303804932</v>
      </c>
      <c r="I178" s="18">
        <v>1.2178193488507532</v>
      </c>
      <c r="J178" s="18">
        <v>0.22227121855297582</v>
      </c>
      <c r="K178" s="18">
        <f t="shared" si="10"/>
        <v>1.440090567403729</v>
      </c>
    </row>
    <row r="179" spans="2:11" x14ac:dyDescent="0.25">
      <c r="B179" s="20">
        <f t="shared" si="11"/>
        <v>44069</v>
      </c>
      <c r="C179" s="18">
        <v>2.6992873027411406</v>
      </c>
      <c r="D179" s="18">
        <v>0.4797743839803843</v>
      </c>
      <c r="E179" s="18">
        <f t="shared" si="8"/>
        <v>3.1790616867215249</v>
      </c>
      <c r="F179" s="18">
        <v>8.821921970382391</v>
      </c>
      <c r="G179" s="18">
        <v>1.604754209603243</v>
      </c>
      <c r="H179" s="18">
        <f t="shared" si="9"/>
        <v>10.426676179985634</v>
      </c>
      <c r="I179" s="18">
        <v>1.173462910031958</v>
      </c>
      <c r="J179" s="18">
        <v>0.21430924417262531</v>
      </c>
      <c r="K179" s="18">
        <f t="shared" si="10"/>
        <v>1.3877721542045833</v>
      </c>
    </row>
    <row r="180" spans="2:11" x14ac:dyDescent="0.25">
      <c r="B180" s="20">
        <f t="shared" si="11"/>
        <v>44070</v>
      </c>
      <c r="C180" s="18">
        <v>2.5591683238944825</v>
      </c>
      <c r="D180" s="18">
        <v>0.45511982578136667</v>
      </c>
      <c r="E180" s="18">
        <f t="shared" si="8"/>
        <v>3.0142881496758491</v>
      </c>
      <c r="F180" s="18">
        <v>8.5186061125095875</v>
      </c>
      <c r="G180" s="18">
        <v>1.5504811072205484</v>
      </c>
      <c r="H180" s="18">
        <f t="shared" si="9"/>
        <v>10.069087219730136</v>
      </c>
      <c r="I180" s="18">
        <v>1.1307069891690844</v>
      </c>
      <c r="J180" s="18">
        <v>0.20662973461747924</v>
      </c>
      <c r="K180" s="18">
        <f t="shared" si="10"/>
        <v>1.3373367237865637</v>
      </c>
    </row>
    <row r="181" spans="2:11" x14ac:dyDescent="0.25">
      <c r="B181" s="20">
        <f t="shared" si="11"/>
        <v>44071</v>
      </c>
      <c r="C181" s="18">
        <v>2.4263291253319039</v>
      </c>
      <c r="D181" s="18">
        <v>0.43173345435616284</v>
      </c>
      <c r="E181" s="18">
        <f t="shared" si="8"/>
        <v>2.8580625796880668</v>
      </c>
      <c r="F181" s="18">
        <v>8.2254730375261715</v>
      </c>
      <c r="G181" s="18">
        <v>1.497999925524482</v>
      </c>
      <c r="H181" s="18">
        <f t="shared" si="9"/>
        <v>9.7234729630506536</v>
      </c>
      <c r="I181" s="18">
        <v>1.0894949570156314</v>
      </c>
      <c r="J181" s="18">
        <v>0.19922286848935755</v>
      </c>
      <c r="K181" s="18">
        <f t="shared" si="10"/>
        <v>1.2887178255049889</v>
      </c>
    </row>
    <row r="182" spans="2:11" x14ac:dyDescent="0.25">
      <c r="B182" s="20">
        <f t="shared" si="11"/>
        <v>44072</v>
      </c>
      <c r="C182" s="18">
        <v>2.3003914542860002</v>
      </c>
      <c r="D182" s="18">
        <v>0.40955000802478025</v>
      </c>
      <c r="E182" s="18">
        <f t="shared" si="8"/>
        <v>2.7099414623107805</v>
      </c>
      <c r="F182" s="18">
        <v>7.9421989268703328</v>
      </c>
      <c r="G182" s="18">
        <v>1.4472546616946147</v>
      </c>
      <c r="H182" s="18">
        <f t="shared" si="9"/>
        <v>9.3894535885649475</v>
      </c>
      <c r="I182" s="18">
        <v>1.0497721027991247</v>
      </c>
      <c r="J182" s="18">
        <v>0.19207915097291561</v>
      </c>
      <c r="K182" s="18">
        <f t="shared" si="10"/>
        <v>1.2418512537720403</v>
      </c>
    </row>
    <row r="183" spans="2:11" x14ac:dyDescent="0.25">
      <c r="B183" s="20">
        <f t="shared" si="11"/>
        <v>44073</v>
      </c>
      <c r="C183" s="18">
        <v>2.1809966751861793</v>
      </c>
      <c r="D183" s="18">
        <v>0.38850757990303464</v>
      </c>
      <c r="E183" s="18">
        <f t="shared" si="8"/>
        <v>2.569504255089214</v>
      </c>
      <c r="F183" s="18">
        <v>7.6684689237190469</v>
      </c>
      <c r="G183" s="18">
        <v>1.3981908310202016</v>
      </c>
      <c r="H183" s="18">
        <f t="shared" si="9"/>
        <v>9.0666597547392485</v>
      </c>
      <c r="I183" s="18">
        <v>1.0114855758502017</v>
      </c>
      <c r="J183" s="18">
        <v>0.18518940412275242</v>
      </c>
      <c r="K183" s="18">
        <f t="shared" si="10"/>
        <v>1.1966749799729541</v>
      </c>
    </row>
    <row r="184" spans="2:11" x14ac:dyDescent="0.25">
      <c r="B184" s="20">
        <f t="shared" si="11"/>
        <v>44074</v>
      </c>
      <c r="C184" s="18">
        <v>2.0678047594319651</v>
      </c>
      <c r="D184" s="18">
        <v>0.36854744636775649</v>
      </c>
      <c r="E184" s="18">
        <f t="shared" si="8"/>
        <v>2.4363522057997216</v>
      </c>
      <c r="F184" s="18">
        <v>7.4039769882692781</v>
      </c>
      <c r="G184" s="18">
        <v>1.350755443602111</v>
      </c>
      <c r="H184" s="18">
        <f t="shared" si="9"/>
        <v>8.7547324318713891</v>
      </c>
      <c r="I184" s="18">
        <v>0.97458432847452059</v>
      </c>
      <c r="J184" s="18">
        <v>0.17854475734833386</v>
      </c>
      <c r="K184" s="18">
        <f t="shared" si="10"/>
        <v>1.1531290858228544</v>
      </c>
    </row>
    <row r="185" spans="2:11" x14ac:dyDescent="0.25">
      <c r="B185" s="20">
        <f t="shared" si="11"/>
        <v>44075</v>
      </c>
      <c r="C185" s="18">
        <v>1.9604933260379767</v>
      </c>
      <c r="D185" s="18">
        <v>0.34961390412945548</v>
      </c>
      <c r="E185" s="18">
        <f t="shared" si="8"/>
        <v>2.3101072301674321</v>
      </c>
      <c r="F185" s="18">
        <v>7.1484257463125687</v>
      </c>
      <c r="G185" s="18">
        <v>1.3048969798421695</v>
      </c>
      <c r="H185" s="18">
        <f t="shared" si="9"/>
        <v>8.4533227261547381</v>
      </c>
      <c r="I185" s="18">
        <v>0.93901906008386504</v>
      </c>
      <c r="J185" s="18">
        <v>0.17213663809900481</v>
      </c>
      <c r="K185" s="18">
        <f t="shared" si="10"/>
        <v>1.1111556981828699</v>
      </c>
    </row>
    <row r="186" spans="2:11" x14ac:dyDescent="0.25">
      <c r="B186" s="20">
        <f t="shared" si="11"/>
        <v>44076</v>
      </c>
      <c r="C186" s="18">
        <v>1.8587567308186408</v>
      </c>
      <c r="D186" s="18">
        <v>0.33165411553409285</v>
      </c>
      <c r="E186" s="18">
        <f t="shared" si="8"/>
        <v>2.1904108463527336</v>
      </c>
      <c r="F186" s="18">
        <v>6.9015263320870872</v>
      </c>
      <c r="G186" s="18">
        <v>1.2605653649097803</v>
      </c>
      <c r="H186" s="18">
        <f t="shared" si="9"/>
        <v>8.1620916969968675</v>
      </c>
      <c r="I186" s="18">
        <v>0.90474216259644891</v>
      </c>
      <c r="J186" s="18">
        <v>0.16595676275159121</v>
      </c>
      <c r="K186" s="18">
        <f t="shared" si="10"/>
        <v>1.0706989253480401</v>
      </c>
    </row>
    <row r="187" spans="2:11" x14ac:dyDescent="0.25">
      <c r="B187" s="20">
        <f t="shared" si="11"/>
        <v>44077</v>
      </c>
      <c r="C187" s="18">
        <v>1.7623052018698218</v>
      </c>
      <c r="D187" s="18">
        <v>0.3146179616524023</v>
      </c>
      <c r="E187" s="18">
        <f t="shared" si="8"/>
        <v>2.0769231635222241</v>
      </c>
      <c r="F187" s="18">
        <v>6.6629982264166756</v>
      </c>
      <c r="G187" s="18">
        <v>1.2177119423315617</v>
      </c>
      <c r="H187" s="18">
        <f t="shared" si="9"/>
        <v>7.8807101687482373</v>
      </c>
      <c r="I187" s="18">
        <v>0.8717076671327959</v>
      </c>
      <c r="J187" s="18">
        <v>0.15999712770627639</v>
      </c>
      <c r="K187" s="18">
        <f t="shared" si="10"/>
        <v>1.0317047948390723</v>
      </c>
    </row>
    <row r="188" spans="2:11" x14ac:dyDescent="0.25">
      <c r="B188" s="20">
        <f t="shared" si="11"/>
        <v>44078</v>
      </c>
      <c r="C188" s="18">
        <v>1.6708640188408026</v>
      </c>
      <c r="D188" s="18">
        <v>0.29845790283025053</v>
      </c>
      <c r="E188" s="18">
        <f t="shared" si="8"/>
        <v>1.9693219216710531</v>
      </c>
      <c r="F188" s="18">
        <v>6.4325690909736295</v>
      </c>
      <c r="G188" s="18">
        <v>1.1762894468674858</v>
      </c>
      <c r="H188" s="18">
        <f t="shared" si="9"/>
        <v>7.6088585378411153</v>
      </c>
      <c r="I188" s="18">
        <v>0.83987119199855442</v>
      </c>
      <c r="J188" s="18">
        <v>0.15425000068864847</v>
      </c>
      <c r="K188" s="18">
        <f t="shared" si="10"/>
        <v>0.99412119268720289</v>
      </c>
    </row>
    <row r="189" spans="2:11" x14ac:dyDescent="0.25">
      <c r="B189" s="20">
        <f t="shared" si="11"/>
        <v>44079</v>
      </c>
      <c r="C189" s="18">
        <v>1.5841727342285594</v>
      </c>
      <c r="D189" s="18">
        <v>0.28312884631213819</v>
      </c>
      <c r="E189" s="18">
        <f t="shared" si="8"/>
        <v>1.8673015805406976</v>
      </c>
      <c r="F189" s="18">
        <v>6.2099745994382829</v>
      </c>
      <c r="G189" s="18">
        <v>1.1362519768033508</v>
      </c>
      <c r="H189" s="18">
        <f t="shared" si="9"/>
        <v>7.3462265762416337</v>
      </c>
      <c r="I189" s="18">
        <v>0.80918989195879476</v>
      </c>
      <c r="J189" s="18">
        <v>0.14870791226155688</v>
      </c>
      <c r="K189" s="18">
        <f t="shared" si="10"/>
        <v>0.95789780422035165</v>
      </c>
    </row>
    <row r="190" spans="2:11" x14ac:dyDescent="0.25">
      <c r="B190" s="20">
        <f t="shared" si="11"/>
        <v>44080</v>
      </c>
      <c r="C190" s="18">
        <v>1.5019844343933073</v>
      </c>
      <c r="D190" s="18">
        <v>0.26858802056767672</v>
      </c>
      <c r="E190" s="18">
        <f t="shared" si="8"/>
        <v>1.770572454960984</v>
      </c>
      <c r="F190" s="18">
        <v>5.9949582662939065</v>
      </c>
      <c r="G190" s="18">
        <v>1.0975549657869124</v>
      </c>
      <c r="H190" s="18">
        <f t="shared" si="9"/>
        <v>7.0925132320808189</v>
      </c>
      <c r="I190" s="18">
        <v>0.77962240882834521</v>
      </c>
      <c r="J190" s="18">
        <v>0.14336364754694841</v>
      </c>
      <c r="K190" s="18">
        <f t="shared" si="10"/>
        <v>0.92298605637529363</v>
      </c>
    </row>
    <row r="191" spans="2:11" x14ac:dyDescent="0.25">
      <c r="B191" s="20">
        <f t="shared" si="11"/>
        <v>44081</v>
      </c>
      <c r="C191" s="18">
        <v>1.4240650384126639</v>
      </c>
      <c r="D191" s="18">
        <v>0.25479485605364971</v>
      </c>
      <c r="E191" s="18">
        <f t="shared" si="8"/>
        <v>1.6788598944663136</v>
      </c>
      <c r="F191" s="18">
        <v>5.7872712738717382</v>
      </c>
      <c r="G191" s="18">
        <v>1.0601551543099959</v>
      </c>
      <c r="H191" s="18">
        <f t="shared" si="9"/>
        <v>6.8474264281817341</v>
      </c>
      <c r="I191" s="18">
        <v>0.75112882331995934</v>
      </c>
      <c r="J191" s="18">
        <v>0.13821023815603439</v>
      </c>
      <c r="K191" s="18">
        <f t="shared" si="10"/>
        <v>0.88933906147599373</v>
      </c>
    </row>
    <row r="192" spans="2:11" x14ac:dyDescent="0.25">
      <c r="B192" s="20">
        <f t="shared" si="11"/>
        <v>44082</v>
      </c>
      <c r="C192" s="18">
        <v>1.3501926328299305</v>
      </c>
      <c r="D192" s="18">
        <v>0.24171087201602859</v>
      </c>
      <c r="E192" s="18">
        <f t="shared" si="8"/>
        <v>1.5919035048459591</v>
      </c>
      <c r="F192" s="18">
        <v>5.5866722984155786</v>
      </c>
      <c r="G192" s="18">
        <v>1.0240105609566399</v>
      </c>
      <c r="H192" s="18">
        <f t="shared" si="9"/>
        <v>6.6106828593722184</v>
      </c>
      <c r="I192" s="18">
        <v>0.72367060819624385</v>
      </c>
      <c r="J192" s="18">
        <v>0.13324095432608374</v>
      </c>
      <c r="K192" s="18">
        <f t="shared" si="10"/>
        <v>0.85691156252232759</v>
      </c>
    </row>
    <row r="193" spans="2:11" x14ac:dyDescent="0.25">
      <c r="B193" s="20">
        <f t="shared" si="11"/>
        <v>44083</v>
      </c>
      <c r="C193" s="18">
        <v>1.2801568406957813</v>
      </c>
      <c r="D193" s="18">
        <v>0.22929956910093097</v>
      </c>
      <c r="E193" s="18">
        <f t="shared" si="8"/>
        <v>1.5094564097967123</v>
      </c>
      <c r="F193" s="18">
        <v>5.3929273353369354</v>
      </c>
      <c r="G193" s="18">
        <v>0.98908045349321583</v>
      </c>
      <c r="H193" s="18">
        <f t="shared" si="9"/>
        <v>6.3820077888301512</v>
      </c>
      <c r="I193" s="18">
        <v>0.69721058268623892</v>
      </c>
      <c r="J193" s="18">
        <v>0.12844929726696819</v>
      </c>
      <c r="K193" s="18">
        <f t="shared" si="10"/>
        <v>0.82565987995320711</v>
      </c>
    </row>
    <row r="194" spans="2:11" x14ac:dyDescent="0.25">
      <c r="B194" s="20">
        <f t="shared" si="11"/>
        <v>44084</v>
      </c>
      <c r="C194" s="18">
        <v>1.2137582229715917</v>
      </c>
      <c r="D194" s="18">
        <v>0.21752632743528011</v>
      </c>
      <c r="E194" s="18">
        <f t="shared" si="8"/>
        <v>1.4312845504068719</v>
      </c>
      <c r="F194" s="18">
        <v>5.2058095245465665</v>
      </c>
      <c r="G194" s="18">
        <v>0.95532531989556446</v>
      </c>
      <c r="H194" s="18">
        <f t="shared" si="9"/>
        <v>6.161134844442131</v>
      </c>
      <c r="I194" s="18">
        <v>0.67171286816892462</v>
      </c>
      <c r="J194" s="18">
        <v>0.12382899171126382</v>
      </c>
      <c r="K194" s="18">
        <f t="shared" si="10"/>
        <v>0.79554185988018844</v>
      </c>
    </row>
    <row r="195" spans="2:11" x14ac:dyDescent="0.25">
      <c r="B195" s="20">
        <f t="shared" si="11"/>
        <v>44085</v>
      </c>
      <c r="C195" s="18">
        <v>1.1508077107901045</v>
      </c>
      <c r="D195" s="18">
        <v>0.20635830992614501</v>
      </c>
      <c r="E195" s="18">
        <f t="shared" si="8"/>
        <v>1.3571660207162495</v>
      </c>
      <c r="F195" s="18">
        <v>5.0250989760716038</v>
      </c>
      <c r="G195" s="18">
        <v>0.92270683938181719</v>
      </c>
      <c r="H195" s="18">
        <f t="shared" si="9"/>
        <v>5.947805815453421</v>
      </c>
      <c r="I195" s="18">
        <v>0.64714284507908815</v>
      </c>
      <c r="J195" s="18">
        <v>0.11937397866574884</v>
      </c>
      <c r="K195" s="18">
        <f t="shared" si="10"/>
        <v>0.76651682374483698</v>
      </c>
    </row>
    <row r="196" spans="2:11" x14ac:dyDescent="0.25">
      <c r="B196" s="20">
        <f t="shared" si="11"/>
        <v>44086</v>
      </c>
      <c r="C196" s="18">
        <v>1.0911260669927287</v>
      </c>
      <c r="D196" s="18">
        <v>0.19576437051728135</v>
      </c>
      <c r="E196" s="18">
        <f t="shared" si="8"/>
        <v>1.2868904375100101</v>
      </c>
      <c r="F196" s="18">
        <v>4.8505825963493407</v>
      </c>
      <c r="G196" s="18">
        <v>0.89118785352934538</v>
      </c>
      <c r="H196" s="18">
        <f t="shared" si="9"/>
        <v>5.7417704498786861</v>
      </c>
      <c r="I196" s="18">
        <v>0.62346711106056318</v>
      </c>
      <c r="J196" s="18">
        <v>0.11507840836668493</v>
      </c>
      <c r="K196" s="18">
        <f t="shared" si="10"/>
        <v>0.73854551942724811</v>
      </c>
    </row>
    <row r="197" spans="2:11" x14ac:dyDescent="0.25">
      <c r="B197" s="20">
        <f t="shared" si="11"/>
        <v>44087</v>
      </c>
      <c r="C197" s="18">
        <v>1.0345433754773694</v>
      </c>
      <c r="D197" s="18">
        <v>0.18571496713821034</v>
      </c>
      <c r="E197" s="18">
        <f t="shared" si="8"/>
        <v>1.2202583426155797</v>
      </c>
      <c r="F197" s="18">
        <v>4.6820539156578889</v>
      </c>
      <c r="G197" s="18">
        <v>0.86073233751835687</v>
      </c>
      <c r="H197" s="18">
        <f t="shared" si="9"/>
        <v>5.5427862531762457</v>
      </c>
      <c r="I197" s="18">
        <v>0.60065344032727808</v>
      </c>
      <c r="J197" s="18">
        <v>0.11093663343149274</v>
      </c>
      <c r="K197" s="18">
        <f t="shared" si="10"/>
        <v>0.71159007375877081</v>
      </c>
    </row>
    <row r="198" spans="2:11" x14ac:dyDescent="0.25">
      <c r="B198" s="20">
        <f t="shared" si="11"/>
        <v>44088</v>
      </c>
      <c r="C198" s="18">
        <v>0.9808985569543438</v>
      </c>
      <c r="D198" s="18">
        <v>0.17618207913483275</v>
      </c>
      <c r="E198" s="18">
        <f t="shared" si="8"/>
        <v>1.1570806360891766</v>
      </c>
      <c r="F198" s="18">
        <v>4.5193129169201711</v>
      </c>
      <c r="G198" s="18">
        <v>0.83130537158422158</v>
      </c>
      <c r="H198" s="18">
        <f t="shared" si="9"/>
        <v>5.3506182885043927</v>
      </c>
      <c r="I198" s="18">
        <v>0.57867074418891207</v>
      </c>
      <c r="J198" s="18">
        <v>0.10694320220324016</v>
      </c>
      <c r="K198" s="18">
        <f t="shared" si="10"/>
        <v>0.68561394639215223</v>
      </c>
    </row>
    <row r="199" spans="2:11" x14ac:dyDescent="0.25">
      <c r="B199" s="20">
        <f t="shared" si="11"/>
        <v>44089</v>
      </c>
      <c r="C199" s="18">
        <v>0.93003890964791935</v>
      </c>
      <c r="D199" s="18">
        <v>0.16713912890736538</v>
      </c>
      <c r="E199" s="18">
        <f t="shared" ref="E199:E254" si="12">SUM(C199:D199)</f>
        <v>1.0971780385552847</v>
      </c>
      <c r="F199" s="18">
        <v>4.3621658661468246</v>
      </c>
      <c r="G199" s="18">
        <v>0.8028731126976254</v>
      </c>
      <c r="H199" s="18">
        <f t="shared" ref="H199:H254" si="13">SUM(F199:G199)</f>
        <v>5.16503897884445</v>
      </c>
      <c r="I199" s="18">
        <v>0.55748903278299622</v>
      </c>
      <c r="J199" s="18">
        <v>0.10309285229146781</v>
      </c>
      <c r="K199" s="18">
        <f t="shared" ref="K199:K231" si="14">SUM(I199:J199)</f>
        <v>0.66058188507446403</v>
      </c>
    </row>
    <row r="200" spans="2:11" x14ac:dyDescent="0.25">
      <c r="B200" s="20">
        <f t="shared" ref="B200:B231" si="15">B199+1</f>
        <v>44090</v>
      </c>
      <c r="C200" s="18">
        <v>0.88181967390482896</v>
      </c>
      <c r="D200" s="18">
        <v>0.15856090760735242</v>
      </c>
      <c r="E200" s="18">
        <f t="shared" si="12"/>
        <v>1.0403805815121814</v>
      </c>
      <c r="F200" s="18">
        <v>4.2104251448090508</v>
      </c>
      <c r="G200" s="18">
        <v>0.77540276653780893</v>
      </c>
      <c r="H200" s="18">
        <f t="shared" si="13"/>
        <v>4.9858279113468598</v>
      </c>
      <c r="I200" s="18">
        <v>0.53707937791341465</v>
      </c>
      <c r="J200" s="18">
        <v>9.9380504297073458E-2</v>
      </c>
      <c r="K200" s="18">
        <f t="shared" si="14"/>
        <v>0.6364598822104881</v>
      </c>
    </row>
    <row r="201" spans="2:11" x14ac:dyDescent="0.25">
      <c r="B201" s="20">
        <f t="shared" si="15"/>
        <v>44091</v>
      </c>
      <c r="C201" s="18">
        <v>0.83610361921637377</v>
      </c>
      <c r="D201" s="18">
        <v>0.15042350463409093</v>
      </c>
      <c r="E201" s="18">
        <f t="shared" si="12"/>
        <v>0.9865271238504647</v>
      </c>
      <c r="F201" s="18">
        <v>4.0639090843887971</v>
      </c>
      <c r="G201" s="18">
        <v>0.74886255979140515</v>
      </c>
      <c r="H201" s="18">
        <f t="shared" si="13"/>
        <v>4.8127716441802022</v>
      </c>
      <c r="I201" s="18">
        <v>0.51741387703805231</v>
      </c>
      <c r="J201" s="18">
        <v>9.5801255725177725E-2</v>
      </c>
      <c r="K201" s="18">
        <f t="shared" si="14"/>
        <v>0.61321513276323003</v>
      </c>
    </row>
    <row r="202" spans="2:11" x14ac:dyDescent="0.25">
      <c r="B202" s="20">
        <f t="shared" si="15"/>
        <v>44092</v>
      </c>
      <c r="C202" s="18">
        <v>0.79276065278281749</v>
      </c>
      <c r="D202" s="18">
        <v>0.14270424075266419</v>
      </c>
      <c r="E202" s="18">
        <f t="shared" si="12"/>
        <v>0.93546489353548168</v>
      </c>
      <c r="F202" s="18">
        <v>3.9224418031026289</v>
      </c>
      <c r="G202" s="18">
        <v>0.72322171280484326</v>
      </c>
      <c r="H202" s="18">
        <f t="shared" si="13"/>
        <v>4.6456635159074722</v>
      </c>
      <c r="I202" s="18">
        <v>0.49846561835693137</v>
      </c>
      <c r="J202" s="18">
        <v>9.2350375078069646E-2</v>
      </c>
      <c r="K202" s="18">
        <f t="shared" si="14"/>
        <v>0.59081599343500102</v>
      </c>
    </row>
    <row r="203" spans="2:11" x14ac:dyDescent="0.25">
      <c r="B203" s="20">
        <f t="shared" si="15"/>
        <v>44093</v>
      </c>
      <c r="C203" s="18">
        <v>0.75166744828129595</v>
      </c>
      <c r="D203" s="18">
        <v>0.13538160466532645</v>
      </c>
      <c r="E203" s="18">
        <f t="shared" si="12"/>
        <v>0.8870490529466224</v>
      </c>
      <c r="F203" s="18">
        <v>3.7858530453195272</v>
      </c>
      <c r="G203" s="18">
        <v>0.69845041262215091</v>
      </c>
      <c r="H203" s="18">
        <f t="shared" si="13"/>
        <v>4.4843034579416781</v>
      </c>
      <c r="I203" s="18">
        <v>0.4802086469594542</v>
      </c>
      <c r="J203" s="18">
        <v>8.9023296125560591E-2</v>
      </c>
      <c r="K203" s="18">
        <f t="shared" si="14"/>
        <v>0.56923194308501479</v>
      </c>
    </row>
    <row r="204" spans="2:11" x14ac:dyDescent="0.25">
      <c r="B204" s="20">
        <f t="shared" si="15"/>
        <v>44094</v>
      </c>
      <c r="C204" s="18">
        <v>0.71270709389500553</v>
      </c>
      <c r="D204" s="18">
        <v>0.128435192832967</v>
      </c>
      <c r="E204" s="18">
        <f t="shared" si="12"/>
        <v>0.84114228672797253</v>
      </c>
      <c r="F204" s="18">
        <v>3.6539780233706551</v>
      </c>
      <c r="G204" s="18">
        <v>0.67451978644248811</v>
      </c>
      <c r="H204" s="18">
        <f t="shared" si="13"/>
        <v>4.3284978098131432</v>
      </c>
      <c r="I204" s="18">
        <v>0.4626179320398478</v>
      </c>
      <c r="J204" s="18">
        <v>8.5815612350927495E-2</v>
      </c>
      <c r="K204" s="18">
        <f t="shared" si="14"/>
        <v>0.5484335443907753</v>
      </c>
    </row>
    <row r="205" spans="2:11" x14ac:dyDescent="0.25">
      <c r="B205" s="20">
        <f t="shared" si="15"/>
        <v>44095</v>
      </c>
      <c r="C205" s="18">
        <v>0.67576875865779584</v>
      </c>
      <c r="D205" s="18">
        <v>0.12184565239658696</v>
      </c>
      <c r="E205" s="18">
        <f t="shared" si="12"/>
        <v>0.7976144110543828</v>
      </c>
      <c r="F205" s="18">
        <v>3.5266572623022512</v>
      </c>
      <c r="G205" s="18">
        <v>0.65140187550537121</v>
      </c>
      <c r="H205" s="18">
        <f t="shared" si="13"/>
        <v>4.1780591378076224</v>
      </c>
      <c r="I205" s="18">
        <v>0.44566933513169715</v>
      </c>
      <c r="J205" s="18">
        <v>8.2723071564259953E-2</v>
      </c>
      <c r="K205" s="18">
        <f t="shared" si="14"/>
        <v>0.52839240669595711</v>
      </c>
    </row>
    <row r="206" spans="2:11" x14ac:dyDescent="0.25">
      <c r="B206" s="20">
        <f t="shared" si="15"/>
        <v>44096</v>
      </c>
      <c r="C206" s="18">
        <v>0.64074737611917953</v>
      </c>
      <c r="D206" s="18">
        <v>0.11559462705599799</v>
      </c>
      <c r="E206" s="18">
        <f t="shared" si="12"/>
        <v>0.75634200317517752</v>
      </c>
      <c r="F206" s="18">
        <v>3.4037364473260823</v>
      </c>
      <c r="G206" s="18">
        <v>0.62906960943587364</v>
      </c>
      <c r="H206" s="18">
        <f t="shared" si="13"/>
        <v>4.0328060567619559</v>
      </c>
      <c r="I206" s="18">
        <v>0.42933957935974831</v>
      </c>
      <c r="J206" s="18">
        <v>7.9741570685541774E-2</v>
      </c>
      <c r="K206" s="18">
        <f t="shared" si="14"/>
        <v>0.50908115004529009</v>
      </c>
    </row>
    <row r="207" spans="2:11" x14ac:dyDescent="0.25">
      <c r="B207" s="20">
        <f t="shared" si="15"/>
        <v>44097</v>
      </c>
      <c r="C207" s="18">
        <v>0.60754334440753155</v>
      </c>
      <c r="D207" s="18">
        <v>0.10966470569383091</v>
      </c>
      <c r="E207" s="18">
        <f t="shared" si="12"/>
        <v>0.71720805010136246</v>
      </c>
      <c r="F207" s="18">
        <v>3.2850662742821441</v>
      </c>
      <c r="G207" s="18">
        <v>0.607496781051168</v>
      </c>
      <c r="H207" s="18">
        <f t="shared" si="13"/>
        <v>3.8925630553333121</v>
      </c>
      <c r="I207" s="18">
        <v>0.41360621964759048</v>
      </c>
      <c r="J207" s="18">
        <v>7.6867150686894092E-2</v>
      </c>
      <c r="K207" s="18">
        <f t="shared" si="14"/>
        <v>0.49047337033448457</v>
      </c>
    </row>
    <row r="208" spans="2:11" x14ac:dyDescent="0.25">
      <c r="B208" s="20">
        <f t="shared" si="15"/>
        <v>44098</v>
      </c>
      <c r="C208" s="18">
        <v>0.57606224190931243</v>
      </c>
      <c r="D208" s="18">
        <v>0.10403937369710548</v>
      </c>
      <c r="E208" s="18">
        <f t="shared" si="12"/>
        <v>0.68010161560641791</v>
      </c>
      <c r="F208" s="18">
        <v>3.1705023030881421</v>
      </c>
      <c r="G208" s="18">
        <v>0.58665802165637615</v>
      </c>
      <c r="H208" s="18">
        <f t="shared" si="13"/>
        <v>3.7571603247445182</v>
      </c>
      <c r="I208" s="18">
        <v>0.39844761390213534</v>
      </c>
      <c r="J208" s="18">
        <v>7.4095991694889562E-2</v>
      </c>
      <c r="K208" s="18">
        <f t="shared" si="14"/>
        <v>0.47254360559702491</v>
      </c>
    </row>
    <row r="209" spans="2:11" x14ac:dyDescent="0.25">
      <c r="B209" s="20">
        <f t="shared" si="15"/>
        <v>44099</v>
      </c>
      <c r="C209" s="18">
        <v>0.54621455769483873</v>
      </c>
      <c r="D209" s="18">
        <v>9.8702966742166609E-2</v>
      </c>
      <c r="E209" s="18">
        <f t="shared" si="12"/>
        <v>0.64491752443700534</v>
      </c>
      <c r="F209" s="18">
        <v>3.0599048141684762</v>
      </c>
      <c r="G209" s="18">
        <v>0.56652877682745384</v>
      </c>
      <c r="H209" s="18">
        <f t="shared" si="13"/>
        <v>3.62643359099593</v>
      </c>
      <c r="I209" s="18">
        <v>0.38384289511895986</v>
      </c>
      <c r="J209" s="18">
        <v>7.1424408246400617E-2</v>
      </c>
      <c r="K209" s="18">
        <f t="shared" si="14"/>
        <v>0.45526730336536048</v>
      </c>
    </row>
    <row r="210" spans="2:11" x14ac:dyDescent="0.25">
      <c r="B210" s="20">
        <f t="shared" si="15"/>
        <v>44100</v>
      </c>
      <c r="C210" s="18">
        <v>0.51791543602303136</v>
      </c>
      <c r="D210" s="18">
        <v>9.3640626988417353E-2</v>
      </c>
      <c r="E210" s="18">
        <f t="shared" si="12"/>
        <v>0.61155606301144871</v>
      </c>
      <c r="F210" s="18">
        <v>2.953138668108295</v>
      </c>
      <c r="G210" s="18">
        <v>0.54708528270157331</v>
      </c>
      <c r="H210" s="18">
        <f t="shared" si="13"/>
        <v>3.5002239508098683</v>
      </c>
      <c r="I210" s="18">
        <v>0.36977194438622973</v>
      </c>
      <c r="J210" s="18">
        <v>6.8848844695992284E-2</v>
      </c>
      <c r="K210" s="18">
        <f t="shared" si="14"/>
        <v>0.43862078908222202</v>
      </c>
    </row>
    <row r="211" spans="2:11" x14ac:dyDescent="0.25">
      <c r="B211" s="20">
        <f t="shared" si="15"/>
        <v>44101</v>
      </c>
      <c r="C211" s="18">
        <v>0.49108443405202706</v>
      </c>
      <c r="D211" s="18">
        <v>8.8838261519867956E-2</v>
      </c>
      <c r="E211" s="18">
        <f t="shared" si="12"/>
        <v>0.57992269557189502</v>
      </c>
      <c r="F211" s="18">
        <v>2.8500731682852347</v>
      </c>
      <c r="G211" s="18">
        <v>0.52830454276795535</v>
      </c>
      <c r="H211" s="18">
        <f t="shared" si="13"/>
        <v>3.3783777110531901</v>
      </c>
      <c r="I211" s="18">
        <v>0.35621536478492999</v>
      </c>
      <c r="J211" s="18">
        <v>6.6365870770027868E-2</v>
      </c>
      <c r="K211" s="18">
        <f t="shared" si="14"/>
        <v>0.42258123555495786</v>
      </c>
    </row>
    <row r="212" spans="2:11" x14ac:dyDescent="0.25">
      <c r="B212" s="20">
        <f t="shared" si="15"/>
        <v>44102</v>
      </c>
      <c r="C212" s="18">
        <v>0.46564529224087892</v>
      </c>
      <c r="D212" s="18">
        <v>8.4282502922178537E-2</v>
      </c>
      <c r="E212" s="18">
        <f t="shared" si="12"/>
        <v>0.54992779516305745</v>
      </c>
      <c r="F212" s="18">
        <v>2.7505819267571496</v>
      </c>
      <c r="G212" s="18">
        <v>0.51016430517529443</v>
      </c>
      <c r="H212" s="18">
        <f t="shared" si="13"/>
        <v>3.2607462319324441</v>
      </c>
      <c r="I212" s="18">
        <v>0.34315445612492113</v>
      </c>
      <c r="J212" s="18">
        <v>6.3972177261803154E-2</v>
      </c>
      <c r="K212" s="18">
        <f t="shared" si="14"/>
        <v>0.40712663338672428</v>
      </c>
    </row>
    <row r="213" spans="2:11" x14ac:dyDescent="0.25">
      <c r="B213" s="20">
        <f t="shared" si="15"/>
        <v>44103</v>
      </c>
      <c r="C213" s="18">
        <v>0.44152571658560191</v>
      </c>
      <c r="D213" s="18">
        <v>7.996067191243128E-2</v>
      </c>
      <c r="E213" s="18">
        <f t="shared" si="12"/>
        <v>0.52148638849803319</v>
      </c>
      <c r="F213" s="18">
        <v>2.6545427332166582</v>
      </c>
      <c r="G213" s="18">
        <v>0.4926430405487281</v>
      </c>
      <c r="H213" s="18">
        <f t="shared" si="13"/>
        <v>3.1471857737653863</v>
      </c>
      <c r="I213" s="18">
        <v>0.33057119054683426</v>
      </c>
      <c r="J213" s="18">
        <v>6.1664571867197537E-2</v>
      </c>
      <c r="K213" s="18">
        <f t="shared" si="14"/>
        <v>0.3922357624140318</v>
      </c>
    </row>
    <row r="214" spans="2:11" x14ac:dyDescent="0.25">
      <c r="B214" s="20">
        <f t="shared" si="15"/>
        <v>44104</v>
      </c>
      <c r="C214" s="18">
        <v>0.41865717228756694</v>
      </c>
      <c r="D214" s="18">
        <v>7.5860741865199088E-2</v>
      </c>
      <c r="E214" s="18">
        <f t="shared" si="12"/>
        <v>0.49451791415276602</v>
      </c>
      <c r="F214" s="18">
        <v>2.5618374271471112</v>
      </c>
      <c r="G214" s="18">
        <v>0.47571992033067545</v>
      </c>
      <c r="H214" s="18">
        <f t="shared" si="13"/>
        <v>3.0375573474777866</v>
      </c>
      <c r="I214" s="18">
        <v>0.31844818888657755</v>
      </c>
      <c r="J214" s="18">
        <v>5.9439975155896718E-2</v>
      </c>
      <c r="K214" s="18">
        <f t="shared" si="14"/>
        <v>0.37788816404247427</v>
      </c>
    </row>
    <row r="215" spans="2:11" x14ac:dyDescent="0.25">
      <c r="B215" s="20">
        <f t="shared" si="15"/>
        <v>44105</v>
      </c>
      <c r="C215" s="18">
        <v>0.39697468810845749</v>
      </c>
      <c r="D215" s="18">
        <v>7.1971305193983426E-2</v>
      </c>
      <c r="E215" s="18">
        <f t="shared" si="12"/>
        <v>0.46894599330244091</v>
      </c>
      <c r="F215" s="18">
        <v>2.4723517731090396</v>
      </c>
      <c r="G215" s="18">
        <v>0.45937479562689987</v>
      </c>
      <c r="H215" s="18">
        <f t="shared" si="13"/>
        <v>2.9317265687359395</v>
      </c>
      <c r="I215" s="18">
        <v>0.30676869787384931</v>
      </c>
      <c r="J215" s="18">
        <v>5.7295416671763633E-2</v>
      </c>
      <c r="K215" s="18">
        <f t="shared" si="14"/>
        <v>0.36406411454561294</v>
      </c>
    </row>
    <row r="216" spans="2:11" x14ac:dyDescent="0.25">
      <c r="B216" s="20">
        <f t="shared" si="15"/>
        <v>44106</v>
      </c>
      <c r="C216" s="18">
        <v>0.37641667095704179</v>
      </c>
      <c r="D216" s="18">
        <v>6.8281541457963613E-2</v>
      </c>
      <c r="E216" s="18">
        <f t="shared" si="12"/>
        <v>0.4446982124150054</v>
      </c>
      <c r="F216" s="18">
        <v>2.3859753391043341</v>
      </c>
      <c r="G216" s="18">
        <v>0.44358817657212057</v>
      </c>
      <c r="H216" s="18">
        <f t="shared" si="13"/>
        <v>2.8295635156764547</v>
      </c>
      <c r="I216" s="18">
        <v>0.29551656805961102</v>
      </c>
      <c r="J216" s="18">
        <v>5.5228031163494506E-2</v>
      </c>
      <c r="K216" s="18">
        <f t="shared" si="14"/>
        <v>0.35074459922310552</v>
      </c>
    </row>
    <row r="217" spans="2:11" x14ac:dyDescent="0.25">
      <c r="B217" s="20">
        <f t="shared" si="15"/>
        <v>44107</v>
      </c>
      <c r="C217" s="18">
        <v>0.35692473001108738</v>
      </c>
      <c r="D217" s="18">
        <v>6.4781187096286885E-2</v>
      </c>
      <c r="E217" s="18">
        <f t="shared" si="12"/>
        <v>0.42170591710737426</v>
      </c>
      <c r="F217" s="18">
        <v>2.3026013781491201</v>
      </c>
      <c r="G217" s="18">
        <v>0.42834121220766974</v>
      </c>
      <c r="H217" s="18">
        <f t="shared" si="13"/>
        <v>2.7309425903567899</v>
      </c>
      <c r="I217" s="18">
        <v>0.28467623250571705</v>
      </c>
      <c r="J217" s="18">
        <v>5.3235054937772475E-2</v>
      </c>
      <c r="K217" s="18">
        <f t="shared" si="14"/>
        <v>0.33791128744348953</v>
      </c>
    </row>
    <row r="218" spans="2:11" x14ac:dyDescent="0.25">
      <c r="B218" s="20">
        <f t="shared" si="15"/>
        <v>44108</v>
      </c>
      <c r="C218" s="18">
        <v>0.33844351013794949</v>
      </c>
      <c r="D218" s="18">
        <v>6.1460506753974187E-2</v>
      </c>
      <c r="E218" s="18">
        <f t="shared" si="12"/>
        <v>0.39990401689192367</v>
      </c>
      <c r="F218" s="18">
        <v>2.2221267128188629</v>
      </c>
      <c r="G218" s="18">
        <v>0.41361567086414652</v>
      </c>
      <c r="H218" s="18">
        <f t="shared" si="13"/>
        <v>2.6357423836830094</v>
      </c>
      <c r="I218" s="18">
        <v>0.27423268618304064</v>
      </c>
      <c r="J218" s="18">
        <v>5.1313822332758718E-2</v>
      </c>
      <c r="K218" s="18">
        <f t="shared" si="14"/>
        <v>0.32554650851579936</v>
      </c>
    </row>
    <row r="219" spans="2:11" x14ac:dyDescent="0.25">
      <c r="B219" s="20">
        <f t="shared" si="15"/>
        <v>44109</v>
      </c>
      <c r="C219" s="18">
        <v>0.32092053392261732</v>
      </c>
      <c r="D219" s="18">
        <v>5.8310266059379501E-2</v>
      </c>
      <c r="E219" s="18">
        <f t="shared" si="12"/>
        <v>0.37923079998199682</v>
      </c>
      <c r="F219" s="18">
        <v>2.1444516228930297</v>
      </c>
      <c r="G219" s="18">
        <v>0.39939392105134175</v>
      </c>
      <c r="H219" s="18">
        <f t="shared" si="13"/>
        <v>2.5438455439443715</v>
      </c>
      <c r="I219" s="18">
        <v>0.26417146606263486</v>
      </c>
      <c r="J219" s="18">
        <v>4.9461762309704227E-2</v>
      </c>
      <c r="K219" s="18">
        <f t="shared" si="14"/>
        <v>0.31363322837233909</v>
      </c>
    </row>
    <row r="220" spans="2:11" x14ac:dyDescent="0.25">
      <c r="B220" s="20">
        <f t="shared" si="15"/>
        <v>44110</v>
      </c>
      <c r="C220" s="18">
        <v>0.30430605184847082</v>
      </c>
      <c r="D220" s="18">
        <v>5.5321705816368194E-2</v>
      </c>
      <c r="E220" s="18">
        <f t="shared" si="12"/>
        <v>0.35962775766483901</v>
      </c>
      <c r="F220" s="18">
        <v>2.06947973604656</v>
      </c>
      <c r="G220" s="18">
        <v>0.38565891284088138</v>
      </c>
      <c r="H220" s="18">
        <f t="shared" si="13"/>
        <v>2.4551386488874414</v>
      </c>
      <c r="I220" s="18">
        <v>0.25447863190220232</v>
      </c>
      <c r="J220" s="18">
        <v>4.7676395156884155E-2</v>
      </c>
      <c r="K220" s="18">
        <f t="shared" si="14"/>
        <v>0.30215502705908648</v>
      </c>
    </row>
    <row r="221" spans="2:11" x14ac:dyDescent="0.25">
      <c r="B221" s="20">
        <f t="shared" si="15"/>
        <v>44111</v>
      </c>
      <c r="C221" s="18">
        <v>0.28855290046521986</v>
      </c>
      <c r="D221" s="18">
        <v>5.2486517524357623E-2</v>
      </c>
      <c r="E221" s="18">
        <f t="shared" si="12"/>
        <v>0.34103941798957749</v>
      </c>
      <c r="F221" s="18">
        <v>1.9971179214117001</v>
      </c>
      <c r="G221" s="18">
        <v>0.37239415974977419</v>
      </c>
      <c r="H221" s="18">
        <f t="shared" si="13"/>
        <v>2.3695120811614743</v>
      </c>
      <c r="I221" s="18">
        <v>0.24514074766193517</v>
      </c>
      <c r="J221" s="18">
        <v>4.5955329303865255E-2</v>
      </c>
      <c r="K221" s="18">
        <f t="shared" si="14"/>
        <v>0.29109607696580042</v>
      </c>
    </row>
    <row r="222" spans="2:11" x14ac:dyDescent="0.25">
      <c r="B222" s="20">
        <f t="shared" si="15"/>
        <v>44112</v>
      </c>
      <c r="C222" s="18">
        <v>0.27361636767818709</v>
      </c>
      <c r="D222" s="18">
        <v>4.979682016892184E-2</v>
      </c>
      <c r="E222" s="18">
        <f t="shared" si="12"/>
        <v>0.32341318784710893</v>
      </c>
      <c r="F222" s="18">
        <v>1.9272761862193875</v>
      </c>
      <c r="G222" s="18">
        <v>0.35958372110189885</v>
      </c>
      <c r="H222" s="18">
        <f t="shared" si="13"/>
        <v>2.2868599073212863</v>
      </c>
      <c r="I222" s="18">
        <v>0.2361448635861052</v>
      </c>
      <c r="J222" s="18">
        <v>4.4296258243264219E-2</v>
      </c>
      <c r="K222" s="18">
        <f t="shared" si="14"/>
        <v>0.28044112182936942</v>
      </c>
    </row>
    <row r="223" spans="2:11" x14ac:dyDescent="0.25">
      <c r="B223" s="20">
        <f t="shared" si="15"/>
        <v>44113</v>
      </c>
      <c r="C223" s="18">
        <v>0.25945406533719506</v>
      </c>
      <c r="D223" s="18">
        <v>4.7245138198832137E-2</v>
      </c>
      <c r="E223" s="18">
        <f t="shared" si="12"/>
        <v>0.3066992035360272</v>
      </c>
      <c r="F223" s="18">
        <v>1.859867575160024</v>
      </c>
      <c r="G223" s="18">
        <v>0.34721218487334227</v>
      </c>
      <c r="H223" s="18">
        <f t="shared" si="13"/>
        <v>2.2070797600333663</v>
      </c>
      <c r="I223" s="18">
        <v>0.22747849885672622</v>
      </c>
      <c r="J223" s="18">
        <v>4.2696957555506287E-2</v>
      </c>
      <c r="K223" s="18">
        <f t="shared" si="14"/>
        <v>0.27017545641223251</v>
      </c>
    </row>
    <row r="224" spans="2:11" x14ac:dyDescent="0.25">
      <c r="B224" s="20">
        <f t="shared" si="15"/>
        <v>44114</v>
      </c>
      <c r="C224" s="18">
        <v>0.2460258082501241</v>
      </c>
      <c r="D224" s="18">
        <v>4.4824380633599503E-2</v>
      </c>
      <c r="E224" s="18">
        <f t="shared" si="12"/>
        <v>0.2908501888837236</v>
      </c>
      <c r="F224" s="18">
        <v>1.7948080727182969</v>
      </c>
      <c r="G224" s="18">
        <v>0.33526465101044778</v>
      </c>
      <c r="H224" s="18">
        <f t="shared" si="13"/>
        <v>2.1300727237287447</v>
      </c>
      <c r="I224" s="18">
        <v>0.21912962489932397</v>
      </c>
      <c r="J224" s="18">
        <v>4.1155282033059848E-2</v>
      </c>
      <c r="K224" s="18">
        <f t="shared" si="14"/>
        <v>0.26028490693238382</v>
      </c>
    </row>
    <row r="225" spans="2:11" x14ac:dyDescent="0.25">
      <c r="B225" s="20">
        <f t="shared" si="15"/>
        <v>44115</v>
      </c>
      <c r="C225" s="18">
        <v>0.23329349957566592</v>
      </c>
      <c r="D225" s="18">
        <v>4.2527821270596178E-2</v>
      </c>
      <c r="E225" s="18">
        <f t="shared" si="12"/>
        <v>0.2758213208462621</v>
      </c>
      <c r="F225" s="18">
        <v>1.7320165082201129</v>
      </c>
      <c r="G225" s="18">
        <v>0.3237267152073855</v>
      </c>
      <c r="H225" s="18">
        <f t="shared" si="13"/>
        <v>2.0557432234274984</v>
      </c>
      <c r="I225" s="18">
        <v>0.21108664921484888</v>
      </c>
      <c r="J225" s="18">
        <v>3.9669162903749111E-2</v>
      </c>
      <c r="K225" s="18">
        <f t="shared" si="14"/>
        <v>0.25075581211859799</v>
      </c>
    </row>
    <row r="226" spans="2:11" x14ac:dyDescent="0.25">
      <c r="B226" s="20">
        <f t="shared" si="15"/>
        <v>44116</v>
      </c>
      <c r="C226" s="18">
        <v>0.22122102217326756</v>
      </c>
      <c r="D226" s="18">
        <v>4.0349079890347639E-2</v>
      </c>
      <c r="E226" s="18">
        <f t="shared" si="12"/>
        <v>0.2615701020636152</v>
      </c>
      <c r="F226" s="18">
        <v>1.6714144636298442</v>
      </c>
      <c r="G226" s="18">
        <v>0.31258445314711025</v>
      </c>
      <c r="H226" s="18">
        <f t="shared" si="13"/>
        <v>1.9839989167769545</v>
      </c>
      <c r="I226" s="18">
        <v>0.20333839979957702</v>
      </c>
      <c r="J226" s="18">
        <v>3.8236605146892089E-2</v>
      </c>
      <c r="K226" s="18">
        <f t="shared" si="14"/>
        <v>0.24157500494646911</v>
      </c>
    </row>
    <row r="227" spans="2:11" x14ac:dyDescent="0.25">
      <c r="B227" s="20">
        <f t="shared" si="15"/>
        <v>44117</v>
      </c>
      <c r="C227" s="18">
        <v>0.20977413561013236</v>
      </c>
      <c r="D227" s="18">
        <v>3.8282104437257658E-2</v>
      </c>
      <c r="E227" s="18">
        <f t="shared" si="12"/>
        <v>0.24805624004739002</v>
      </c>
      <c r="F227" s="18">
        <v>1.6129261840651452</v>
      </c>
      <c r="G227" s="18">
        <v>0.30182440518115072</v>
      </c>
      <c r="H227" s="18">
        <f t="shared" si="13"/>
        <v>1.9147505892462959</v>
      </c>
      <c r="I227" s="18">
        <v>0.19587411009069911</v>
      </c>
      <c r="J227" s="18">
        <v>3.6855684901240693E-2</v>
      </c>
      <c r="K227" s="18">
        <f t="shared" si="14"/>
        <v>0.2327297949919398</v>
      </c>
    </row>
    <row r="228" spans="2:11" x14ac:dyDescent="0.25">
      <c r="B228" s="20">
        <f t="shared" si="15"/>
        <v>44118</v>
      </c>
      <c r="C228" s="18">
        <v>0.19892037857425748</v>
      </c>
      <c r="D228" s="18">
        <v>3.6321154123470478E-2</v>
      </c>
      <c r="E228" s="18">
        <f t="shared" si="12"/>
        <v>0.23524153269772796</v>
      </c>
      <c r="F228" s="18">
        <v>1.5564784908729052</v>
      </c>
      <c r="G228" s="18">
        <v>0.29143356145414145</v>
      </c>
      <c r="H228" s="18">
        <f t="shared" si="13"/>
        <v>1.8479120523270467</v>
      </c>
      <c r="I228" s="18">
        <v>0.18868340445260401</v>
      </c>
      <c r="J228" s="18">
        <v>3.5524546960971293E-2</v>
      </c>
      <c r="K228" s="18">
        <f t="shared" si="14"/>
        <v>0.2242079514135753</v>
      </c>
    </row>
    <row r="229" spans="2:11" x14ac:dyDescent="0.25">
      <c r="B229" s="20">
        <f t="shared" si="15"/>
        <v>44119</v>
      </c>
      <c r="C229" s="18">
        <v>0.18862897625149344</v>
      </c>
      <c r="D229" s="18">
        <v>3.446078340857639E-2</v>
      </c>
      <c r="E229" s="18">
        <f t="shared" si="12"/>
        <v>0.22308975966006983</v>
      </c>
      <c r="F229" s="18">
        <v>1.5020006973354612</v>
      </c>
      <c r="G229" s="18">
        <v>0.28139934746013751</v>
      </c>
      <c r="H229" s="18">
        <f t="shared" si="13"/>
        <v>1.7834000447955987</v>
      </c>
      <c r="I229" s="18">
        <v>0.18175628414837774</v>
      </c>
      <c r="J229" s="18">
        <v>3.4241402357793049E-2</v>
      </c>
      <c r="K229" s="18">
        <f t="shared" si="14"/>
        <v>0.21599768650617079</v>
      </c>
    </row>
    <row r="230" spans="2:11" x14ac:dyDescent="0.25">
      <c r="B230" s="20">
        <f t="shared" si="15"/>
        <v>44120</v>
      </c>
      <c r="C230" s="18">
        <v>0.17887075265571184</v>
      </c>
      <c r="D230" s="18">
        <v>3.2695826778308401E-2</v>
      </c>
      <c r="E230" s="18">
        <f t="shared" si="12"/>
        <v>0.21156657943402024</v>
      </c>
      <c r="F230" s="18">
        <v>1.4494245268797386</v>
      </c>
      <c r="G230" s="18">
        <v>0.27170961001365868</v>
      </c>
      <c r="H230" s="18">
        <f t="shared" si="13"/>
        <v>1.7211341368933972</v>
      </c>
      <c r="I230" s="18">
        <v>0.17508311381425301</v>
      </c>
      <c r="J230" s="18">
        <v>3.3004526025479208E-2</v>
      </c>
      <c r="K230" s="18">
        <f t="shared" si="14"/>
        <v>0.20808763983973222</v>
      </c>
    </row>
    <row r="231" spans="2:11" x14ac:dyDescent="0.25">
      <c r="B231" s="20">
        <f t="shared" si="15"/>
        <v>44121</v>
      </c>
      <c r="C231" s="18">
        <v>0.16961804745187692</v>
      </c>
      <c r="D231" s="18">
        <v>3.1021384344057878E-2</v>
      </c>
      <c r="E231" s="18">
        <f t="shared" si="12"/>
        <v>0.2006394317959348</v>
      </c>
      <c r="F231" s="18">
        <v>1.3986840336910973</v>
      </c>
      <c r="G231" s="18">
        <v>0.2623526036372823</v>
      </c>
      <c r="H231" s="18">
        <f t="shared" si="13"/>
        <v>1.6610366373283796</v>
      </c>
      <c r="I231" s="18">
        <v>0.16865460840426749</v>
      </c>
      <c r="J231" s="18">
        <v>3.181225454432024E-2</v>
      </c>
      <c r="K231" s="18">
        <f t="shared" si="14"/>
        <v>0.20046686294858773</v>
      </c>
    </row>
    <row r="232" spans="2:11" x14ac:dyDescent="0.25">
      <c r="E232" s="18"/>
      <c r="H232" s="18"/>
    </row>
    <row r="233" spans="2:11" x14ac:dyDescent="0.25">
      <c r="E233" s="18"/>
      <c r="H233" s="18"/>
    </row>
    <row r="234" spans="2:11" x14ac:dyDescent="0.25">
      <c r="E234" s="18"/>
      <c r="H234" s="18"/>
    </row>
    <row r="235" spans="2:11" x14ac:dyDescent="0.25">
      <c r="E235" s="18"/>
      <c r="H235" s="18"/>
    </row>
    <row r="236" spans="2:11" x14ac:dyDescent="0.25">
      <c r="E236" s="18"/>
      <c r="H236" s="18"/>
    </row>
    <row r="237" spans="2:11" x14ac:dyDescent="0.25">
      <c r="E237" s="18"/>
      <c r="H237" s="18"/>
    </row>
    <row r="238" spans="2:11" x14ac:dyDescent="0.25">
      <c r="E238" s="18"/>
      <c r="H238" s="18"/>
    </row>
    <row r="239" spans="2:11" x14ac:dyDescent="0.25">
      <c r="E239" s="18"/>
      <c r="H239" s="18"/>
    </row>
    <row r="240" spans="2:11" x14ac:dyDescent="0.25">
      <c r="E240" s="18"/>
      <c r="H240" s="18"/>
    </row>
    <row r="241" spans="5:8" x14ac:dyDescent="0.25">
      <c r="E241" s="18"/>
      <c r="H241" s="18"/>
    </row>
    <row r="242" spans="5:8" x14ac:dyDescent="0.25">
      <c r="E242" s="18"/>
      <c r="H242" s="18"/>
    </row>
    <row r="243" spans="5:8" x14ac:dyDescent="0.25">
      <c r="E243" s="18"/>
      <c r="H243" s="18"/>
    </row>
    <row r="244" spans="5:8" x14ac:dyDescent="0.25">
      <c r="E244" s="18"/>
      <c r="H244" s="18"/>
    </row>
    <row r="245" spans="5:8" x14ac:dyDescent="0.25">
      <c r="E245" s="18"/>
      <c r="H245" s="18"/>
    </row>
    <row r="246" spans="5:8" x14ac:dyDescent="0.25">
      <c r="E246" s="18"/>
      <c r="H246" s="18"/>
    </row>
    <row r="247" spans="5:8" x14ac:dyDescent="0.25">
      <c r="E247" s="18"/>
      <c r="H247" s="18"/>
    </row>
    <row r="248" spans="5:8" x14ac:dyDescent="0.25">
      <c r="E248" s="18"/>
      <c r="H248" s="18"/>
    </row>
    <row r="249" spans="5:8" x14ac:dyDescent="0.25">
      <c r="E249" s="18"/>
      <c r="H249" s="18"/>
    </row>
    <row r="250" spans="5:8" x14ac:dyDescent="0.25">
      <c r="E250" s="18"/>
      <c r="H250" s="18"/>
    </row>
    <row r="251" spans="5:8" x14ac:dyDescent="0.25">
      <c r="E251" s="18"/>
      <c r="H251" s="18"/>
    </row>
    <row r="252" spans="5:8" x14ac:dyDescent="0.25">
      <c r="E252" s="18"/>
      <c r="H252" s="18"/>
    </row>
    <row r="253" spans="5:8" x14ac:dyDescent="0.25">
      <c r="E253" s="18"/>
      <c r="H253" s="18"/>
    </row>
    <row r="254" spans="5:8" x14ac:dyDescent="0.25">
      <c r="E254" s="18"/>
      <c r="H254" s="18"/>
    </row>
  </sheetData>
  <mergeCells count="3">
    <mergeCell ref="I4:K4"/>
    <mergeCell ref="F4:H4"/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"/>
  <sheetViews>
    <sheetView showGridLines="0" topLeftCell="A43" zoomScale="80" zoomScaleNormal="80" zoomScaleSheetLayoutView="87" workbookViewId="0">
      <selection activeCell="M53" sqref="M53"/>
    </sheetView>
  </sheetViews>
  <sheetFormatPr defaultRowHeight="15" x14ac:dyDescent="0.25"/>
  <cols>
    <col min="6" max="6" width="12" customWidth="1"/>
    <col min="10" max="10" width="10.85546875" customWidth="1"/>
  </cols>
  <sheetData>
    <row r="1" spans="1:16" ht="23.25" x14ac:dyDescent="0.25">
      <c r="A1" s="1" t="s">
        <v>0</v>
      </c>
    </row>
    <row r="3" spans="1:16" x14ac:dyDescent="0.25">
      <c r="A3" s="2" t="s">
        <v>78</v>
      </c>
    </row>
    <row r="4" spans="1:16" x14ac:dyDescent="0.25">
      <c r="A4" s="2" t="s">
        <v>79</v>
      </c>
    </row>
    <row r="5" spans="1:16" x14ac:dyDescent="0.25">
      <c r="A5" s="2"/>
    </row>
    <row r="6" spans="1:16" x14ac:dyDescent="0.25">
      <c r="A6" s="2" t="s">
        <v>1</v>
      </c>
    </row>
    <row r="7" spans="1:16" x14ac:dyDescent="0.25">
      <c r="A7" s="3" t="s">
        <v>2</v>
      </c>
      <c r="B7" t="s">
        <v>3</v>
      </c>
    </row>
    <row r="8" spans="1:16" x14ac:dyDescent="0.25">
      <c r="A8" s="3" t="s">
        <v>4</v>
      </c>
      <c r="B8" t="s">
        <v>5</v>
      </c>
      <c r="N8" s="9"/>
    </row>
    <row r="9" spans="1:16" x14ac:dyDescent="0.25">
      <c r="A9" s="3" t="s">
        <v>6</v>
      </c>
      <c r="B9" t="s">
        <v>7</v>
      </c>
    </row>
    <row r="10" spans="1:16" x14ac:dyDescent="0.25">
      <c r="A10" s="3" t="s">
        <v>8</v>
      </c>
      <c r="B10" t="s">
        <v>9</v>
      </c>
      <c r="N10" s="9"/>
    </row>
    <row r="11" spans="1:16" x14ac:dyDescent="0.25">
      <c r="A11" s="3" t="s">
        <v>10</v>
      </c>
      <c r="B11" t="s">
        <v>11</v>
      </c>
    </row>
    <row r="12" spans="1:16" x14ac:dyDescent="0.25">
      <c r="A12" s="3" t="s">
        <v>12</v>
      </c>
      <c r="B12" t="s">
        <v>13</v>
      </c>
      <c r="N12" s="9"/>
      <c r="O12" s="9"/>
      <c r="P12" s="9"/>
    </row>
    <row r="13" spans="1:16" x14ac:dyDescent="0.25">
      <c r="A13" s="3" t="s">
        <v>14</v>
      </c>
      <c r="B13" t="s">
        <v>15</v>
      </c>
      <c r="N13" s="9"/>
      <c r="O13" s="9"/>
      <c r="P13" s="9"/>
    </row>
    <row r="14" spans="1:16" x14ac:dyDescent="0.25">
      <c r="A14" s="3" t="s">
        <v>16</v>
      </c>
      <c r="B14" t="s">
        <v>17</v>
      </c>
    </row>
    <row r="15" spans="1:16" x14ac:dyDescent="0.25">
      <c r="A15" s="3" t="s">
        <v>18</v>
      </c>
      <c r="B15" t="s">
        <v>19</v>
      </c>
    </row>
    <row r="16" spans="1:16" x14ac:dyDescent="0.25">
      <c r="A16" s="3" t="s">
        <v>20</v>
      </c>
      <c r="B16" t="s">
        <v>21</v>
      </c>
    </row>
    <row r="17" spans="1:4" x14ac:dyDescent="0.25">
      <c r="A17" s="3" t="s">
        <v>22</v>
      </c>
      <c r="B17" t="s">
        <v>23</v>
      </c>
    </row>
    <row r="18" spans="1:4" x14ac:dyDescent="0.25">
      <c r="A18" s="3"/>
    </row>
    <row r="19" spans="1:4" x14ac:dyDescent="0.25">
      <c r="A19" s="3" t="s">
        <v>24</v>
      </c>
    </row>
    <row r="20" spans="1:4" x14ac:dyDescent="0.25">
      <c r="A20" s="4" t="s">
        <v>80</v>
      </c>
      <c r="B20" t="s">
        <v>25</v>
      </c>
    </row>
    <row r="21" spans="1:4" x14ac:dyDescent="0.25">
      <c r="A21" s="3" t="s">
        <v>81</v>
      </c>
      <c r="B21" t="s">
        <v>26</v>
      </c>
    </row>
    <row r="22" spans="1:4" x14ac:dyDescent="0.25">
      <c r="A22" s="3"/>
    </row>
    <row r="23" spans="1:4" x14ac:dyDescent="0.25">
      <c r="A23" s="5" t="s">
        <v>82</v>
      </c>
    </row>
    <row r="24" spans="1:4" x14ac:dyDescent="0.25">
      <c r="A24" s="2"/>
    </row>
    <row r="25" spans="1:4" x14ac:dyDescent="0.25">
      <c r="A25" s="6" t="s">
        <v>27</v>
      </c>
    </row>
    <row r="26" spans="1:4" x14ac:dyDescent="0.25">
      <c r="A26" s="6"/>
      <c r="B26" s="2"/>
      <c r="C26" s="7" t="s">
        <v>28</v>
      </c>
    </row>
    <row r="27" spans="1:4" x14ac:dyDescent="0.25">
      <c r="A27" s="6"/>
      <c r="B27" s="2"/>
      <c r="C27" s="7"/>
      <c r="D27" t="s">
        <v>29</v>
      </c>
    </row>
    <row r="28" spans="1:4" x14ac:dyDescent="0.25">
      <c r="A28" s="8" t="s">
        <v>30</v>
      </c>
      <c r="C28" s="9"/>
    </row>
    <row r="29" spans="1:4" x14ac:dyDescent="0.25">
      <c r="A29" s="8" t="s">
        <v>31</v>
      </c>
      <c r="C29" s="9"/>
    </row>
    <row r="30" spans="1:4" x14ac:dyDescent="0.25">
      <c r="A30" s="8"/>
      <c r="C30" s="9"/>
    </row>
    <row r="31" spans="1:4" x14ac:dyDescent="0.25">
      <c r="A31" s="6" t="s">
        <v>32</v>
      </c>
      <c r="C31" s="9"/>
    </row>
    <row r="32" spans="1:4" x14ac:dyDescent="0.25">
      <c r="A32" s="10" t="s">
        <v>33</v>
      </c>
      <c r="B32" s="8" t="s">
        <v>34</v>
      </c>
    </row>
    <row r="33" spans="2:5" x14ac:dyDescent="0.25">
      <c r="C33" s="10" t="s">
        <v>95</v>
      </c>
    </row>
    <row r="34" spans="2:5" x14ac:dyDescent="0.25">
      <c r="B34" s="8" t="s">
        <v>35</v>
      </c>
    </row>
    <row r="35" spans="2:5" x14ac:dyDescent="0.25">
      <c r="C35" s="8" t="s">
        <v>36</v>
      </c>
    </row>
    <row r="36" spans="2:5" x14ac:dyDescent="0.25">
      <c r="C36" s="8" t="s">
        <v>37</v>
      </c>
    </row>
    <row r="37" spans="2:5" x14ac:dyDescent="0.25">
      <c r="B37" s="8" t="s">
        <v>108</v>
      </c>
    </row>
    <row r="38" spans="2:5" x14ac:dyDescent="0.25">
      <c r="B38" s="8" t="s">
        <v>38</v>
      </c>
    </row>
    <row r="39" spans="2:5" x14ac:dyDescent="0.25">
      <c r="B39" s="8" t="s">
        <v>39</v>
      </c>
    </row>
    <row r="40" spans="2:5" x14ac:dyDescent="0.25">
      <c r="B40" s="8"/>
      <c r="E40" t="s">
        <v>96</v>
      </c>
    </row>
    <row r="41" spans="2:5" x14ac:dyDescent="0.25">
      <c r="B41" s="8"/>
      <c r="E41" t="s">
        <v>97</v>
      </c>
    </row>
    <row r="42" spans="2:5" x14ac:dyDescent="0.25">
      <c r="B42" s="8" t="s">
        <v>109</v>
      </c>
    </row>
    <row r="43" spans="2:5" x14ac:dyDescent="0.25">
      <c r="B43" s="8" t="s">
        <v>40</v>
      </c>
    </row>
    <row r="44" spans="2:5" x14ac:dyDescent="0.25">
      <c r="B44" s="8" t="s">
        <v>41</v>
      </c>
    </row>
    <row r="45" spans="2:5" x14ac:dyDescent="0.25">
      <c r="B45" s="8"/>
      <c r="E45" t="s">
        <v>98</v>
      </c>
    </row>
    <row r="46" spans="2:5" x14ac:dyDescent="0.25">
      <c r="B46" s="8"/>
      <c r="E46" t="s">
        <v>99</v>
      </c>
    </row>
    <row r="47" spans="2:5" x14ac:dyDescent="0.25">
      <c r="B47" s="8" t="s">
        <v>42</v>
      </c>
    </row>
    <row r="48" spans="2:5" x14ac:dyDescent="0.25">
      <c r="B48" s="8" t="s">
        <v>43</v>
      </c>
    </row>
    <row r="49" spans="1:13" x14ac:dyDescent="0.25">
      <c r="B49" s="8"/>
      <c r="E49" t="s">
        <v>110</v>
      </c>
    </row>
    <row r="50" spans="1:13" x14ac:dyDescent="0.25">
      <c r="B50" s="8"/>
      <c r="E50" t="s">
        <v>111</v>
      </c>
    </row>
    <row r="51" spans="1:13" x14ac:dyDescent="0.25">
      <c r="B51" s="8" t="s">
        <v>44</v>
      </c>
    </row>
    <row r="52" spans="1:13" x14ac:dyDescent="0.25">
      <c r="E52" s="21" t="s">
        <v>100</v>
      </c>
      <c r="G52" t="s">
        <v>45</v>
      </c>
      <c r="I52" s="21" t="s">
        <v>101</v>
      </c>
      <c r="K52" t="s">
        <v>46</v>
      </c>
      <c r="M52" t="s">
        <v>47</v>
      </c>
    </row>
    <row r="53" spans="1:13" x14ac:dyDescent="0.25">
      <c r="B53" s="8"/>
      <c r="E53" s="21" t="s">
        <v>102</v>
      </c>
      <c r="G53" t="s">
        <v>48</v>
      </c>
      <c r="I53" s="21" t="s">
        <v>103</v>
      </c>
      <c r="K53" t="s">
        <v>49</v>
      </c>
      <c r="M53" t="s">
        <v>50</v>
      </c>
    </row>
    <row r="54" spans="1:13" x14ac:dyDescent="0.25">
      <c r="B54" s="8"/>
      <c r="E54" s="21" t="s">
        <v>104</v>
      </c>
      <c r="G54" t="s">
        <v>51</v>
      </c>
      <c r="I54" s="21" t="s">
        <v>105</v>
      </c>
      <c r="K54" t="s">
        <v>52</v>
      </c>
      <c r="M54" t="s">
        <v>53</v>
      </c>
    </row>
    <row r="55" spans="1:13" x14ac:dyDescent="0.25">
      <c r="B55" s="8" t="s">
        <v>54</v>
      </c>
    </row>
    <row r="56" spans="1:13" x14ac:dyDescent="0.25">
      <c r="B56" s="8" t="s">
        <v>55</v>
      </c>
    </row>
    <row r="57" spans="1:13" x14ac:dyDescent="0.25">
      <c r="E57" s="21" t="str">
        <f>CONCATENATE("α(ICU) = ",ROUND(-LN(1-('[2]Calculations (0 to 79)'!B37)/100)/10,8))</f>
        <v>α(ICU) = 0.06931472</v>
      </c>
    </row>
    <row r="58" spans="1:13" x14ac:dyDescent="0.25">
      <c r="B58" s="8" t="s">
        <v>56</v>
      </c>
      <c r="E58" s="11"/>
    </row>
    <row r="59" spans="1:13" x14ac:dyDescent="0.25">
      <c r="B59" s="8" t="s">
        <v>57</v>
      </c>
      <c r="E59" s="11"/>
    </row>
    <row r="60" spans="1:13" x14ac:dyDescent="0.25">
      <c r="B60" s="8" t="s">
        <v>83</v>
      </c>
    </row>
    <row r="61" spans="1:13" x14ac:dyDescent="0.25">
      <c r="B61" s="8" t="s">
        <v>84</v>
      </c>
    </row>
    <row r="62" spans="1:13" x14ac:dyDescent="0.25">
      <c r="B62" s="8"/>
    </row>
    <row r="63" spans="1:13" x14ac:dyDescent="0.25">
      <c r="A63" s="6" t="s">
        <v>58</v>
      </c>
    </row>
    <row r="64" spans="1:13" x14ac:dyDescent="0.25">
      <c r="A64" s="6"/>
      <c r="C64" t="s">
        <v>59</v>
      </c>
    </row>
    <row r="65" spans="1:1" x14ac:dyDescent="0.25">
      <c r="A65" s="8" t="s">
        <v>60</v>
      </c>
    </row>
    <row r="66" spans="1:1" x14ac:dyDescent="0.25">
      <c r="A66" s="8" t="s">
        <v>61</v>
      </c>
    </row>
    <row r="67" spans="1:1" x14ac:dyDescent="0.25">
      <c r="A67" s="8" t="s">
        <v>62</v>
      </c>
    </row>
    <row r="68" spans="1:1" x14ac:dyDescent="0.25">
      <c r="A68" s="8" t="s">
        <v>63</v>
      </c>
    </row>
    <row r="69" spans="1:1" x14ac:dyDescent="0.25">
      <c r="A69" s="8" t="s">
        <v>64</v>
      </c>
    </row>
    <row r="70" spans="1:1" x14ac:dyDescent="0.25">
      <c r="A70" s="8" t="s">
        <v>65</v>
      </c>
    </row>
    <row r="71" spans="1:1" x14ac:dyDescent="0.25">
      <c r="A71" s="8" t="s">
        <v>66</v>
      </c>
    </row>
    <row r="72" spans="1:1" x14ac:dyDescent="0.25">
      <c r="A72" s="8" t="s">
        <v>67</v>
      </c>
    </row>
    <row r="73" spans="1:1" x14ac:dyDescent="0.25">
      <c r="A73" s="8" t="s">
        <v>68</v>
      </c>
    </row>
    <row r="74" spans="1:1" x14ac:dyDescent="0.25">
      <c r="A74" s="8" t="s">
        <v>69</v>
      </c>
    </row>
    <row r="75" spans="1:1" x14ac:dyDescent="0.25">
      <c r="A75" s="8" t="s">
        <v>70</v>
      </c>
    </row>
    <row r="76" spans="1:1" x14ac:dyDescent="0.25">
      <c r="A76" s="2"/>
    </row>
    <row r="77" spans="1:1" x14ac:dyDescent="0.25">
      <c r="A77" s="8" t="s">
        <v>71</v>
      </c>
    </row>
    <row r="78" spans="1:1" x14ac:dyDescent="0.25">
      <c r="A78" s="8"/>
    </row>
    <row r="79" spans="1:1" x14ac:dyDescent="0.25">
      <c r="A79" s="8" t="s">
        <v>85</v>
      </c>
    </row>
    <row r="80" spans="1:1" x14ac:dyDescent="0.25">
      <c r="A80" s="8" t="s">
        <v>86</v>
      </c>
    </row>
    <row r="82" spans="1:1" x14ac:dyDescent="0.25">
      <c r="A82" s="6" t="s">
        <v>72</v>
      </c>
    </row>
    <row r="83" spans="1:1" x14ac:dyDescent="0.25">
      <c r="A83" s="8" t="s">
        <v>87</v>
      </c>
    </row>
    <row r="84" spans="1:1" x14ac:dyDescent="0.25">
      <c r="A84" t="s">
        <v>88</v>
      </c>
    </row>
    <row r="85" spans="1:1" x14ac:dyDescent="0.25">
      <c r="A85" s="2" t="s">
        <v>89</v>
      </c>
    </row>
    <row r="86" spans="1:1" x14ac:dyDescent="0.25">
      <c r="A86" s="2" t="s">
        <v>90</v>
      </c>
    </row>
    <row r="87" spans="1:1" x14ac:dyDescent="0.25">
      <c r="A87" s="2"/>
    </row>
    <row r="88" spans="1:1" x14ac:dyDescent="0.25">
      <c r="A88" s="12"/>
    </row>
    <row r="89" spans="1:1" ht="15.75" x14ac:dyDescent="0.25">
      <c r="A89" s="13" t="s">
        <v>73</v>
      </c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5"/>
    </row>
    <row r="104" spans="1:1" ht="18" x14ac:dyDescent="0.25">
      <c r="A104" s="16"/>
    </row>
    <row r="105" spans="1:1" x14ac:dyDescent="0.25">
      <c r="A105" s="3"/>
    </row>
    <row r="120" spans="1:1" ht="15.75" x14ac:dyDescent="0.25">
      <c r="A120" s="13" t="s">
        <v>74</v>
      </c>
    </row>
    <row r="167" spans="1:1" ht="15.75" x14ac:dyDescent="0.25">
      <c r="A167" s="17" t="s">
        <v>75</v>
      </c>
    </row>
    <row r="220" spans="1:1" ht="15.75" x14ac:dyDescent="0.25">
      <c r="A220" s="17" t="s">
        <v>76</v>
      </c>
    </row>
  </sheetData>
  <pageMargins left="0.7" right="0.7" top="0.75" bottom="0.75" header="0.3" footer="0.3"/>
  <rowBreaks count="2" manualBreakCount="2">
    <brk id="87" max="17" man="1"/>
    <brk id="166" max="17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Arrivals</vt:lpstr>
      <vt:lpstr>80% mitigation model arrivals</vt:lpstr>
      <vt:lpstr>Methodology</vt:lpstr>
      <vt:lpstr>Chart1</vt:lpstr>
      <vt:lpstr>Chart2</vt:lpstr>
      <vt:lpstr>Methodology!Print_Area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2020-04-05T18:50:03Z</dcterms:modified>
</cp:coreProperties>
</file>