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rivals" sheetId="1" r:id="rId1"/>
    <sheet name="Chart1" sheetId="6" r:id="rId2"/>
    <sheet name="Methodology" sheetId="5" r:id="rId3"/>
  </sheets>
  <externalReferences>
    <externalReference r:id="rId4"/>
    <externalReference r:id="rId5"/>
  </externalReferences>
  <definedNames>
    <definedName name="actual_deaths" localSheetId="2">OFFSET('[2]N cases'!$AA$3,'[2]N cases'!$BG$2,0,'[2]N cases'!$BG$3)</definedName>
    <definedName name="actual_deaths">OFFSET('[1]N cases'!$T$3,'[1]N cases'!$AS$2,0,'[1]N cases'!$AS$3)</definedName>
    <definedName name="actuals" localSheetId="2">OFFSET('[2]N cases'!$Y$3,'[2]N cases'!$BG$2,0,'[2]N cases'!$BG$3)</definedName>
    <definedName name="actuals">OFFSET('[1]N cases'!$S$3,'[1]N cases'!$AS$2,0,'[1]N cases'!$AS$3)</definedName>
    <definedName name="average" localSheetId="2">OFFSET(#REF!,0,0,#REF!)</definedName>
    <definedName name="average">OFFSET(#REF!,0,0,#REF!)</definedName>
    <definedName name="i_max">OFFSET(#REF!,0,0,#REF!)</definedName>
    <definedName name="i_median">OFFSET(#REF!,0,0,#REF!)</definedName>
    <definedName name="i_min">OFFSET(#REF!,0,0,#REF!)</definedName>
    <definedName name="i_pc_25">OFFSET(#REF!,0,0,#REF!)</definedName>
    <definedName name="i_pc_75">OFFSET(#REF!,0,0,#REF!)</definedName>
    <definedName name="labels">OFFSET(#REF!,0,0,#REF!)</definedName>
    <definedName name="Max">OFFSET(#REF!,0,0,#REF!)</definedName>
    <definedName name="Min">OFFSET(#REF!,0,0,#REF!)</definedName>
    <definedName name="pc_25">OFFSET(#REF!,0,0,#REF!)</definedName>
    <definedName name="pc_75">OFFSET(#REF!,0,0,#REF!)</definedName>
    <definedName name="pred_deaths" localSheetId="2">OFFSET('[2]N cases'!$S$3,'[2]N cases'!$BG$2,0,'[2]N cases'!$BG$4)</definedName>
    <definedName name="pred_deaths">OFFSET('[1]N cases'!$O$3,'[1]N cases'!$AS$2,0,'[1]N cases'!$AS$4)</definedName>
    <definedName name="pred_l" localSheetId="2">OFFSET('[2]N cases'!$X$3,'[2]N cases'!$BG$2,0,'[2]N cases'!$BG$4)</definedName>
    <definedName name="pred_l">OFFSET('[1]N cases'!$R$3,'[1]N cases'!$AS$2,0,'[1]N cases'!$AS$4)</definedName>
    <definedName name="preds" localSheetId="2">OFFSET('[2]N cases'!$R$3,'[2]N cases'!$BG$2,0,'[2]N cases'!$BG$4)</definedName>
    <definedName name="preds">OFFSET('[1]N cases'!$N$3,'[1]N cases'!$AS$2,0,'[1]N cases'!$AS$4)</definedName>
    <definedName name="_xlnm.Print_Area" localSheetId="2">Methodology!$A$1:$R$255</definedName>
  </definedNames>
  <calcPr calcId="14562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6" i="1"/>
</calcChain>
</file>

<file path=xl/sharedStrings.xml><?xml version="1.0" encoding="utf-8"?>
<sst xmlns="http://schemas.openxmlformats.org/spreadsheetml/2006/main" count="116" uniqueCount="112">
  <si>
    <t>Deterministic model of Covid-19 in the UK</t>
  </si>
  <si>
    <t>Compartments represent the number of people in the following compartments:</t>
  </si>
  <si>
    <t>S</t>
  </si>
  <si>
    <t>Susceptible</t>
  </si>
  <si>
    <t>E (AS)</t>
  </si>
  <si>
    <t>Incubating (leading to asymptomatic indection)</t>
  </si>
  <si>
    <t>E (S)</t>
  </si>
  <si>
    <t>Incubating (leading to symptomatic indection)</t>
  </si>
  <si>
    <t>I (AS)</t>
  </si>
  <si>
    <t>Infectious but asymptomatic</t>
  </si>
  <si>
    <t>I (S)</t>
  </si>
  <si>
    <t>Infectious, asymptomatic, but about to show symptoms</t>
  </si>
  <si>
    <t>D (NH)</t>
  </si>
  <si>
    <t>Diseased but not severely enough to be hospitalized</t>
  </si>
  <si>
    <t>D (H)</t>
  </si>
  <si>
    <t>Diseased, severely enough to be soon hospitalized</t>
  </si>
  <si>
    <t>H (O)</t>
  </si>
  <si>
    <t>Hospitalized but not severely enough to require admission to ICU</t>
  </si>
  <si>
    <t>H (ICU)</t>
  </si>
  <si>
    <t>Hospitalized and about to be admitted to ICU</t>
  </si>
  <si>
    <t>ICU</t>
  </si>
  <si>
    <t>Hospitalized and admitted to ICU</t>
  </si>
  <si>
    <t>R</t>
  </si>
  <si>
    <t>Immune</t>
  </si>
  <si>
    <t>Two age groups:</t>
  </si>
  <si>
    <t>Coded below as A = 0</t>
  </si>
  <si>
    <t>Coded below as A = 1</t>
  </si>
  <si>
    <r>
      <t>Initial conditions</t>
    </r>
    <r>
      <rPr>
        <sz val="11"/>
        <color theme="1"/>
        <rFont val="Calibri"/>
        <family val="2"/>
        <scheme val="minor"/>
      </rPr>
      <t xml:space="preserve">: </t>
    </r>
  </si>
  <si>
    <t>1) T(A) = S(A) + E(AS,A) + E(S,A) + I (AS,A) + I(S,A) + D (NH,A) + D (H,A) + H (O,A) + H (ICU,A) + ICU(A) + R(A)</t>
  </si>
  <si>
    <t>T = T(0) + T(1) =59,957,838 + 7,928,172  = 67,886,010, the population size of the UK (See Box 4).</t>
  </si>
  <si>
    <t>2) S(0)+S(1) =67,886,009, I(AS,0) = 1, all other compartments  = 0 (i.e. everyone is initially susceptible to the infection, and one person is infectious).</t>
  </si>
  <si>
    <t>3) Simulation time step (Δt) = 1/24 days (i.e. 1 hour).</t>
  </si>
  <si>
    <r>
      <t>Parameters, values and derivations</t>
    </r>
    <r>
      <rPr>
        <sz val="11"/>
        <color theme="1"/>
        <rFont val="Calibri"/>
        <family val="2"/>
        <scheme val="minor"/>
      </rPr>
      <t xml:space="preserve">: </t>
    </r>
  </si>
  <si>
    <t>Model parameters:</t>
  </si>
  <si>
    <t>1) Transmission coefficients, β, are stratified by age and whether the infection 'donor' is symptomatic or not (See Box 2);</t>
  </si>
  <si>
    <t>2) Average duration of incubation period (= 1/δ) = 5.1 days (Ferguson el al. 2020);</t>
  </si>
  <si>
    <r>
      <t>2a) Average duration of incubation period, (1/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(AS)),</t>
    </r>
    <r>
      <rPr>
        <sz val="11"/>
        <color theme="1"/>
        <rFont val="Calibri"/>
        <family val="2"/>
        <scheme val="minor"/>
      </rPr>
      <t xml:space="preserve"> for incubating E(AS) cases = 5.1 + 4.6 days (Ferguson et al 2020)</t>
    </r>
  </si>
  <si>
    <r>
      <t>2b) Average duration of incubation period, (1/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(S)),</t>
    </r>
    <r>
      <rPr>
        <sz val="11"/>
        <color theme="1"/>
        <rFont val="Calibri"/>
        <family val="2"/>
        <scheme val="minor"/>
      </rPr>
      <t xml:space="preserve"> for incubating E(S) cases = 5.1 - 0.5 days (Ferguson et al 2020)</t>
    </r>
  </si>
  <si>
    <t>3) Average time to recovery for asymptomatic cases (= 1/σ(AS)) = 9.5 days (Hu et al);</t>
  </si>
  <si>
    <r>
      <t>4) Average time to onset of symptoms (=1/</t>
    </r>
    <r>
      <rPr>
        <sz val="11"/>
        <color theme="1"/>
        <rFont val="Calibri"/>
        <family val="2"/>
      </rPr>
      <t>θ</t>
    </r>
    <r>
      <rPr>
        <sz val="8.8000000000000007"/>
        <color theme="1"/>
        <rFont val="Calibri"/>
        <family val="2"/>
      </rPr>
      <t>),</t>
    </r>
    <r>
      <rPr>
        <sz val="11"/>
        <color theme="1"/>
        <rFont val="Calibri"/>
        <family val="2"/>
        <scheme val="minor"/>
      </rPr>
      <t xml:space="preserve"> for symptomatic inectious cases, I(S) = 0.5 days (Ferguson et al 2020);</t>
    </r>
  </si>
  <si>
    <t>5) Average % symptomatic cases, D, that will be severe enough to be hospitalized, h(A), is age dependent based on Table 1 of Ferguson et al 2020</t>
  </si>
  <si>
    <t>6) Average time to recovery (= 1/σ(NH)) in symptomatic but not hospitalized cases, D(NH), is 17 days (Pan et al 2020)</t>
  </si>
  <si>
    <r>
      <t>7) Average time to hospitalization (= 1/</t>
    </r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) in symptomatic cases soon to be hospitalized cases, D(H), is 5 days (Ferguson et al 2020)</t>
    </r>
  </si>
  <si>
    <t>8) Average % that will be admitted to ICU in hospitalized cases, v(a), is age dependent and based on Table 1 of Ferguson et al 2020</t>
  </si>
  <si>
    <r>
      <t>9) Average time to admission to ICU, 1/</t>
    </r>
    <r>
      <rPr>
        <sz val="11"/>
        <color theme="1"/>
        <rFont val="Calibri"/>
        <family val="2"/>
      </rPr>
      <t>π</t>
    </r>
    <r>
      <rPr>
        <sz val="8.8000000000000007"/>
        <color theme="1"/>
        <rFont val="Calibri"/>
        <family val="2"/>
      </rPr>
      <t>,</t>
    </r>
    <r>
      <rPr>
        <sz val="11"/>
        <color theme="1"/>
        <rFont val="Calibri"/>
        <family val="2"/>
        <scheme val="minor"/>
      </rPr>
      <t xml:space="preserve"> for patents H(ICU) is 6 days (Ferguson et al 2020)</t>
    </r>
  </si>
  <si>
    <r>
      <t xml:space="preserve">10) Average % mortality, </t>
    </r>
    <r>
      <rPr>
        <sz val="11"/>
        <color theme="1"/>
        <rFont val="Calibri"/>
        <family val="2"/>
      </rPr>
      <t>ε</t>
    </r>
    <r>
      <rPr>
        <sz val="8.8000000000000007"/>
        <color theme="1"/>
        <rFont val="Calibri"/>
        <family val="2"/>
      </rPr>
      <t>(A)</t>
    </r>
    <r>
      <rPr>
        <sz val="11"/>
        <color theme="1"/>
        <rFont val="Calibri"/>
        <family val="2"/>
        <scheme val="minor"/>
      </rPr>
      <t>, in severe cases, D(H), H(O), H(ICU) is age dependent and based on Table 1 of Ferguson et al (2020)</t>
    </r>
  </si>
  <si>
    <t>ε(0) = 0.438</t>
  </si>
  <si>
    <t>ε(1) = 7.2</t>
  </si>
  <si>
    <r>
      <t xml:space="preserve">11) The mortality rate in severe cases, </t>
    </r>
    <r>
      <rPr>
        <sz val="11"/>
        <color theme="1"/>
        <rFont val="Calibri"/>
        <family val="2"/>
      </rPr>
      <t>α, is calculated from ε</t>
    </r>
    <r>
      <rPr>
        <sz val="11"/>
        <color theme="1"/>
        <rFont val="Calibri"/>
        <family val="2"/>
        <scheme val="minor"/>
      </rPr>
      <t>(A) by means of formula = -ln(1-(</t>
    </r>
    <r>
      <rPr>
        <sz val="11"/>
        <color theme="1"/>
        <rFont val="Calibri"/>
        <family val="2"/>
      </rPr>
      <t>ε(A)/100) / D, where D is the average duration in the severe category</t>
    </r>
  </si>
  <si>
    <r>
      <t>α</t>
    </r>
    <r>
      <rPr>
        <sz val="8.8000000000000007"/>
        <color theme="1"/>
        <rFont val="Calibri"/>
        <family val="2"/>
      </rPr>
      <t>(D,0) = 0.000878</t>
    </r>
  </si>
  <si>
    <t>for D(H,0)</t>
  </si>
  <si>
    <r>
      <t>α</t>
    </r>
    <r>
      <rPr>
        <sz val="8.8000000000000007"/>
        <color theme="1"/>
        <rFont val="Calibri"/>
        <family val="2"/>
      </rPr>
      <t>(D,0) = 0.01494</t>
    </r>
  </si>
  <si>
    <t>for D(H,1)</t>
  </si>
  <si>
    <t>with D = 5</t>
  </si>
  <si>
    <r>
      <t>α</t>
    </r>
    <r>
      <rPr>
        <sz val="8.8000000000000007"/>
        <color theme="1"/>
        <rFont val="Calibri"/>
        <family val="2"/>
      </rPr>
      <t>(O,0) = 0.000549</t>
    </r>
  </si>
  <si>
    <t>for H(O,0)</t>
  </si>
  <si>
    <r>
      <t>α</t>
    </r>
    <r>
      <rPr>
        <sz val="8.8000000000000007"/>
        <color theme="1"/>
        <rFont val="Calibri"/>
        <family val="2"/>
      </rPr>
      <t>(O,0) = 0.009434</t>
    </r>
  </si>
  <si>
    <t>for H(O,1)</t>
  </si>
  <si>
    <t>with D = 8</t>
  </si>
  <si>
    <r>
      <t>α</t>
    </r>
    <r>
      <rPr>
        <sz val="8.8000000000000007"/>
        <color theme="1"/>
        <rFont val="Calibri"/>
        <family val="2"/>
      </rPr>
      <t>(H,0) = 0.000732</t>
    </r>
  </si>
  <si>
    <t>for H(ICU,0)</t>
  </si>
  <si>
    <r>
      <t>α</t>
    </r>
    <r>
      <rPr>
        <sz val="8.8000000000000007"/>
        <color theme="1"/>
        <rFont val="Calibri"/>
        <family val="2"/>
      </rPr>
      <t>(H,0) = 0.01245</t>
    </r>
  </si>
  <si>
    <t>for H(ICU,1)</t>
  </si>
  <si>
    <t>with D = 6</t>
  </si>
  <si>
    <r>
      <t xml:space="preserve">12) Average % mortality, </t>
    </r>
    <r>
      <rPr>
        <sz val="11"/>
        <color theme="1"/>
        <rFont val="Calibri"/>
        <family val="2"/>
      </rPr>
      <t>κ</t>
    </r>
    <r>
      <rPr>
        <sz val="11"/>
        <color theme="1"/>
        <rFont val="Calibri"/>
        <family val="2"/>
        <scheme val="minor"/>
      </rPr>
      <t>, in severe cases admitted to intensive cade, ICU is 50% Ferguson et al 2020</t>
    </r>
  </si>
  <si>
    <r>
      <t xml:space="preserve">12a) The mortality rate in severe cases admitted to ICU, </t>
    </r>
    <r>
      <rPr>
        <sz val="11"/>
        <color theme="1"/>
        <rFont val="Calibri"/>
        <family val="2"/>
      </rPr>
      <t>α(ICU), is calculated by the formula = -ln(1-(κ/100) / D, where D is 10 days, the average length of stay in UCU (Ferguson et al 2020)</t>
    </r>
  </si>
  <si>
    <r>
      <t>α</t>
    </r>
    <r>
      <rPr>
        <sz val="8.8000000000000007"/>
        <color theme="1"/>
        <rFont val="Calibri"/>
        <family val="2"/>
      </rPr>
      <t>(ICU) = 0.06931 deaths per person per day</t>
    </r>
  </si>
  <si>
    <r>
      <t>13) The average length of stay in hospital, 1/σ(HO), in severe cases admitted to hospital but not in ICU, H(O),</t>
    </r>
    <r>
      <rPr>
        <sz val="11"/>
        <color theme="1"/>
        <rFont val="Calibri"/>
        <family val="2"/>
      </rPr>
      <t xml:space="preserve"> is 8 days (Ferguson et al 2020)</t>
    </r>
  </si>
  <si>
    <r>
      <t xml:space="preserve">14) The average length of stay in ICU, 1/σ(ICU), </t>
    </r>
    <r>
      <rPr>
        <sz val="11"/>
        <color theme="1"/>
        <rFont val="Calibri"/>
        <family val="2"/>
      </rPr>
      <t>is 10 days (Ferguson et al 2020)</t>
    </r>
  </si>
  <si>
    <t>Differential equations used to calculate instantaneous daily rates of change for each "compartment" of the model:</t>
  </si>
  <si>
    <r>
      <t>B = birth rate = N.</t>
    </r>
    <r>
      <rPr>
        <sz val="11"/>
        <color theme="1"/>
        <rFont val="Calibri"/>
        <family val="2"/>
      </rPr>
      <t>μ</t>
    </r>
    <r>
      <rPr>
        <sz val="8.8000000000000007"/>
        <color theme="1"/>
        <rFont val="Calibri"/>
        <family val="2"/>
      </rPr>
      <t xml:space="preserve"> + α(D,0).D(H,0) + α(D,1).D(H,1) + α(O,0).H(O,0) + α(O,1).H(O,1) + α(H,0).H(ICU,0) + α(H,1).H(ICU,1) + α(ICU).(ICU(0)+ICU(1))</t>
    </r>
  </si>
  <si>
    <r>
      <t xml:space="preserve">dS(A)/dt = B – β(S,A,0).S(A).(I(S,0)+D(NH,0)+D(H,0)) -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- β</t>
    </r>
    <r>
      <rPr>
        <sz val="11"/>
        <color theme="1"/>
        <rFont val="Calibri"/>
        <family val="2"/>
        <scheme val="minor"/>
      </rPr>
      <t xml:space="preserve">(AS,A,0).S(A).I(AS,0) - </t>
    </r>
    <r>
      <rPr>
        <sz val="11"/>
        <color theme="1"/>
        <rFont val="Calibri"/>
        <family val="2"/>
      </rPr>
      <t>β(AS,A,1).S(A).I(AS,1) - S.μ</t>
    </r>
    <r>
      <rPr>
        <sz val="11"/>
        <color theme="1"/>
        <rFont val="Calibri"/>
        <family val="2"/>
        <scheme val="minor"/>
      </rPr>
      <t>(A)</t>
    </r>
  </si>
  <si>
    <r>
      <t xml:space="preserve">dE(AS,A)/dt = (1-f). {β(S,A,0).S(A).(I(S,0)+D(NH,0)+D(H,0)) +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+ β</t>
    </r>
    <r>
      <rPr>
        <sz val="11"/>
        <color theme="1"/>
        <rFont val="Calibri"/>
        <family val="2"/>
        <scheme val="minor"/>
      </rPr>
      <t xml:space="preserve">(AS,A,0).S(A).I(AS,0) + </t>
    </r>
    <r>
      <rPr>
        <sz val="11"/>
        <color theme="1"/>
        <rFont val="Calibri"/>
        <family val="2"/>
      </rPr>
      <t>β(AS,A,1).S(A).I(AS,1)} - E(AS,A).(μ</t>
    </r>
    <r>
      <rPr>
        <sz val="11"/>
        <color theme="1"/>
        <rFont val="Calibri"/>
        <family val="2"/>
        <scheme val="minor"/>
      </rPr>
      <t xml:space="preserve">(A) + 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(AS))</t>
    </r>
  </si>
  <si>
    <r>
      <t xml:space="preserve">dE(S,A)/dt = f. {β(S,A,0).S(A).(I(S,0)+D(NH,0)+D(H,0)) +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+ β</t>
    </r>
    <r>
      <rPr>
        <sz val="11"/>
        <color theme="1"/>
        <rFont val="Calibri"/>
        <family val="2"/>
        <scheme val="minor"/>
      </rPr>
      <t xml:space="preserve">(AS,A,0).S(A).I(AS,0) + </t>
    </r>
    <r>
      <rPr>
        <sz val="11"/>
        <color theme="1"/>
        <rFont val="Calibri"/>
        <family val="2"/>
      </rPr>
      <t>β(AS,A,1).S(A).I(AS,1)} - E(S,A).(μ</t>
    </r>
    <r>
      <rPr>
        <sz val="11"/>
        <color theme="1"/>
        <rFont val="Calibri"/>
        <family val="2"/>
        <scheme val="minor"/>
      </rPr>
      <t xml:space="preserve">(A) + 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(S))</t>
    </r>
  </si>
  <si>
    <t>dI(AS,A)/dt = E(AS,A).δ(AS) – I(AS,A).(μ(A) + σ(AS))</t>
  </si>
  <si>
    <r>
      <t xml:space="preserve">dI(S,A)/dt = E(S,A).δ(S) – I(S,A).(μ(A) +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</t>
    </r>
  </si>
  <si>
    <r>
      <t>dD(NH,A)/dt = I(S,A).</t>
    </r>
    <r>
      <rPr>
        <sz val="11"/>
        <color theme="1"/>
        <rFont val="Calibri"/>
        <family val="2"/>
      </rPr>
      <t>θ</t>
    </r>
    <r>
      <rPr>
        <sz val="8.8000000000000007"/>
        <color theme="1"/>
        <rFont val="Calibri"/>
        <family val="2"/>
      </rPr>
      <t>.(1-h(A))</t>
    </r>
    <r>
      <rPr>
        <sz val="11"/>
        <color theme="1"/>
        <rFont val="Calibri"/>
        <family val="2"/>
        <scheme val="minor"/>
      </rPr>
      <t xml:space="preserve"> – D(NH,A).(μ(A)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(NH)</t>
    </r>
    <r>
      <rPr>
        <sz val="11"/>
        <color theme="1"/>
        <rFont val="Calibri"/>
        <family val="2"/>
        <scheme val="minor"/>
      </rPr>
      <t>)</t>
    </r>
  </si>
  <si>
    <r>
      <t>dD(H,A)/dt = I(S,A).</t>
    </r>
    <r>
      <rPr>
        <sz val="11"/>
        <color theme="1"/>
        <rFont val="Calibri"/>
        <family val="2"/>
      </rPr>
      <t>θ.h(A)</t>
    </r>
    <r>
      <rPr>
        <sz val="11"/>
        <color theme="1"/>
        <rFont val="Calibri"/>
        <family val="2"/>
        <scheme val="minor"/>
      </rPr>
      <t xml:space="preserve"> – D(H,A).(μ(A) + </t>
    </r>
    <r>
      <rPr>
        <sz val="11"/>
        <color theme="1"/>
        <rFont val="Calibri"/>
        <family val="2"/>
      </rPr>
      <t>γ + α</t>
    </r>
    <r>
      <rPr>
        <sz val="11"/>
        <color theme="1"/>
        <rFont val="Calibri"/>
        <family val="2"/>
        <scheme val="minor"/>
      </rPr>
      <t>(D,A))</t>
    </r>
  </si>
  <si>
    <r>
      <t>dH(O,A)/dt = D(H,A).</t>
    </r>
    <r>
      <rPr>
        <sz val="11"/>
        <color theme="1"/>
        <rFont val="Calibri"/>
        <family val="2"/>
      </rPr>
      <t>γ.(1-v(A))</t>
    </r>
    <r>
      <rPr>
        <sz val="11"/>
        <color theme="1"/>
        <rFont val="Calibri"/>
        <family val="2"/>
        <scheme val="minor"/>
      </rPr>
      <t xml:space="preserve"> – H(O,A).(μ(A)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(HO)</t>
    </r>
    <r>
      <rPr>
        <sz val="11"/>
        <color theme="1"/>
        <rFont val="Calibri"/>
        <family val="2"/>
      </rPr>
      <t xml:space="preserve"> + α</t>
    </r>
    <r>
      <rPr>
        <sz val="11"/>
        <color theme="1"/>
        <rFont val="Calibri"/>
        <family val="2"/>
        <scheme val="minor"/>
      </rPr>
      <t>(O,A))</t>
    </r>
  </si>
  <si>
    <r>
      <t>dH(ICU,A)/dt = D(H,A).</t>
    </r>
    <r>
      <rPr>
        <sz val="11"/>
        <color theme="1"/>
        <rFont val="Calibri"/>
        <family val="2"/>
      </rPr>
      <t>γ.v(A)</t>
    </r>
    <r>
      <rPr>
        <sz val="11"/>
        <color theme="1"/>
        <rFont val="Calibri"/>
        <family val="2"/>
        <scheme val="minor"/>
      </rPr>
      <t xml:space="preserve"> – H(ICU,A).(μ(A) + </t>
    </r>
    <r>
      <rPr>
        <sz val="11"/>
        <color theme="1"/>
        <rFont val="Calibri"/>
        <family val="2"/>
      </rPr>
      <t>π + α</t>
    </r>
    <r>
      <rPr>
        <sz val="11"/>
        <color theme="1"/>
        <rFont val="Calibri"/>
        <family val="2"/>
        <scheme val="minor"/>
      </rPr>
      <t>(H,A))</t>
    </r>
  </si>
  <si>
    <r>
      <t>d ICU(A)/ dt = H(ICU,A).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– ICU(A).(μ(A)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(ICU)</t>
    </r>
    <r>
      <rPr>
        <sz val="11"/>
        <color theme="1"/>
        <rFont val="Calibri"/>
        <family val="2"/>
      </rPr>
      <t xml:space="preserve"> + α</t>
    </r>
    <r>
      <rPr>
        <sz val="11"/>
        <color theme="1"/>
        <rFont val="Calibri"/>
        <family val="2"/>
        <scheme val="minor"/>
      </rPr>
      <t>(ICU,A))</t>
    </r>
  </si>
  <si>
    <r>
      <t>dR(A)/dt = I(AS,A).σ(AS) + D(NH,A).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(NH) + H(O,A).σ</t>
    </r>
    <r>
      <rPr>
        <sz val="11"/>
        <color theme="1"/>
        <rFont val="Calibri"/>
        <family val="2"/>
        <scheme val="minor"/>
      </rPr>
      <t>(HO) + ICU(A).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(ICU)</t>
    </r>
    <r>
      <rPr>
        <sz val="11"/>
        <color theme="1"/>
        <rFont val="Calibri"/>
        <family val="2"/>
        <scheme val="minor"/>
      </rPr>
      <t xml:space="preserve">  – R(A).μ(A)</t>
    </r>
  </si>
  <si>
    <t>dZ/dt = Covid-19 associated rate of emergence of new hospitalized cases of Covid-19 (used to calculate DAILY cumulative totals)</t>
  </si>
  <si>
    <t>Fitting the epidemic curve to the UK Covid-19 trajectory</t>
  </si>
  <si>
    <t>Box 1. Compartmental model of Covid-19.</t>
  </si>
  <si>
    <t>Box 2. “Who-acquires-from-whom” matrices of  transmission coefficients.</t>
  </si>
  <si>
    <t>Box 3. Infection control efforts in the general population.</t>
  </si>
  <si>
    <t>Box 4. Demography.</t>
  </si>
  <si>
    <t>Date</t>
  </si>
  <si>
    <t>UCLH arrivals</t>
  </si>
  <si>
    <t>Model prediction</t>
  </si>
  <si>
    <t xml:space="preserve">We used a modification of the Anderson &amp; May SEIR compartmental model (Grenfell &amp; Bolker 1994; See Box 1). </t>
  </si>
  <si>
    <t>We modified it to align with the most recent Covid-19 model published by Imperial College (Ferguson N. et al; 16th March 2020)</t>
  </si>
  <si>
    <t>0 to 79</t>
  </si>
  <si>
    <t>80+</t>
  </si>
  <si>
    <t>e.g. E(AS,0) represents the category of people in the 0-79 age group who are incubating the infection and will become asymptomatic cases</t>
  </si>
  <si>
    <t>h(0) = 5.21 (0-79 age group)</t>
  </si>
  <si>
    <t>h(1) = 25.8 (80+ age group)</t>
  </si>
  <si>
    <t>v(0) = 9.41 (0-79 age group)</t>
  </si>
  <si>
    <t>v(1) = 25.8 (80+ age group)</t>
  </si>
  <si>
    <t xml:space="preserve">15) Proportion of UK Covid-19 cases ‘belonging’ to the UCLH catchment population, c, 0.00742, calculated as the proportion of influenza cases </t>
  </si>
  <si>
    <t>admitted at UCLH in the past 36 months (480/64658) (Dr. Foster).</t>
  </si>
  <si>
    <t xml:space="preserve">For changes in frequencies in the state variables after each time step Δt we use the approximation Δ[state variable] = Δt x d[state variable]/dt. </t>
  </si>
  <si>
    <t>For example in the next time step, t+Δt, the number susceptible in age group A is calculated as S(A,t+Δt) = S(A,t)+Δt.dS(A)/dt.</t>
  </si>
  <si>
    <t xml:space="preserve">We used the numbers of daily cases detected At UCLH, O (t), and compared against model expectation, Z (t), </t>
  </si>
  <si>
    <t xml:space="preserve">which is calculated as the model expectation of the daily number of new UK hospitalized cases, Y(t), discounted by the proportion </t>
  </si>
  <si>
    <t>that 'belong' to UCLH (c) or Z(t) = Y(t).c. The sum of the squared deviation [O(t) – Z(t)]2 across the epidemic period was minimized</t>
  </si>
  <si>
    <t xml:space="preserve"> in fitting the baseline parameter β(AS,0-79,0-79) (transmission coefficient, see Box 2).</t>
  </si>
  <si>
    <t>20% mitigation</t>
  </si>
  <si>
    <t>0-79</t>
  </si>
  <si>
    <t>60% mitigation</t>
  </si>
  <si>
    <t>All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</si>
</sst>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14"/>
      <color rgb="FFA6A6A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indent="15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7" fillId="0" borderId="0" xfId="0" applyFont="1"/>
    <xf numFmtId="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Number of daily arrivals to UCLH inpatienrt wards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8729616297098"/>
          <c:y val="0.18715557875774658"/>
          <c:w val="0.8049370078740159"/>
          <c:h val="0.69111803732866728"/>
        </c:manualLayout>
      </c:layout>
      <c:lineChart>
        <c:grouping val="standard"/>
        <c:varyColors val="0"/>
        <c:ser>
          <c:idx val="0"/>
          <c:order val="0"/>
          <c:tx>
            <c:v>20% mitigation</c:v>
          </c:tx>
          <c:marker>
            <c:symbol val="none"/>
          </c:marker>
          <c:cat>
            <c:numRef>
              <c:f>Arrivals!$B$6:$B$154</c:f>
              <c:numCache>
                <c:formatCode>m/d/yyyy</c:formatCode>
                <c:ptCount val="14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</c:numCache>
            </c:numRef>
          </c:cat>
          <c:val>
            <c:numRef>
              <c:f>Arrivals!$E$6:$E$154</c:f>
              <c:numCache>
                <c:formatCode>0</c:formatCode>
                <c:ptCount val="149"/>
                <c:pt idx="0">
                  <c:v>1.0797615155735789</c:v>
                </c:pt>
                <c:pt idx="1">
                  <c:v>1.2513473071689341</c:v>
                </c:pt>
                <c:pt idx="2">
                  <c:v>1.4501136485099861</c:v>
                </c:pt>
                <c:pt idx="3">
                  <c:v>1.6803638206777016</c:v>
                </c:pt>
                <c:pt idx="4">
                  <c:v>1.9470792842402276</c:v>
                </c:pt>
                <c:pt idx="5">
                  <c:v>2.2560255538187244</c:v>
                </c:pt>
                <c:pt idx="6">
                  <c:v>2.6138742957983139</c:v>
                </c:pt>
                <c:pt idx="7">
                  <c:v>3.0283440180532288</c:v>
                </c:pt>
                <c:pt idx="8">
                  <c:v>3.5083620272523439</c:v>
                </c:pt>
                <c:pt idx="9">
                  <c:v>4.064250661630175</c:v>
                </c:pt>
                <c:pt idx="10">
                  <c:v>4.7079411613518998</c:v>
                </c:pt>
                <c:pt idx="11">
                  <c:v>5.4532189080281777</c:v>
                </c:pt>
                <c:pt idx="12">
                  <c:v>6.3160041384969263</c:v>
                </c:pt>
                <c:pt idx="13">
                  <c:v>7.3146725986775971</c:v>
                </c:pt>
                <c:pt idx="14">
                  <c:v>8.4704209259315668</c:v>
                </c:pt>
                <c:pt idx="15">
                  <c:v>9.8076817967073247</c:v>
                </c:pt>
                <c:pt idx="16">
                  <c:v>11.354593999334105</c:v>
                </c:pt>
                <c:pt idx="17">
                  <c:v>13.143532519210911</c:v>
                </c:pt>
                <c:pt idx="18">
                  <c:v>15.211703359481195</c:v>
                </c:pt>
                <c:pt idx="19">
                  <c:v>17.601807036109161</c:v>
                </c:pt>
                <c:pt idx="20">
                  <c:v>20.362773312211665</c:v>
                </c:pt>
                <c:pt idx="21">
                  <c:v>23.550567551237613</c:v>
                </c:pt>
                <c:pt idx="22">
                  <c:v>27.229065788196795</c:v>
                </c:pt>
                <c:pt idx="23">
                  <c:v>31.470990884786662</c:v>
                </c:pt>
                <c:pt idx="24">
                  <c:v>36.358895506226823</c:v>
                </c:pt>
                <c:pt idx="25">
                  <c:v>41.986168603518507</c:v>
                </c:pt>
                <c:pt idx="26">
                  <c:v>48.458029986643744</c:v>
                </c:pt>
                <c:pt idx="27">
                  <c:v>55.892461745757686</c:v>
                </c:pt>
                <c:pt idx="28">
                  <c:v>64.421005009101677</c:v>
                </c:pt>
                <c:pt idx="29">
                  <c:v>74.1893251699248</c:v>
                </c:pt>
                <c:pt idx="30">
                  <c:v>85.357417827161399</c:v>
                </c:pt>
                <c:pt idx="31">
                  <c:v>98.099291254015014</c:v>
                </c:pt>
                <c:pt idx="32">
                  <c:v>112.6019199861846</c:v>
                </c:pt>
                <c:pt idx="33">
                  <c:v>129.06322008069509</c:v>
                </c:pt>
                <c:pt idx="34">
                  <c:v>147.68875352441927</c:v>
                </c:pt>
                <c:pt idx="35">
                  <c:v>168.68683346538793</c:v>
                </c:pt>
                <c:pt idx="36">
                  <c:v>192.26168291829697</c:v>
                </c:pt>
                <c:pt idx="37">
                  <c:v>218.60431064017624</c:v>
                </c:pt>
                <c:pt idx="38">
                  <c:v>247.88082608278938</c:v>
                </c:pt>
                <c:pt idx="39">
                  <c:v>280.21804071822993</c:v>
                </c:pt>
                <c:pt idx="40">
                  <c:v>315.68641606817846</c:v>
                </c:pt>
                <c:pt idx="41">
                  <c:v>354.28073573828522</c:v>
                </c:pt>
                <c:pt idx="42">
                  <c:v>395.89930465480677</c:v>
                </c:pt>
                <c:pt idx="43">
                  <c:v>440.3229978968962</c:v>
                </c:pt>
                <c:pt idx="44">
                  <c:v>487.19604785911281</c:v>
                </c:pt>
                <c:pt idx="45">
                  <c:v>536.01098795934024</c:v>
                </c:pt>
                <c:pt idx="46">
                  <c:v>586.10054197637987</c:v>
                </c:pt>
                <c:pt idx="47">
                  <c:v>636.63931377418749</c:v>
                </c:pt>
                <c:pt idx="48">
                  <c:v>686.65775057399492</c:v>
                </c:pt>
                <c:pt idx="49">
                  <c:v>735.0699308543052</c:v>
                </c:pt>
                <c:pt idx="50">
                  <c:v>780.71527099290688</c:v>
                </c:pt>
                <c:pt idx="51">
                  <c:v>822.41239538653144</c:v>
                </c:pt>
                <c:pt idx="52">
                  <c:v>859.02145744648942</c:v>
                </c:pt>
                <c:pt idx="53">
                  <c:v>889.50951701290569</c:v>
                </c:pt>
                <c:pt idx="54">
                  <c:v>913.0125660635108</c:v>
                </c:pt>
                <c:pt idx="55">
                  <c:v>928.88773788535332</c:v>
                </c:pt>
                <c:pt idx="56">
                  <c:v>936.7502229057734</c:v>
                </c:pt>
                <c:pt idx="57">
                  <c:v>936.49129268454931</c:v>
                </c:pt>
                <c:pt idx="58">
                  <c:v>928.27624023023645</c:v>
                </c:pt>
                <c:pt idx="59">
                  <c:v>912.52351057634996</c:v>
                </c:pt>
                <c:pt idx="60">
                  <c:v>889.86837213609033</c:v>
                </c:pt>
                <c:pt idx="61">
                  <c:v>861.11584963868836</c:v>
                </c:pt>
                <c:pt idx="62">
                  <c:v>827.188175561153</c:v>
                </c:pt>
                <c:pt idx="63">
                  <c:v>789.07177640595046</c:v>
                </c:pt>
                <c:pt idx="64">
                  <c:v>747.76798407499928</c:v>
                </c:pt>
                <c:pt idx="65">
                  <c:v>704.25050291085927</c:v>
                </c:pt>
                <c:pt idx="66">
                  <c:v>659.43141480973463</c:v>
                </c:pt>
                <c:pt idx="67">
                  <c:v>614.13636041677682</c:v>
                </c:pt>
                <c:pt idx="68">
                  <c:v>569.0886135680812</c:v>
                </c:pt>
                <c:pt idx="69">
                  <c:v>524.90111837185623</c:v>
                </c:pt>
                <c:pt idx="70">
                  <c:v>482.07517837076102</c:v>
                </c:pt>
                <c:pt idx="71">
                  <c:v>441.00433523526954</c:v>
                </c:pt>
                <c:pt idx="72">
                  <c:v>401.98199463859828</c:v>
                </c:pt>
                <c:pt idx="73">
                  <c:v>365.21149178248743</c:v>
                </c:pt>
                <c:pt idx="74">
                  <c:v>330.81748782224622</c:v>
                </c:pt>
                <c:pt idx="75">
                  <c:v>298.85781152164373</c:v>
                </c:pt>
                <c:pt idx="76">
                  <c:v>269.33507994362162</c:v>
                </c:pt>
                <c:pt idx="77">
                  <c:v>242.20763046978618</c:v>
                </c:pt>
                <c:pt idx="78">
                  <c:v>217.39946494066226</c:v>
                </c:pt>
                <c:pt idx="79">
                  <c:v>194.80904229335192</c:v>
                </c:pt>
                <c:pt idx="80">
                  <c:v>174.31685980041675</c:v>
                </c:pt>
                <c:pt idx="81">
                  <c:v>155.79183824844131</c:v>
                </c:pt>
                <c:pt idx="82">
                  <c:v>139.0965775880909</c:v>
                </c:pt>
                <c:pt idx="83">
                  <c:v>124.09158143641525</c:v>
                </c:pt>
                <c:pt idx="84">
                  <c:v>110.63856576445505</c:v>
                </c:pt>
                <c:pt idx="85">
                  <c:v>98.602973068298525</c:v>
                </c:pt>
                <c:pt idx="86">
                  <c:v>87.855811575042026</c:v>
                </c:pt>
                <c:pt idx="87">
                  <c:v>78.274932197010003</c:v>
                </c:pt>
                <c:pt idx="88">
                  <c:v>69.745846044110294</c:v>
                </c:pt>
                <c:pt idx="89">
                  <c:v>62.162173841380536</c:v>
                </c:pt>
                <c:pt idx="90">
                  <c:v>55.425806652960091</c:v>
                </c:pt>
                <c:pt idx="91">
                  <c:v>49.446845621634566</c:v>
                </c:pt>
                <c:pt idx="92">
                  <c:v>44.14337746383535</c:v>
                </c:pt>
                <c:pt idx="93">
                  <c:v>39.441132489015217</c:v>
                </c:pt>
                <c:pt idx="94">
                  <c:v>35.273063068326337</c:v>
                </c:pt>
                <c:pt idx="95">
                  <c:v>31.578872793352275</c:v>
                </c:pt>
                <c:pt idx="96">
                  <c:v>28.304520003025573</c:v>
                </c:pt>
                <c:pt idx="97">
                  <c:v>25.4017138431891</c:v>
                </c:pt>
                <c:pt idx="98">
                  <c:v>22.827416454444574</c:v>
                </c:pt>
                <c:pt idx="99">
                  <c:v>20.543361154160266</c:v>
                </c:pt>
                <c:pt idx="100">
                  <c:v>18.515593474397974</c:v>
                </c:pt>
                <c:pt idx="101">
                  <c:v>16.714039534345829</c:v>
                </c:pt>
                <c:pt idx="102">
                  <c:v>15.112104364607148</c:v>
                </c:pt>
                <c:pt idx="103">
                  <c:v>13.686301372911657</c:v>
                </c:pt>
                <c:pt idx="104">
                  <c:v>12.41591306913142</c:v>
                </c:pt>
                <c:pt idx="105">
                  <c:v>11.282682383659449</c:v>
                </c:pt>
                <c:pt idx="106">
                  <c:v>10.270533360122499</c:v>
                </c:pt>
                <c:pt idx="107">
                  <c:v>9.3653196326995385</c:v>
                </c:pt>
                <c:pt idx="108">
                  <c:v>8.5545988687190402</c:v>
                </c:pt>
                <c:pt idx="109">
                  <c:v>7.8274312376606758</c:v>
                </c:pt>
                <c:pt idx="110">
                  <c:v>7.1741999278110598</c:v>
                </c:pt>
                <c:pt idx="111">
                  <c:v>6.5864517539093868</c:v>
                </c:pt>
                <c:pt idx="112">
                  <c:v>6.0567559626369984</c:v>
                </c:pt>
                <c:pt idx="113">
                  <c:v>5.5785794356252154</c:v>
                </c:pt>
                <c:pt idx="114">
                  <c:v>5.1461766011070722</c:v>
                </c:pt>
                <c:pt idx="115">
                  <c:v>4.7544924876056029</c:v>
                </c:pt>
                <c:pt idx="116">
                  <c:v>4.3990774784979294</c:v>
                </c:pt>
                <c:pt idx="117">
                  <c:v>4.0760124531143447</c:v>
                </c:pt>
                <c:pt idx="118">
                  <c:v>3.7818431227642577</c:v>
                </c:pt>
                <c:pt idx="119">
                  <c:v>3.5135224870518869</c:v>
                </c:pt>
                <c:pt idx="120">
                  <c:v>3.2683604468729754</c:v>
                </c:pt>
                <c:pt idx="121">
                  <c:v>3.0439797129056387</c:v>
                </c:pt>
                <c:pt idx="122">
                  <c:v>2.8382772430195473</c:v>
                </c:pt>
                <c:pt idx="123">
                  <c:v>2.6493905286697554</c:v>
                </c:pt>
                <c:pt idx="124">
                  <c:v>2.4756681286380626</c:v>
                </c:pt>
                <c:pt idx="125">
                  <c:v>2.315643918823298</c:v>
                </c:pt>
                <c:pt idx="126">
                  <c:v>2.1680145911996078</c:v>
                </c:pt>
                <c:pt idx="127">
                  <c:v>2.0316199903700181</c:v>
                </c:pt>
                <c:pt idx="128">
                  <c:v>1.9054259276826997</c:v>
                </c:pt>
                <c:pt idx="129">
                  <c:v>1.7885091571379235</c:v>
                </c:pt>
                <c:pt idx="130">
                  <c:v>1.6800442366666175</c:v>
                </c:pt>
                <c:pt idx="131">
                  <c:v>1.5792920336289171</c:v>
                </c:pt>
                <c:pt idx="132">
                  <c:v>1.4855896637236583</c:v>
                </c:pt>
                <c:pt idx="133">
                  <c:v>1.3983416796754682</c:v>
                </c:pt>
                <c:pt idx="134">
                  <c:v>1.3170123492409402</c:v>
                </c:pt>
                <c:pt idx="135">
                  <c:v>1.2411188833748383</c:v>
                </c:pt>
                <c:pt idx="136">
                  <c:v>1.1702254929532501</c:v>
                </c:pt>
                <c:pt idx="137">
                  <c:v>1.1039381681075611</c:v>
                </c:pt>
                <c:pt idx="138">
                  <c:v>1.0419000884376146</c:v>
                </c:pt>
                <c:pt idx="139">
                  <c:v>0.98378758403305255</c:v>
                </c:pt>
                <c:pt idx="140">
                  <c:v>0.9293065773890703</c:v>
                </c:pt>
                <c:pt idx="141">
                  <c:v>0.87818944596074289</c:v>
                </c:pt>
                <c:pt idx="142">
                  <c:v>0.83019225243060646</c:v>
                </c:pt>
                <c:pt idx="143">
                  <c:v>0.78509229682276782</c:v>
                </c:pt>
                <c:pt idx="144">
                  <c:v>0.74268595056582853</c:v>
                </c:pt>
                <c:pt idx="145">
                  <c:v>0.70278673764187261</c:v>
                </c:pt>
                <c:pt idx="146">
                  <c:v>0.66522363256899553</c:v>
                </c:pt>
                <c:pt idx="147">
                  <c:v>0.62983954877836368</c:v>
                </c:pt>
                <c:pt idx="148">
                  <c:v>0.59648999427372473</c:v>
                </c:pt>
              </c:numCache>
            </c:numRef>
          </c:val>
          <c:smooth val="0"/>
        </c:ser>
        <c:ser>
          <c:idx val="1"/>
          <c:order val="1"/>
          <c:tx>
            <c:v>60% mitigation</c:v>
          </c:tx>
          <c:marker>
            <c:symbol val="none"/>
          </c:marker>
          <c:cat>
            <c:numRef>
              <c:f>Arrivals!$B$6:$B$154</c:f>
              <c:numCache>
                <c:formatCode>m/d/yyyy</c:formatCode>
                <c:ptCount val="14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</c:numCache>
            </c:numRef>
          </c:cat>
          <c:val>
            <c:numRef>
              <c:f>Arrivals!$H$6:$H$154</c:f>
              <c:numCache>
                <c:formatCode>0</c:formatCode>
                <c:ptCount val="149"/>
                <c:pt idx="0">
                  <c:v>1.0799389112268134</c:v>
                </c:pt>
                <c:pt idx="1">
                  <c:v>1.2283694379081851</c:v>
                </c:pt>
                <c:pt idx="2">
                  <c:v>1.3940788942511284</c:v>
                </c:pt>
                <c:pt idx="3">
                  <c:v>1.578417398294462</c:v>
                </c:pt>
                <c:pt idx="4">
                  <c:v>1.7830361364454936</c:v>
                </c:pt>
                <c:pt idx="5">
                  <c:v>2.0098894733445403</c:v>
                </c:pt>
                <c:pt idx="6">
                  <c:v>2.261248933415644</c:v>
                </c:pt>
                <c:pt idx="7">
                  <c:v>2.5397268276566369</c:v>
                </c:pt>
                <c:pt idx="8">
                  <c:v>2.8483058439988347</c:v>
                </c:pt>
                <c:pt idx="9">
                  <c:v>3.1903724026335252</c:v>
                </c:pt>
                <c:pt idx="10">
                  <c:v>3.5697529234288532</c:v>
                </c:pt>
                <c:pt idx="11">
                  <c:v>3.9907530712947903</c:v>
                </c:pt>
                <c:pt idx="12">
                  <c:v>4.4582005868416612</c:v>
                </c:pt>
                <c:pt idx="13">
                  <c:v>4.9774925664834422</c:v>
                </c:pt>
                <c:pt idx="14">
                  <c:v>5.5546481207523932</c:v>
                </c:pt>
                <c:pt idx="15">
                  <c:v>6.196367291177558</c:v>
                </c:pt>
                <c:pt idx="16">
                  <c:v>6.9100970042109466</c:v>
                </c:pt>
                <c:pt idx="17">
                  <c:v>7.7041047242153962</c:v>
                </c:pt>
                <c:pt idx="18">
                  <c:v>8.5875603571196812</c:v>
                </c:pt>
                <c:pt idx="19">
                  <c:v>9.5706268586983825</c:v>
                </c:pt>
                <c:pt idx="20">
                  <c:v>10.664559913737145</c:v>
                </c:pt>
                <c:pt idx="21">
                  <c:v>11.881816965924966</c:v>
                </c:pt>
                <c:pt idx="22">
                  <c:v>13.236175781250854</c:v>
                </c:pt>
                <c:pt idx="23">
                  <c:v>14.742862606306293</c:v>
                </c:pt>
                <c:pt idx="24">
                  <c:v>16.418689822522005</c:v>
                </c:pt>
                <c:pt idx="25">
                  <c:v>18.282202782412686</c:v>
                </c:pt>
                <c:pt idx="26">
                  <c:v>20.35383522765553</c:v>
                </c:pt>
                <c:pt idx="27">
                  <c:v>22.656072313104787</c:v>
                </c:pt>
                <c:pt idx="28">
                  <c:v>25.213619775577364</c:v>
                </c:pt>
                <c:pt idx="29">
                  <c:v>28.053577169178844</c:v>
                </c:pt>
                <c:pt idx="30">
                  <c:v>31.205612315507793</c:v>
                </c:pt>
                <c:pt idx="31">
                  <c:v>34.702133160550488</c:v>
                </c:pt>
                <c:pt idx="32">
                  <c:v>38.578452062067306</c:v>
                </c:pt>
                <c:pt idx="33">
                  <c:v>42.872936122837672</c:v>
                </c:pt>
                <c:pt idx="34">
                  <c:v>47.62713550852186</c:v>
                </c:pt>
                <c:pt idx="35">
                  <c:v>52.885879720277075</c:v>
                </c:pt>
                <c:pt idx="36">
                  <c:v>58.697329515698982</c:v>
                </c:pt>
                <c:pt idx="37">
                  <c:v>65.11296958448068</c:v>
                </c:pt>
                <c:pt idx="38">
                  <c:v>72.187524205380356</c:v>
                </c:pt>
                <c:pt idx="39">
                  <c:v>79.97877498676489</c:v>
                </c:pt>
                <c:pt idx="40">
                  <c:v>88.547256514058006</c:v>
                </c:pt>
                <c:pt idx="41">
                  <c:v>97.955802439952521</c:v>
                </c:pt>
                <c:pt idx="42">
                  <c:v>108.26891147549853</c:v>
                </c:pt>
                <c:pt idx="43">
                  <c:v>119.55190018010529</c:v>
                </c:pt>
                <c:pt idx="44">
                  <c:v>131.86980782047382</c:v>
                </c:pt>
                <c:pt idx="45">
                  <c:v>145.28601840687563</c:v>
                </c:pt>
                <c:pt idx="46">
                  <c:v>159.86056698036609</c:v>
                </c:pt>
                <c:pt idx="47">
                  <c:v>175.64810209584638</c:v>
                </c:pt>
                <c:pt idx="48">
                  <c:v>192.69548509364819</c:v>
                </c:pt>
                <c:pt idx="49">
                  <c:v>211.03902008153972</c:v>
                </c:pt>
                <c:pt idx="50">
                  <c:v>230.70132740408343</c:v>
                </c:pt>
                <c:pt idx="51">
                  <c:v>251.68789840133439</c:v>
                </c:pt>
                <c:pt idx="52">
                  <c:v>273.98340071018174</c:v>
                </c:pt>
                <c:pt idx="53">
                  <c:v>297.54784087658885</c:v>
                </c:pt>
                <c:pt idx="54">
                  <c:v>322.31273338996749</c:v>
                </c:pt>
                <c:pt idx="55">
                  <c:v>348.1774700689574</c:v>
                </c:pt>
                <c:pt idx="56">
                  <c:v>375.00612737249196</c:v>
                </c:pt>
                <c:pt idx="57">
                  <c:v>402.6249866961208</c:v>
                </c:pt>
                <c:pt idx="58">
                  <c:v>430.82106789805789</c:v>
                </c:pt>
                <c:pt idx="59">
                  <c:v>459.34198235228735</c:v>
                </c:pt>
                <c:pt idx="60">
                  <c:v>487.89739203675094</c:v>
                </c:pt>
                <c:pt idx="61">
                  <c:v>516.16231006227042</c:v>
                </c:pt>
                <c:pt idx="62">
                  <c:v>543.78239272457506</c:v>
                </c:pt>
                <c:pt idx="63">
                  <c:v>570.38125458917943</c:v>
                </c:pt>
                <c:pt idx="64">
                  <c:v>595.56969215643403</c:v>
                </c:pt>
                <c:pt idx="65">
                  <c:v>618.95653941910268</c:v>
                </c:pt>
                <c:pt idx="66">
                  <c:v>640.1607159357161</c:v>
                </c:pt>
                <c:pt idx="67">
                  <c:v>658.82388380635348</c:v>
                </c:pt>
                <c:pt idx="68">
                  <c:v>674.62302358028478</c:v>
                </c:pt>
                <c:pt idx="69">
                  <c:v>687.28218745011304</c:v>
                </c:pt>
                <c:pt idx="70">
                  <c:v>696.58270215615016</c:v>
                </c:pt>
                <c:pt idx="71">
                  <c:v>702.37117676170033</c:v>
                </c:pt>
                <c:pt idx="72">
                  <c:v>704.56481558679889</c:v>
                </c:pt>
                <c:pt idx="73">
                  <c:v>703.15372922133929</c:v>
                </c:pt>
                <c:pt idx="74">
                  <c:v>698.20015539266615</c:v>
                </c:pt>
                <c:pt idx="75">
                  <c:v>689.83472221349894</c:v>
                </c:pt>
                <c:pt idx="76">
                  <c:v>678.25008542718069</c:v>
                </c:pt>
                <c:pt idx="77">
                  <c:v>663.69242937093031</c:v>
                </c:pt>
                <c:pt idx="78">
                  <c:v>646.45142584583891</c:v>
                </c:pt>
                <c:pt idx="79">
                  <c:v>626.84929102804654</c:v>
                </c:pt>
                <c:pt idx="80">
                  <c:v>605.22957053317896</c:v>
                </c:pt>
                <c:pt idx="81">
                  <c:v>581.94622530391098</c:v>
                </c:pt>
                <c:pt idx="82">
                  <c:v>557.35349855589948</c:v>
                </c:pt>
                <c:pt idx="83">
                  <c:v>531.79693059952433</c:v>
                </c:pt>
                <c:pt idx="84">
                  <c:v>505.60576750739301</c:v>
                </c:pt>
                <c:pt idx="85">
                  <c:v>479.08689288693267</c:v>
                </c:pt>
                <c:pt idx="86">
                  <c:v>452.52030813857891</c:v>
                </c:pt>
                <c:pt idx="87">
                  <c:v>426.15610106376971</c:v>
                </c:pt>
                <c:pt idx="88">
                  <c:v>400.2127780859164</c:v>
                </c:pt>
                <c:pt idx="89">
                  <c:v>374.87679174198547</c:v>
                </c:pt>
                <c:pt idx="90">
                  <c:v>350.30307075118571</c:v>
                </c:pt>
                <c:pt idx="91">
                  <c:v>326.61635197599298</c:v>
                </c:pt>
                <c:pt idx="92">
                  <c:v>303.91311851756427</c:v>
                </c:pt>
                <c:pt idx="93">
                  <c:v>282.26396250462585</c:v>
                </c:pt>
                <c:pt idx="94">
                  <c:v>261.71621157672234</c:v>
                </c:pt>
                <c:pt idx="95">
                  <c:v>242.29668181678335</c:v>
                </c:pt>
                <c:pt idx="96">
                  <c:v>224.0144446990239</c:v>
                </c:pt>
                <c:pt idx="97">
                  <c:v>206.86351979310439</c:v>
                </c:pt>
                <c:pt idx="98">
                  <c:v>190.82542733670925</c:v>
                </c:pt>
                <c:pt idx="99">
                  <c:v>175.87155463494719</c:v>
                </c:pt>
                <c:pt idx="100">
                  <c:v>161.96530720992996</c:v>
                </c:pt>
                <c:pt idx="101">
                  <c:v>149.06402962461607</c:v>
                </c:pt>
                <c:pt idx="102">
                  <c:v>137.1206920529371</c:v>
                </c:pt>
                <c:pt idx="103">
                  <c:v>126.08534720350553</c:v>
                </c:pt>
                <c:pt idx="104">
                  <c:v>115.90636843742595</c:v>
                </c:pt>
                <c:pt idx="105">
                  <c:v>106.53148419435684</c:v>
                </c:pt>
                <c:pt idx="106">
                  <c:v>97.908626497391651</c:v>
                </c:pt>
                <c:pt idx="107">
                  <c:v>89.986612670678824</c:v>
                </c:pt>
                <c:pt idx="108">
                  <c:v>82.715679765512505</c:v>
                </c:pt>
                <c:pt idx="109">
                  <c:v>76.047890806479245</c:v>
                </c:pt>
                <c:pt idx="110">
                  <c:v>69.9374310534713</c:v>
                </c:pt>
                <c:pt idx="111">
                  <c:v>64.340811205467617</c:v>
                </c:pt>
                <c:pt idx="112">
                  <c:v>59.216992990161089</c:v>
                </c:pt>
                <c:pt idx="113">
                  <c:v>54.527450997757114</c:v>
                </c:pt>
                <c:pt idx="114">
                  <c:v>50.236183013114896</c:v>
                </c:pt>
                <c:pt idx="115">
                  <c:v>46.309679536288968</c:v>
                </c:pt>
                <c:pt idx="116">
                  <c:v>42.716861699217588</c:v>
                </c:pt>
                <c:pt idx="117">
                  <c:v>39.4289954137721</c:v>
                </c:pt>
                <c:pt idx="118">
                  <c:v>36.419588337265395</c:v>
                </c:pt>
                <c:pt idx="119">
                  <c:v>33.664275123406242</c:v>
                </c:pt>
                <c:pt idx="120">
                  <c:v>31.140695439476985</c:v>
                </c:pt>
                <c:pt idx="121">
                  <c:v>28.828368369039254</c:v>
                </c:pt>
                <c:pt idx="122">
                  <c:v>26.708566077203159</c:v>
                </c:pt>
                <c:pt idx="123">
                  <c:v>24.764188982251653</c:v>
                </c:pt>
                <c:pt idx="124">
                  <c:v>22.979644143336827</c:v>
                </c:pt>
                <c:pt idx="125">
                  <c:v>21.340728127928742</c:v>
                </c:pt>
                <c:pt idx="126">
                  <c:v>19.834515254665348</c:v>
                </c:pt>
                <c:pt idx="127">
                  <c:v>18.449251806683151</c:v>
                </c:pt>
                <c:pt idx="128">
                  <c:v>17.174256568588135</c:v>
                </c:pt>
                <c:pt idx="129">
                  <c:v>15.999827847443157</c:v>
                </c:pt>
                <c:pt idx="130">
                  <c:v>14.917156988077295</c:v>
                </c:pt>
                <c:pt idx="131">
                  <c:v>13.918248277837847</c:v>
                </c:pt>
                <c:pt idx="132">
                  <c:v>12.995845049579657</c:v>
                </c:pt>
                <c:pt idx="133">
                  <c:v>12.14336172975618</c:v>
                </c:pt>
                <c:pt idx="134">
                  <c:v>11.354821536107011</c:v>
                </c:pt>
                <c:pt idx="135">
                  <c:v>10.624799501656526</c:v>
                </c:pt>
                <c:pt idx="136">
                  <c:v>9.9483704878384742</c:v>
                </c:pt>
                <c:pt idx="137">
                  <c:v>9.3210618443399653</c:v>
                </c:pt>
                <c:pt idx="138">
                  <c:v>8.7388103754046824</c:v>
                </c:pt>
                <c:pt idx="139">
                  <c:v>8.1979232808262168</c:v>
                </c:pt>
                <c:pt idx="140">
                  <c:v>7.6950427515857882</c:v>
                </c:pt>
                <c:pt idx="141">
                  <c:v>7.2271139151798707</c:v>
                </c:pt>
                <c:pt idx="142">
                  <c:v>6.7913558425216252</c:v>
                </c:pt>
                <c:pt idx="143">
                  <c:v>6.385235345669571</c:v>
                </c:pt>
                <c:pt idx="144">
                  <c:v>6.0064433147053933</c:v>
                </c:pt>
                <c:pt idx="145">
                  <c:v>5.6528733596433085</c:v>
                </c:pt>
                <c:pt idx="146">
                  <c:v>5.3226025419253347</c:v>
                </c:pt>
                <c:pt idx="147">
                  <c:v>5.0138739967123911</c:v>
                </c:pt>
                <c:pt idx="148">
                  <c:v>4.7250812647225757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14368"/>
        <c:axId val="356444416"/>
      </c:lineChart>
      <c:dateAx>
        <c:axId val="5491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56444416"/>
        <c:crosses val="autoZero"/>
        <c:auto val="1"/>
        <c:lblOffset val="100"/>
        <c:baseTimeUnit val="days"/>
      </c:dateAx>
      <c:valAx>
        <c:axId val="356444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new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911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47156605424327"/>
          <c:y val="0.15349252272860345"/>
          <c:w val="0.25319510061242345"/>
          <c:h val="0.1545545032212735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</xdr:colOff>
      <xdr:row>114</xdr:row>
      <xdr:rowOff>47626</xdr:rowOff>
    </xdr:from>
    <xdr:to>
      <xdr:col>5</xdr:col>
      <xdr:colOff>312737</xdr:colOff>
      <xdr:row>117</xdr:row>
      <xdr:rowOff>73026</xdr:rowOff>
    </xdr:to>
    <xdr:sp macro="" textlink="">
      <xdr:nvSpPr>
        <xdr:cNvPr id="2" name="Text Box 22"/>
        <xdr:cNvSpPr txBox="1"/>
      </xdr:nvSpPr>
      <xdr:spPr>
        <a:xfrm>
          <a:off x="107156" y="21926551"/>
          <a:ext cx="3253581" cy="596900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800">
              <a:effectLst/>
              <a:ea typeface="Calibri"/>
              <a:cs typeface="Times New Roman"/>
            </a:rPr>
            <a:t>Grenfell B.T. and Bolker B.M. (1994). Population dynamics of measles; Chapter 16 of Parasitic and Infectious Diseases, Epidemiology and Ecology, Eds.: Scott M.E. and Smith G. Academic Press.</a:t>
          </a:r>
          <a:endParaRPr lang="en-GB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154780</xdr:colOff>
      <xdr:row>190</xdr:row>
      <xdr:rowOff>11907</xdr:rowOff>
    </xdr:from>
    <xdr:to>
      <xdr:col>9</xdr:col>
      <xdr:colOff>380998</xdr:colOff>
      <xdr:row>196</xdr:row>
      <xdr:rowOff>130969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892" t="31254" r="19423" b="50341"/>
        <a:stretch/>
      </xdr:blipFill>
      <xdr:spPr>
        <a:xfrm>
          <a:off x="154780" y="36387882"/>
          <a:ext cx="5712618" cy="1262062"/>
        </a:xfrm>
        <a:prstGeom prst="rect">
          <a:avLst/>
        </a:prstGeom>
      </xdr:spPr>
    </xdr:pic>
    <xdr:clientData/>
  </xdr:twoCellAnchor>
  <xdr:twoCellAnchor editAs="oneCell">
    <xdr:from>
      <xdr:col>0</xdr:col>
      <xdr:colOff>130969</xdr:colOff>
      <xdr:row>166</xdr:row>
      <xdr:rowOff>47625</xdr:rowOff>
    </xdr:from>
    <xdr:to>
      <xdr:col>9</xdr:col>
      <xdr:colOff>392906</xdr:colOff>
      <xdr:row>190</xdr:row>
      <xdr:rowOff>35719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696" t="19969" r="19325" b="13530"/>
        <a:stretch/>
      </xdr:blipFill>
      <xdr:spPr>
        <a:xfrm>
          <a:off x="130969" y="31851600"/>
          <a:ext cx="5748337" cy="4560094"/>
        </a:xfrm>
        <a:prstGeom prst="rect">
          <a:avLst/>
        </a:prstGeom>
      </xdr:spPr>
    </xdr:pic>
    <xdr:clientData/>
  </xdr:twoCellAnchor>
  <xdr:twoCellAnchor editAs="oneCell">
    <xdr:from>
      <xdr:col>0</xdr:col>
      <xdr:colOff>59532</xdr:colOff>
      <xdr:row>88</xdr:row>
      <xdr:rowOff>59531</xdr:rowOff>
    </xdr:from>
    <xdr:to>
      <xdr:col>9</xdr:col>
      <xdr:colOff>321469</xdr:colOff>
      <xdr:row>113</xdr:row>
      <xdr:rowOff>130969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379" t="18925" r="18642" b="10059"/>
        <a:stretch/>
      </xdr:blipFill>
      <xdr:spPr>
        <a:xfrm>
          <a:off x="59532" y="16947356"/>
          <a:ext cx="5748337" cy="48720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197</xdr:row>
      <xdr:rowOff>11906</xdr:rowOff>
    </xdr:from>
    <xdr:to>
      <xdr:col>10</xdr:col>
      <xdr:colOff>184307</xdr:colOff>
      <xdr:row>217</xdr:row>
      <xdr:rowOff>173025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1" y="37721381"/>
          <a:ext cx="6089806" cy="397111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119</xdr:row>
      <xdr:rowOff>47624</xdr:rowOff>
    </xdr:from>
    <xdr:to>
      <xdr:col>9</xdr:col>
      <xdr:colOff>261937</xdr:colOff>
      <xdr:row>144</xdr:row>
      <xdr:rowOff>95249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478" t="19794" r="18935" b="10058"/>
        <a:stretch/>
      </xdr:blipFill>
      <xdr:spPr>
        <a:xfrm>
          <a:off x="47625" y="22888574"/>
          <a:ext cx="5700712" cy="481012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144</xdr:row>
      <xdr:rowOff>71437</xdr:rowOff>
    </xdr:from>
    <xdr:to>
      <xdr:col>9</xdr:col>
      <xdr:colOff>285749</xdr:colOff>
      <xdr:row>163</xdr:row>
      <xdr:rowOff>130968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281" t="21878" r="18740" b="24470"/>
        <a:stretch/>
      </xdr:blipFill>
      <xdr:spPr>
        <a:xfrm>
          <a:off x="23813" y="27674887"/>
          <a:ext cx="5748336" cy="367903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219</xdr:row>
      <xdr:rowOff>35719</xdr:rowOff>
    </xdr:from>
    <xdr:to>
      <xdr:col>9</xdr:col>
      <xdr:colOff>250031</xdr:colOff>
      <xdr:row>241</xdr:row>
      <xdr:rowOff>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3793" t="27434" r="19522" b="11968"/>
        <a:stretch/>
      </xdr:blipFill>
      <xdr:spPr>
        <a:xfrm>
          <a:off x="23813" y="41945719"/>
          <a:ext cx="5712618" cy="415528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240</xdr:row>
      <xdr:rowOff>166687</xdr:rowOff>
    </xdr:from>
    <xdr:to>
      <xdr:col>9</xdr:col>
      <xdr:colOff>250031</xdr:colOff>
      <xdr:row>253</xdr:row>
      <xdr:rowOff>130969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794" t="32816" r="19520" b="31589"/>
        <a:stretch/>
      </xdr:blipFill>
      <xdr:spPr>
        <a:xfrm>
          <a:off x="23812" y="46077187"/>
          <a:ext cx="5712619" cy="24407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6_Analytics/Coronavirus/COVID19_UCLH_arrivals_model%20-%20vs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46_Analytics/Coronavirus/COVID19_UCLH_arrivals_model%20-%20vs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Methodology"/>
      <sheetName val="1"/>
      <sheetName val="1a"/>
      <sheetName val="1a (2)"/>
      <sheetName val="2"/>
      <sheetName val="3"/>
      <sheetName val="4"/>
      <sheetName val="Calculations"/>
      <sheetName val="Calculations (0 to 69)"/>
      <sheetName val="Calculations (70 plus)"/>
      <sheetName val="UK cases - actual"/>
      <sheetName val="N case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8">
          <cell r="T48">
            <v>0</v>
          </cell>
        </row>
      </sheetData>
      <sheetData sheetId="9"/>
      <sheetData sheetId="10"/>
      <sheetData sheetId="11"/>
      <sheetData sheetId="12">
        <row r="2">
          <cell r="AS2">
            <v>19</v>
          </cell>
        </row>
        <row r="3">
          <cell r="N3">
            <v>4.0690405704434544E-5</v>
          </cell>
          <cell r="O3">
            <v>1.3462790918590026E-6</v>
          </cell>
          <cell r="R3" t="str">
            <v/>
          </cell>
          <cell r="S3" t="str">
            <v/>
          </cell>
          <cell r="T3" t="str">
            <v/>
          </cell>
          <cell r="AS3">
            <v>55</v>
          </cell>
        </row>
        <row r="4">
          <cell r="AS4">
            <v>181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Methodology"/>
      <sheetName val="1"/>
      <sheetName val="1a"/>
      <sheetName val="1a (2)"/>
      <sheetName val="2"/>
      <sheetName val="3"/>
      <sheetName val="4"/>
      <sheetName val="Calculations"/>
      <sheetName val="Calculations (0 to 79)"/>
      <sheetName val="Calculations (80 plus)"/>
      <sheetName val="UK cases - actual"/>
      <sheetName val="N cases"/>
    </sheetNames>
    <sheetDataSet>
      <sheetData sheetId="0"/>
      <sheetData sheetId="1"/>
      <sheetData sheetId="8"/>
      <sheetData sheetId="9"/>
      <sheetData sheetId="10"/>
      <sheetData sheetId="11"/>
      <sheetData sheetId="12">
        <row r="2">
          <cell r="BG2">
            <v>20</v>
          </cell>
        </row>
        <row r="3">
          <cell r="R3">
            <v>4.0319263790431093E-5</v>
          </cell>
          <cell r="S3">
            <v>9.6148120787124701E-7</v>
          </cell>
          <cell r="X3" t="str">
            <v/>
          </cell>
          <cell r="Y3" t="str">
            <v/>
          </cell>
          <cell r="AA3" t="str">
            <v/>
          </cell>
          <cell r="BG3">
            <v>61</v>
          </cell>
        </row>
        <row r="4">
          <cell r="BG4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7"/>
  <sheetViews>
    <sheetView tabSelected="1" workbookViewId="0">
      <pane xSplit="2" ySplit="5" topLeftCell="C6" activePane="bottomRight" state="frozen"/>
      <selection pane="topRight" activeCell="C1" sqref="C1"/>
      <selection pane="bottomLeft" activeCell="A4" sqref="A4"/>
      <selection pane="bottomRight" activeCell="K6" sqref="K6"/>
    </sheetView>
  </sheetViews>
  <sheetFormatPr defaultRowHeight="15" x14ac:dyDescent="0.25"/>
  <cols>
    <col min="2" max="2" width="12.7109375" style="9" customWidth="1"/>
    <col min="3" max="3" width="12" style="18" customWidth="1"/>
    <col min="4" max="4" width="9.140625" style="18"/>
    <col min="5" max="5" width="9.140625" style="9"/>
    <col min="6" max="7" width="9.140625" style="18"/>
  </cols>
  <sheetData>
    <row r="1" spans="2:8" x14ac:dyDescent="0.25">
      <c r="C1" s="18" t="s">
        <v>90</v>
      </c>
    </row>
    <row r="3" spans="2:8" x14ac:dyDescent="0.25">
      <c r="C3" s="18" t="s">
        <v>89</v>
      </c>
    </row>
    <row r="4" spans="2:8" x14ac:dyDescent="0.25">
      <c r="C4" s="18" t="s">
        <v>108</v>
      </c>
      <c r="F4" s="18" t="s">
        <v>110</v>
      </c>
    </row>
    <row r="5" spans="2:8" x14ac:dyDescent="0.25">
      <c r="B5" s="9" t="s">
        <v>88</v>
      </c>
      <c r="C5" s="19" t="s">
        <v>109</v>
      </c>
      <c r="D5" s="18" t="s">
        <v>94</v>
      </c>
      <c r="E5" s="9" t="s">
        <v>111</v>
      </c>
      <c r="F5" s="19" t="s">
        <v>109</v>
      </c>
      <c r="G5" s="18" t="s">
        <v>94</v>
      </c>
      <c r="H5" t="s">
        <v>111</v>
      </c>
    </row>
    <row r="6" spans="2:8" x14ac:dyDescent="0.25">
      <c r="B6" s="20">
        <v>43897</v>
      </c>
      <c r="C6" s="18">
        <v>0.92009649934061777</v>
      </c>
      <c r="D6" s="18">
        <v>0.15966501623296125</v>
      </c>
      <c r="E6" s="18">
        <f>SUM(C6:D6)</f>
        <v>1.0797615155735789</v>
      </c>
      <c r="F6" s="18">
        <v>0.92196136923052219</v>
      </c>
      <c r="G6" s="18">
        <v>0.15797754199629122</v>
      </c>
      <c r="H6" s="18">
        <f>SUM(F6:G6)</f>
        <v>1.0799389112268134</v>
      </c>
    </row>
    <row r="7" spans="2:8" x14ac:dyDescent="0.25">
      <c r="B7" s="20">
        <v>43898</v>
      </c>
      <c r="C7" s="18">
        <v>1.0662007083104212</v>
      </c>
      <c r="D7" s="18">
        <v>0.18514659885851281</v>
      </c>
      <c r="E7" s="18">
        <f t="shared" ref="E7:E70" si="0">SUM(C7:D7)</f>
        <v>1.2513473071689341</v>
      </c>
      <c r="F7" s="18">
        <v>1.0486115131859588</v>
      </c>
      <c r="G7" s="18">
        <v>0.17975792472222629</v>
      </c>
      <c r="H7" s="18">
        <f t="shared" ref="H7:H70" si="1">SUM(F7:G7)</f>
        <v>1.2283694379081851</v>
      </c>
    </row>
    <row r="8" spans="2:8" x14ac:dyDescent="0.25">
      <c r="B8" s="20">
        <v>43899</v>
      </c>
      <c r="C8" s="18">
        <v>1.2354311918085861</v>
      </c>
      <c r="D8" s="18">
        <v>0.21468245670140007</v>
      </c>
      <c r="E8" s="18">
        <f t="shared" si="0"/>
        <v>1.4501136485099861</v>
      </c>
      <c r="F8" s="18">
        <v>1.1899989877162014</v>
      </c>
      <c r="G8" s="18">
        <v>0.20407990653492702</v>
      </c>
      <c r="H8" s="18">
        <f t="shared" si="1"/>
        <v>1.3940788942511284</v>
      </c>
    </row>
    <row r="9" spans="2:8" x14ac:dyDescent="0.25">
      <c r="B9" s="20">
        <v>43900</v>
      </c>
      <c r="C9" s="18">
        <v>1.4314465652741095</v>
      </c>
      <c r="D9" s="18">
        <v>0.24891725540359211</v>
      </c>
      <c r="E9" s="18">
        <f t="shared" si="0"/>
        <v>1.6803638206777016</v>
      </c>
      <c r="F9" s="18">
        <v>1.3472749268143218</v>
      </c>
      <c r="G9" s="18">
        <v>0.23114247148014022</v>
      </c>
      <c r="H9" s="18">
        <f t="shared" si="1"/>
        <v>1.578417398294462</v>
      </c>
    </row>
    <row r="10" spans="2:8" x14ac:dyDescent="0.25">
      <c r="B10" s="20">
        <v>43901</v>
      </c>
      <c r="C10" s="18">
        <v>1.6584815931297996</v>
      </c>
      <c r="D10" s="18">
        <v>0.28859769111042799</v>
      </c>
      <c r="E10" s="18">
        <f t="shared" si="0"/>
        <v>1.9470792842402276</v>
      </c>
      <c r="F10" s="18">
        <v>1.5218456217989633</v>
      </c>
      <c r="G10" s="18">
        <v>0.26119051464653031</v>
      </c>
      <c r="H10" s="18">
        <f t="shared" si="1"/>
        <v>1.7830361364454936</v>
      </c>
    </row>
    <row r="11" spans="2:8" x14ac:dyDescent="0.25">
      <c r="B11" s="20">
        <v>43902</v>
      </c>
      <c r="C11" s="18">
        <v>1.9214370660717819</v>
      </c>
      <c r="D11" s="18">
        <v>0.3345884877469425</v>
      </c>
      <c r="E11" s="18">
        <f t="shared" si="0"/>
        <v>2.2560255538187244</v>
      </c>
      <c r="F11" s="18">
        <v>1.7153746739096967</v>
      </c>
      <c r="G11" s="18">
        <v>0.2945147994348436</v>
      </c>
      <c r="H11" s="18">
        <f t="shared" si="1"/>
        <v>2.0098894733445403</v>
      </c>
    </row>
    <row r="12" spans="2:8" x14ac:dyDescent="0.25">
      <c r="B12" s="20">
        <v>43903</v>
      </c>
      <c r="C12" s="18">
        <v>2.2259834397789771</v>
      </c>
      <c r="D12" s="18">
        <v>0.38789085601933682</v>
      </c>
      <c r="E12" s="18">
        <f t="shared" si="0"/>
        <v>2.6138742957983139</v>
      </c>
      <c r="F12" s="18">
        <v>1.9297951128279323</v>
      </c>
      <c r="G12" s="18">
        <v>0.33145382058771178</v>
      </c>
      <c r="H12" s="18">
        <f t="shared" si="1"/>
        <v>2.261248933415644</v>
      </c>
    </row>
    <row r="13" spans="2:8" x14ac:dyDescent="0.25">
      <c r="B13" s="20">
        <v>43904</v>
      </c>
      <c r="C13" s="18">
        <v>2.5786802428763522</v>
      </c>
      <c r="D13" s="18">
        <v>0.44966377517687661</v>
      </c>
      <c r="E13" s="18">
        <f t="shared" si="0"/>
        <v>3.0283440180532288</v>
      </c>
      <c r="F13" s="18">
        <v>2.1673296298565692</v>
      </c>
      <c r="G13" s="18">
        <v>0.37239719780006775</v>
      </c>
      <c r="H13" s="18">
        <f t="shared" si="1"/>
        <v>2.5397268276566369</v>
      </c>
    </row>
    <row r="14" spans="2:8" x14ac:dyDescent="0.25">
      <c r="B14" s="20">
        <v>43905</v>
      </c>
      <c r="C14" s="18">
        <v>2.9871135216924039</v>
      </c>
      <c r="D14" s="18">
        <v>0.52124850555994007</v>
      </c>
      <c r="E14" s="18">
        <f t="shared" si="0"/>
        <v>3.5083620272523439</v>
      </c>
      <c r="F14" s="18">
        <v>2.4305158289460245</v>
      </c>
      <c r="G14" s="18">
        <v>0.41779001505281022</v>
      </c>
      <c r="H14" s="18">
        <f t="shared" si="1"/>
        <v>2.8483058439988347</v>
      </c>
    </row>
    <row r="15" spans="2:8" x14ac:dyDescent="0.25">
      <c r="B15" s="20">
        <v>43906</v>
      </c>
      <c r="C15" s="18">
        <v>3.4600538707139634</v>
      </c>
      <c r="D15" s="18">
        <v>0.60419679091621159</v>
      </c>
      <c r="E15" s="18">
        <f t="shared" si="0"/>
        <v>4.064250661630175</v>
      </c>
      <c r="F15" s="18">
        <v>2.7222346449943728</v>
      </c>
      <c r="G15" s="18">
        <v>0.46813775763915233</v>
      </c>
      <c r="H15" s="18">
        <f t="shared" si="1"/>
        <v>3.1903724026335252</v>
      </c>
    </row>
    <row r="16" spans="2:8" x14ac:dyDescent="0.25">
      <c r="B16" s="20">
        <v>43907</v>
      </c>
      <c r="C16" s="18">
        <v>4.0076378975196292</v>
      </c>
      <c r="D16" s="18">
        <v>0.70030326383227059</v>
      </c>
      <c r="E16" s="18">
        <f t="shared" si="0"/>
        <v>4.7079411613518998</v>
      </c>
      <c r="F16" s="18">
        <v>3.0457412130999444</v>
      </c>
      <c r="G16" s="18">
        <v>0.52401171032890881</v>
      </c>
      <c r="H16" s="18">
        <f t="shared" si="1"/>
        <v>3.5697529234288532</v>
      </c>
    </row>
    <row r="17" spans="2:8" x14ac:dyDescent="0.25">
      <c r="B17" s="20">
        <v>43908</v>
      </c>
      <c r="C17" s="18">
        <v>4.6415762836487353</v>
      </c>
      <c r="D17" s="18">
        <v>0.81164262437944235</v>
      </c>
      <c r="E17" s="18">
        <f t="shared" si="0"/>
        <v>5.4532189080281777</v>
      </c>
      <c r="F17" s="18">
        <v>3.4046982479887333</v>
      </c>
      <c r="G17" s="18">
        <v>0.58605482330605696</v>
      </c>
      <c r="H17" s="18">
        <f t="shared" si="1"/>
        <v>3.9907530712947903</v>
      </c>
    </row>
    <row r="18" spans="2:8" x14ac:dyDescent="0.25">
      <c r="B18" s="20">
        <v>43909</v>
      </c>
      <c r="C18" s="18">
        <v>5.3753919189690791</v>
      </c>
      <c r="D18" s="18">
        <v>0.94061221952784724</v>
      </c>
      <c r="E18" s="18">
        <f t="shared" si="0"/>
        <v>6.3160041384969263</v>
      </c>
      <c r="F18" s="18">
        <v>3.8032124505536125</v>
      </c>
      <c r="G18" s="18">
        <v>0.65498813628804875</v>
      </c>
      <c r="H18" s="18">
        <f t="shared" si="1"/>
        <v>4.4582005868416612</v>
      </c>
    </row>
    <row r="19" spans="2:8" x14ac:dyDescent="0.25">
      <c r="B19" s="20">
        <v>43910</v>
      </c>
      <c r="C19" s="18">
        <v>6.2246918922335723</v>
      </c>
      <c r="D19" s="18">
        <v>1.0899807064440248</v>
      </c>
      <c r="E19" s="18">
        <f t="shared" si="0"/>
        <v>7.3146725986775971</v>
      </c>
      <c r="F19" s="18">
        <v>4.245874675849258</v>
      </c>
      <c r="G19" s="18">
        <v>0.73161789063418414</v>
      </c>
      <c r="H19" s="18">
        <f t="shared" si="1"/>
        <v>4.9774925664834422</v>
      </c>
    </row>
    <row r="20" spans="2:8" x14ac:dyDescent="0.25">
      <c r="B20" s="20">
        <v>43911</v>
      </c>
      <c r="C20" s="18">
        <v>7.2074773933301941</v>
      </c>
      <c r="D20" s="18">
        <v>1.2629435326013718</v>
      </c>
      <c r="E20" s="18">
        <f t="shared" si="0"/>
        <v>8.4704209259315668</v>
      </c>
      <c r="F20" s="18">
        <v>4.737804651770432</v>
      </c>
      <c r="G20" s="18">
        <v>0.81684346898196125</v>
      </c>
      <c r="H20" s="18">
        <f t="shared" si="1"/>
        <v>5.5546481207523932</v>
      </c>
    </row>
    <row r="21" spans="2:8" x14ac:dyDescent="0.25">
      <c r="B21" s="20">
        <v>43912</v>
      </c>
      <c r="C21" s="18">
        <v>8.3444957925586749</v>
      </c>
      <c r="D21" s="18">
        <v>1.4631860041486497</v>
      </c>
      <c r="E21" s="18">
        <f t="shared" si="0"/>
        <v>9.8076817967073247</v>
      </c>
      <c r="F21" s="18">
        <v>5.2847009967443768</v>
      </c>
      <c r="G21" s="18">
        <v>0.91166629443318126</v>
      </c>
      <c r="H21" s="18">
        <f t="shared" si="1"/>
        <v>6.196367291177558</v>
      </c>
    </row>
    <row r="22" spans="2:8" x14ac:dyDescent="0.25">
      <c r="B22" s="20">
        <v>43913</v>
      </c>
      <c r="C22" s="18">
        <v>9.6596392659554837</v>
      </c>
      <c r="D22" s="18">
        <v>1.694954733378621</v>
      </c>
      <c r="E22" s="18">
        <f t="shared" si="0"/>
        <v>11.354593999334105</v>
      </c>
      <c r="F22" s="18">
        <v>5.8928971984155254</v>
      </c>
      <c r="G22" s="18">
        <v>1.0171998057954212</v>
      </c>
      <c r="H22" s="18">
        <f t="shared" si="1"/>
        <v>6.9100970042109466</v>
      </c>
    </row>
    <row r="23" spans="2:8" x14ac:dyDescent="0.25">
      <c r="B23" s="20">
        <v>43914</v>
      </c>
      <c r="C23" s="18">
        <v>11.180394273614581</v>
      </c>
      <c r="D23" s="18">
        <v>1.9631382455963298</v>
      </c>
      <c r="E23" s="18">
        <f t="shared" si="0"/>
        <v>13.143532519210911</v>
      </c>
      <c r="F23" s="18">
        <v>6.569424116375373</v>
      </c>
      <c r="G23" s="18">
        <v>1.1346806078400231</v>
      </c>
      <c r="H23" s="18">
        <f t="shared" si="1"/>
        <v>7.7041047242153962</v>
      </c>
    </row>
    <row r="24" spans="2:8" x14ac:dyDescent="0.25">
      <c r="B24" s="20">
        <v>43915</v>
      </c>
      <c r="C24" s="18">
        <v>12.938345889009412</v>
      </c>
      <c r="D24" s="18">
        <v>2.2733574704717832</v>
      </c>
      <c r="E24" s="18">
        <f t="shared" si="0"/>
        <v>15.211703359481195</v>
      </c>
      <c r="F24" s="18">
        <v>7.3220794780270992</v>
      </c>
      <c r="G24" s="18">
        <v>1.265480879092582</v>
      </c>
      <c r="H24" s="18">
        <f t="shared" si="1"/>
        <v>8.5875603571196812</v>
      </c>
    </row>
    <row r="25" spans="2:8" x14ac:dyDescent="0.25">
      <c r="B25" s="20">
        <v>43916</v>
      </c>
      <c r="C25" s="18">
        <v>14.969740312805456</v>
      </c>
      <c r="D25" s="18">
        <v>2.6320667233037049</v>
      </c>
      <c r="E25" s="18">
        <f t="shared" si="0"/>
        <v>17.601807036109161</v>
      </c>
      <c r="F25" s="18">
        <v>8.1595047534016629</v>
      </c>
      <c r="G25" s="18">
        <v>1.4111221052967196</v>
      </c>
      <c r="H25" s="18">
        <f t="shared" si="1"/>
        <v>9.5706268586983825</v>
      </c>
    </row>
    <row r="26" spans="2:8" x14ac:dyDescent="0.25">
      <c r="B26" s="20">
        <v>43917</v>
      </c>
      <c r="C26" s="18">
        <v>17.316107740849773</v>
      </c>
      <c r="D26" s="18">
        <v>3.046665571361892</v>
      </c>
      <c r="E26" s="18">
        <f t="shared" si="0"/>
        <v>20.362773312211665</v>
      </c>
      <c r="F26" s="18">
        <v>9.0912697198389623</v>
      </c>
      <c r="G26" s="18">
        <v>1.5732901938981829</v>
      </c>
      <c r="H26" s="18">
        <f t="shared" si="1"/>
        <v>10.664559913737145</v>
      </c>
    </row>
    <row r="27" spans="2:8" x14ac:dyDescent="0.25">
      <c r="B27" s="20">
        <v>43918</v>
      </c>
      <c r="C27" s="18">
        <v>20.024945905729155</v>
      </c>
      <c r="D27" s="18">
        <v>3.5256216455084584</v>
      </c>
      <c r="E27" s="18">
        <f t="shared" si="0"/>
        <v>23.550567551237613</v>
      </c>
      <c r="F27" s="18">
        <v>10.127964953612135</v>
      </c>
      <c r="G27" s="18">
        <v>1.7538520123128301</v>
      </c>
      <c r="H27" s="18">
        <f t="shared" si="1"/>
        <v>11.881816965924966</v>
      </c>
    </row>
    <row r="28" spans="2:8" x14ac:dyDescent="0.25">
      <c r="B28" s="20">
        <v>43919</v>
      </c>
      <c r="C28" s="18">
        <v>23.150461834357742</v>
      </c>
      <c r="D28" s="18">
        <v>4.0786039538390533</v>
      </c>
      <c r="E28" s="18">
        <f t="shared" si="0"/>
        <v>27.229065788196795</v>
      </c>
      <c r="F28" s="18">
        <v>11.281302402740238</v>
      </c>
      <c r="G28" s="18">
        <v>1.9548733785106158</v>
      </c>
      <c r="H28" s="18">
        <f t="shared" si="1"/>
        <v>13.236175781250854</v>
      </c>
    </row>
    <row r="29" spans="2:8" x14ac:dyDescent="0.25">
      <c r="B29" s="20">
        <v>43920</v>
      </c>
      <c r="C29" s="18">
        <v>26.754365357870597</v>
      </c>
      <c r="D29" s="18">
        <v>4.7166255269160651</v>
      </c>
      <c r="E29" s="18">
        <f t="shared" si="0"/>
        <v>31.470990884786662</v>
      </c>
      <c r="F29" s="18">
        <v>12.56422409184654</v>
      </c>
      <c r="G29" s="18">
        <v>2.1786385144597524</v>
      </c>
      <c r="H29" s="18">
        <f t="shared" si="1"/>
        <v>14.742862606306293</v>
      </c>
    </row>
    <row r="30" spans="2:8" x14ac:dyDescent="0.25">
      <c r="B30" s="20">
        <v>43921</v>
      </c>
      <c r="C30" s="18">
        <v>30.906702301140541</v>
      </c>
      <c r="D30" s="18">
        <v>5.4521932050862816</v>
      </c>
      <c r="E30" s="18">
        <f t="shared" si="0"/>
        <v>36.358895506226823</v>
      </c>
      <c r="F30" s="18">
        <v>13.991018873546338</v>
      </c>
      <c r="G30" s="18">
        <v>2.4276709489756669</v>
      </c>
      <c r="H30" s="18">
        <f t="shared" si="1"/>
        <v>16.418689822522005</v>
      </c>
    </row>
    <row r="31" spans="2:8" x14ac:dyDescent="0.25">
      <c r="B31" s="20">
        <v>43922</v>
      </c>
      <c r="C31" s="18">
        <v>35.686707618216417</v>
      </c>
      <c r="D31" s="18">
        <v>6.2994609853020904</v>
      </c>
      <c r="E31" s="18">
        <f t="shared" si="0"/>
        <v>41.986168603518507</v>
      </c>
      <c r="F31" s="18">
        <v>15.577446958291006</v>
      </c>
      <c r="G31" s="18">
        <v>2.7047558241216798</v>
      </c>
      <c r="H31" s="18">
        <f t="shared" si="1"/>
        <v>18.282202782412686</v>
      </c>
    </row>
    <row r="32" spans="2:8" x14ac:dyDescent="0.25">
      <c r="B32" s="20">
        <v>43923</v>
      </c>
      <c r="C32" s="18">
        <v>41.183648504367227</v>
      </c>
      <c r="D32" s="18">
        <v>7.2743814822765174</v>
      </c>
      <c r="E32" s="18">
        <f t="shared" si="0"/>
        <v>48.458029986643744</v>
      </c>
      <c r="F32" s="18">
        <v>17.340871711699378</v>
      </c>
      <c r="G32" s="18">
        <v>3.0129635159561516</v>
      </c>
      <c r="H32" s="18">
        <f t="shared" si="1"/>
        <v>20.35383522765553</v>
      </c>
    </row>
    <row r="33" spans="2:8" x14ac:dyDescent="0.25">
      <c r="B33" s="20">
        <v>43924</v>
      </c>
      <c r="C33" s="18">
        <v>47.497614125138398</v>
      </c>
      <c r="D33" s="18">
        <v>8.3948476206192879</v>
      </c>
      <c r="E33" s="18">
        <f t="shared" si="0"/>
        <v>55.892461745757686</v>
      </c>
      <c r="F33" s="18">
        <v>19.30039788977038</v>
      </c>
      <c r="G33" s="18">
        <v>3.3556744233344062</v>
      </c>
      <c r="H33" s="18">
        <f t="shared" si="1"/>
        <v>22.656072313104787</v>
      </c>
    </row>
    <row r="34" spans="2:8" x14ac:dyDescent="0.25">
      <c r="B34" s="20">
        <v>43925</v>
      </c>
      <c r="C34" s="18">
        <v>54.740191458002926</v>
      </c>
      <c r="D34" s="18">
        <v>9.6808135510987512</v>
      </c>
      <c r="E34" s="18">
        <f t="shared" si="0"/>
        <v>64.421005009101677</v>
      </c>
      <c r="F34" s="18">
        <v>21.477015071001119</v>
      </c>
      <c r="G34" s="18">
        <v>3.7366047045762443</v>
      </c>
      <c r="H34" s="18">
        <f t="shared" si="1"/>
        <v>25.213619775577364</v>
      </c>
    </row>
    <row r="35" spans="2:8" x14ac:dyDescent="0.25">
      <c r="B35" s="20">
        <v>43926</v>
      </c>
      <c r="C35" s="18">
        <v>63.03494529479002</v>
      </c>
      <c r="D35" s="18">
        <v>11.154379875134779</v>
      </c>
      <c r="E35" s="18">
        <f t="shared" si="0"/>
        <v>74.1893251699248</v>
      </c>
      <c r="F35" s="18">
        <v>23.893744521488543</v>
      </c>
      <c r="G35" s="18">
        <v>4.1598326476903011</v>
      </c>
      <c r="H35" s="18">
        <f t="shared" si="1"/>
        <v>28.053577169178844</v>
      </c>
    </row>
    <row r="36" spans="2:8" x14ac:dyDescent="0.25">
      <c r="B36" s="20">
        <v>43927</v>
      </c>
      <c r="C36" s="18">
        <v>72.51759432847058</v>
      </c>
      <c r="D36" s="18">
        <v>12.839823498690819</v>
      </c>
      <c r="E36" s="18">
        <f t="shared" si="0"/>
        <v>85.357417827161399</v>
      </c>
      <c r="F36" s="18">
        <v>26.575787073778685</v>
      </c>
      <c r="G36" s="18">
        <v>4.6298252417291081</v>
      </c>
      <c r="H36" s="18">
        <f t="shared" si="1"/>
        <v>31.205612315507793</v>
      </c>
    </row>
    <row r="37" spans="2:8" x14ac:dyDescent="0.25">
      <c r="B37" s="20">
        <v>43928</v>
      </c>
      <c r="C37" s="18">
        <v>83.335744435553806</v>
      </c>
      <c r="D37" s="18">
        <v>14.763546818461208</v>
      </c>
      <c r="E37" s="18">
        <f t="shared" si="0"/>
        <v>98.099291254015014</v>
      </c>
      <c r="F37" s="18">
        <v>29.550668789931365</v>
      </c>
      <c r="G37" s="18">
        <v>5.1514643706191237</v>
      </c>
      <c r="H37" s="18">
        <f t="shared" si="1"/>
        <v>34.702133160550488</v>
      </c>
    </row>
    <row r="38" spans="2:8" x14ac:dyDescent="0.25">
      <c r="B38" s="20">
        <v>43929</v>
      </c>
      <c r="C38" s="18">
        <v>95.648005399419503</v>
      </c>
      <c r="D38" s="18">
        <v>16.953914586765094</v>
      </c>
      <c r="E38" s="18">
        <f t="shared" si="0"/>
        <v>112.6019199861846</v>
      </c>
      <c r="F38" s="18">
        <v>32.848380189974534</v>
      </c>
      <c r="G38" s="18">
        <v>5.7300718720927719</v>
      </c>
      <c r="H38" s="18">
        <f t="shared" si="1"/>
        <v>38.578452062067306</v>
      </c>
    </row>
    <row r="39" spans="2:8" x14ac:dyDescent="0.25">
      <c r="B39" s="20">
        <v>43930</v>
      </c>
      <c r="C39" s="18">
        <v>109.62228006677651</v>
      </c>
      <c r="D39" s="18">
        <v>19.440940013918564</v>
      </c>
      <c r="E39" s="18">
        <f t="shared" si="0"/>
        <v>129.06322008069509</v>
      </c>
      <c r="F39" s="18">
        <v>36.501503634160429</v>
      </c>
      <c r="G39" s="18">
        <v>6.3714324886772431</v>
      </c>
      <c r="H39" s="18">
        <f t="shared" si="1"/>
        <v>42.872936122837672</v>
      </c>
    </row>
    <row r="40" spans="2:8" x14ac:dyDescent="0.25">
      <c r="B40" s="20">
        <v>43931</v>
      </c>
      <c r="C40" s="18">
        <v>125.43297848735006</v>
      </c>
      <c r="D40" s="18">
        <v>22.255775037069213</v>
      </c>
      <c r="E40" s="18">
        <f t="shared" si="0"/>
        <v>147.68875352441927</v>
      </c>
      <c r="F40" s="18">
        <v>40.54532202775232</v>
      </c>
      <c r="G40" s="18">
        <v>7.0818134807695401</v>
      </c>
      <c r="H40" s="18">
        <f t="shared" si="1"/>
        <v>47.62713550852186</v>
      </c>
    </row>
    <row r="41" spans="2:8" x14ac:dyDescent="0.25">
      <c r="B41" s="20">
        <v>43932</v>
      </c>
      <c r="C41" s="18">
        <v>143.2568792736497</v>
      </c>
      <c r="D41" s="18">
        <v>25.429954191738233</v>
      </c>
      <c r="E41" s="18">
        <f t="shared" si="0"/>
        <v>168.68683346538793</v>
      </c>
      <c r="F41" s="18">
        <v>45.017900350321895</v>
      </c>
      <c r="G41" s="18">
        <v>7.8679793699551794</v>
      </c>
      <c r="H41" s="18">
        <f t="shared" si="1"/>
        <v>52.885879720277075</v>
      </c>
    </row>
    <row r="42" spans="2:8" x14ac:dyDescent="0.25">
      <c r="B42" s="20">
        <v>43933</v>
      </c>
      <c r="C42" s="18">
        <v>163.2673442716366</v>
      </c>
      <c r="D42" s="18">
        <v>28.994338646660367</v>
      </c>
      <c r="E42" s="18">
        <f t="shared" si="0"/>
        <v>192.26168291829697</v>
      </c>
      <c r="F42" s="18">
        <v>49.960129584283834</v>
      </c>
      <c r="G42" s="18">
        <v>8.7371999314151481</v>
      </c>
      <c r="H42" s="18">
        <f t="shared" si="1"/>
        <v>58.697329515698982</v>
      </c>
    </row>
    <row r="43" spans="2:8" x14ac:dyDescent="0.25">
      <c r="B43" s="20">
        <v>43934</v>
      </c>
      <c r="C43" s="18">
        <v>185.6266018713286</v>
      </c>
      <c r="D43" s="18">
        <v>32.977708768847634</v>
      </c>
      <c r="E43" s="18">
        <f t="shared" si="0"/>
        <v>218.60431064017624</v>
      </c>
      <c r="F43" s="18">
        <v>55.415720427421775</v>
      </c>
      <c r="G43" s="18">
        <v>9.6972491570589057</v>
      </c>
      <c r="H43" s="18">
        <f t="shared" si="1"/>
        <v>65.11296958448068</v>
      </c>
    </row>
    <row r="44" spans="2:8" x14ac:dyDescent="0.25">
      <c r="B44" s="20">
        <v>43935</v>
      </c>
      <c r="C44" s="18">
        <v>210.47586335109145</v>
      </c>
      <c r="D44" s="18">
        <v>37.404962731697935</v>
      </c>
      <c r="E44" s="18">
        <f t="shared" si="0"/>
        <v>247.88082608278938</v>
      </c>
      <c r="F44" s="18">
        <v>61.43113173672532</v>
      </c>
      <c r="G44" s="18">
        <v>10.756392468655037</v>
      </c>
      <c r="H44" s="18">
        <f t="shared" si="1"/>
        <v>72.187524205380356</v>
      </c>
    </row>
    <row r="45" spans="2:8" x14ac:dyDescent="0.25">
      <c r="B45" s="20">
        <v>43936</v>
      </c>
      <c r="C45" s="18">
        <v>237.92314244577778</v>
      </c>
      <c r="D45" s="18">
        <v>42.294898272452144</v>
      </c>
      <c r="E45" s="18">
        <f t="shared" si="0"/>
        <v>280.21804071822993</v>
      </c>
      <c r="F45" s="18">
        <v>68.055416006703808</v>
      </c>
      <c r="G45" s="18">
        <v>11.923358980061082</v>
      </c>
      <c r="H45" s="18">
        <f t="shared" si="1"/>
        <v>79.97877498676489</v>
      </c>
    </row>
    <row r="46" spans="2:8" x14ac:dyDescent="0.25">
      <c r="B46" s="20">
        <v>43937</v>
      </c>
      <c r="C46" s="18">
        <v>268.02882814896975</v>
      </c>
      <c r="D46" s="18">
        <v>47.657587919208709</v>
      </c>
      <c r="E46" s="18">
        <f t="shared" si="0"/>
        <v>315.68641606817846</v>
      </c>
      <c r="F46" s="18">
        <v>75.339961410541946</v>
      </c>
      <c r="G46" s="18">
        <v>13.20729510351606</v>
      </c>
      <c r="H46" s="18">
        <f t="shared" si="1"/>
        <v>88.547256514058006</v>
      </c>
    </row>
    <row r="47" spans="2:8" x14ac:dyDescent="0.25">
      <c r="B47" s="20">
        <v>43938</v>
      </c>
      <c r="C47" s="18">
        <v>300.78932838215087</v>
      </c>
      <c r="D47" s="18">
        <v>53.491407356134346</v>
      </c>
      <c r="E47" s="18">
        <f t="shared" si="0"/>
        <v>354.28073573828522</v>
      </c>
      <c r="F47" s="18">
        <v>83.338107150616793</v>
      </c>
      <c r="G47" s="18">
        <v>14.617695289335728</v>
      </c>
      <c r="H47" s="18">
        <f t="shared" si="1"/>
        <v>97.955802439952521</v>
      </c>
    </row>
    <row r="48" spans="2:8" x14ac:dyDescent="0.25">
      <c r="B48" s="20">
        <v>43939</v>
      </c>
      <c r="C48" s="18">
        <v>336.11946183630198</v>
      </c>
      <c r="D48" s="18">
        <v>59.77984281850479</v>
      </c>
      <c r="E48" s="18">
        <f t="shared" si="0"/>
        <v>395.89930465480677</v>
      </c>
      <c r="F48" s="18">
        <v>92.104606260589549</v>
      </c>
      <c r="G48" s="18">
        <v>16.164305214908978</v>
      </c>
      <c r="H48" s="18">
        <f t="shared" si="1"/>
        <v>108.26891147549853</v>
      </c>
    </row>
    <row r="49" spans="2:8" x14ac:dyDescent="0.25">
      <c r="B49" s="20">
        <v>43940</v>
      </c>
      <c r="C49" s="18">
        <v>373.83471387813552</v>
      </c>
      <c r="D49" s="18">
        <v>66.48828401876068</v>
      </c>
      <c r="E49" s="18">
        <f t="shared" si="0"/>
        <v>440.3229978968962</v>
      </c>
      <c r="F49" s="18">
        <v>101.69490783494166</v>
      </c>
      <c r="G49" s="18">
        <v>17.856992345163633</v>
      </c>
      <c r="H49" s="18">
        <f t="shared" si="1"/>
        <v>119.55190018010529</v>
      </c>
    </row>
    <row r="50" spans="2:8" x14ac:dyDescent="0.25">
      <c r="B50" s="20">
        <v>43941</v>
      </c>
      <c r="C50" s="18">
        <v>413.63495102087245</v>
      </c>
      <c r="D50" s="18">
        <v>73.56109683824036</v>
      </c>
      <c r="E50" s="18">
        <f t="shared" si="0"/>
        <v>487.19604785911281</v>
      </c>
      <c r="F50" s="18">
        <v>112.16422928382235</v>
      </c>
      <c r="G50" s="18">
        <v>19.705578536651473</v>
      </c>
      <c r="H50" s="18">
        <f t="shared" si="1"/>
        <v>131.86980782047382</v>
      </c>
    </row>
    <row r="51" spans="2:8" x14ac:dyDescent="0.25">
      <c r="B51" s="20">
        <v>43942</v>
      </c>
      <c r="C51" s="18">
        <v>455.09163625480596</v>
      </c>
      <c r="D51" s="18">
        <v>80.919351704534279</v>
      </c>
      <c r="E51" s="18">
        <f t="shared" si="0"/>
        <v>536.01098795934024</v>
      </c>
      <c r="F51" s="18">
        <v>123.56638907317574</v>
      </c>
      <c r="G51" s="18">
        <v>21.719629333699885</v>
      </c>
      <c r="H51" s="18">
        <f t="shared" si="1"/>
        <v>145.28601840687563</v>
      </c>
    </row>
    <row r="52" spans="2:8" x14ac:dyDescent="0.25">
      <c r="B52" s="20">
        <v>43943</v>
      </c>
      <c r="C52" s="18">
        <v>497.64090181236315</v>
      </c>
      <c r="D52" s="18">
        <v>88.459640164016719</v>
      </c>
      <c r="E52" s="18">
        <f t="shared" si="0"/>
        <v>586.10054197637987</v>
      </c>
      <c r="F52" s="18">
        <v>135.95237207056971</v>
      </c>
      <c r="G52" s="18">
        <v>23.908194909796379</v>
      </c>
      <c r="H52" s="18">
        <f t="shared" si="1"/>
        <v>159.86056698036609</v>
      </c>
    </row>
    <row r="53" spans="2:8" x14ac:dyDescent="0.25">
      <c r="B53" s="20">
        <v>43944</v>
      </c>
      <c r="C53" s="18">
        <v>540.58489299819394</v>
      </c>
      <c r="D53" s="18">
        <v>96.054420775993549</v>
      </c>
      <c r="E53" s="18">
        <f t="shared" si="0"/>
        <v>636.63931377418749</v>
      </c>
      <c r="F53" s="18">
        <v>149.36860373478521</v>
      </c>
      <c r="G53" s="18">
        <v>26.279498361061172</v>
      </c>
      <c r="H53" s="18">
        <f t="shared" si="1"/>
        <v>175.64810209584638</v>
      </c>
    </row>
    <row r="54" spans="2:8" x14ac:dyDescent="0.25">
      <c r="B54" s="20">
        <v>43945</v>
      </c>
      <c r="C54" s="18">
        <v>583.1034765589684</v>
      </c>
      <c r="D54" s="18">
        <v>103.55427401502652</v>
      </c>
      <c r="E54" s="18">
        <f t="shared" si="0"/>
        <v>686.65775057399492</v>
      </c>
      <c r="F54" s="18">
        <v>163.85491669767021</v>
      </c>
      <c r="G54" s="18">
        <v>28.840568395977982</v>
      </c>
      <c r="H54" s="18">
        <f t="shared" si="1"/>
        <v>192.69548509364819</v>
      </c>
    </row>
    <row r="55" spans="2:8" x14ac:dyDescent="0.25">
      <c r="B55" s="20">
        <v>43946</v>
      </c>
      <c r="C55" s="18">
        <v>624.27763080934346</v>
      </c>
      <c r="D55" s="18">
        <v>110.79230004496173</v>
      </c>
      <c r="E55" s="18">
        <f t="shared" si="0"/>
        <v>735.0699308543052</v>
      </c>
      <c r="F55" s="18">
        <v>179.4422045550707</v>
      </c>
      <c r="G55" s="18">
        <v>31.596815526469015</v>
      </c>
      <c r="H55" s="18">
        <f t="shared" si="1"/>
        <v>211.03902008153972</v>
      </c>
    </row>
    <row r="56" spans="2:8" x14ac:dyDescent="0.25">
      <c r="B56" s="20">
        <v>43947</v>
      </c>
      <c r="C56" s="18">
        <v>663.12460671714689</v>
      </c>
      <c r="D56" s="18">
        <v>117.59066427575999</v>
      </c>
      <c r="E56" s="18">
        <f t="shared" si="0"/>
        <v>780.71527099290688</v>
      </c>
      <c r="F56" s="18">
        <v>196.14977362365084</v>
      </c>
      <c r="G56" s="18">
        <v>34.551553780432585</v>
      </c>
      <c r="H56" s="18">
        <f t="shared" si="1"/>
        <v>230.70132740408343</v>
      </c>
    </row>
    <row r="57" spans="2:8" x14ac:dyDescent="0.25">
      <c r="B57" s="20">
        <v>43948</v>
      </c>
      <c r="C57" s="18">
        <v>698.64338910320294</v>
      </c>
      <c r="D57" s="18">
        <v>123.76900628332851</v>
      </c>
      <c r="E57" s="18">
        <f t="shared" si="0"/>
        <v>822.41239538653144</v>
      </c>
      <c r="F57" s="18">
        <v>213.98242457695414</v>
      </c>
      <c r="G57" s="18">
        <v>37.705473824380249</v>
      </c>
      <c r="H57" s="18">
        <f t="shared" si="1"/>
        <v>251.68789840133439</v>
      </c>
    </row>
    <row r="58" spans="2:8" x14ac:dyDescent="0.25">
      <c r="B58" s="20">
        <v>43949</v>
      </c>
      <c r="C58" s="18">
        <v>729.86733453047054</v>
      </c>
      <c r="D58" s="18">
        <v>129.15412291601888</v>
      </c>
      <c r="E58" s="18">
        <f t="shared" si="0"/>
        <v>859.02145744648942</v>
      </c>
      <c r="F58" s="18">
        <v>232.92732246443848</v>
      </c>
      <c r="G58" s="18">
        <v>41.056078245743265</v>
      </c>
      <c r="H58" s="18">
        <f t="shared" si="1"/>
        <v>273.98340071018174</v>
      </c>
    </row>
    <row r="59" spans="2:8" x14ac:dyDescent="0.25">
      <c r="B59" s="20">
        <v>43950</v>
      </c>
      <c r="C59" s="18">
        <v>755.91944050303937</v>
      </c>
      <c r="D59" s="18">
        <v>133.59007650986632</v>
      </c>
      <c r="E59" s="18">
        <f t="shared" si="0"/>
        <v>889.50951701290569</v>
      </c>
      <c r="F59" s="18">
        <v>252.95074533614252</v>
      </c>
      <c r="G59" s="18">
        <v>44.597095540446333</v>
      </c>
      <c r="H59" s="18">
        <f t="shared" si="1"/>
        <v>297.54784087658885</v>
      </c>
    </row>
    <row r="60" spans="2:8" x14ac:dyDescent="0.25">
      <c r="B60" s="20">
        <v>43951</v>
      </c>
      <c r="C60" s="18">
        <v>776.06484056850786</v>
      </c>
      <c r="D60" s="18">
        <v>136.94772549500294</v>
      </c>
      <c r="E60" s="18">
        <f t="shared" si="0"/>
        <v>913.0125660635108</v>
      </c>
      <c r="F60" s="18">
        <v>273.99483750066747</v>
      </c>
      <c r="G60" s="18">
        <v>48.317895889300019</v>
      </c>
      <c r="H60" s="18">
        <f t="shared" si="1"/>
        <v>322.31273338996749</v>
      </c>
    </row>
    <row r="61" spans="2:8" x14ac:dyDescent="0.25">
      <c r="B61" s="20">
        <v>43952</v>
      </c>
      <c r="C61" s="18">
        <v>789.75506588129065</v>
      </c>
      <c r="D61" s="18">
        <v>139.13267200406267</v>
      </c>
      <c r="E61" s="18">
        <f t="shared" si="0"/>
        <v>928.88773788535332</v>
      </c>
      <c r="F61" s="18">
        <v>295.97453134930311</v>
      </c>
      <c r="G61" s="18">
        <v>52.202938719654298</v>
      </c>
      <c r="H61" s="18">
        <f t="shared" si="1"/>
        <v>348.1774700689574</v>
      </c>
    </row>
    <row r="62" spans="2:8" x14ac:dyDescent="0.25">
      <c r="B62" s="20">
        <v>43953</v>
      </c>
      <c r="C62" s="18">
        <v>796.65944069403304</v>
      </c>
      <c r="D62" s="18">
        <v>140.09078221174036</v>
      </c>
      <c r="E62" s="18">
        <f t="shared" si="0"/>
        <v>936.7502229057734</v>
      </c>
      <c r="F62" s="18">
        <v>318.77483860426355</v>
      </c>
      <c r="G62" s="18">
        <v>56.23128876822841</v>
      </c>
      <c r="H62" s="18">
        <f t="shared" si="1"/>
        <v>375.00612737249196</v>
      </c>
    </row>
    <row r="63" spans="2:8" x14ac:dyDescent="0.25">
      <c r="B63" s="20">
        <v>43954</v>
      </c>
      <c r="C63" s="18">
        <v>796.68055799959802</v>
      </c>
      <c r="D63" s="18">
        <v>139.81073468495129</v>
      </c>
      <c r="E63" s="18">
        <f t="shared" si="0"/>
        <v>936.49129268454931</v>
      </c>
      <c r="F63" s="18">
        <v>342.24874358491479</v>
      </c>
      <c r="G63" s="18">
        <v>60.376243111206009</v>
      </c>
      <c r="H63" s="18">
        <f t="shared" si="1"/>
        <v>402.6249866961208</v>
      </c>
    </row>
    <row r="64" spans="2:8" x14ac:dyDescent="0.25">
      <c r="B64" s="20">
        <v>43955</v>
      </c>
      <c r="C64" s="18">
        <v>789.95280803565765</v>
      </c>
      <c r="D64" s="18">
        <v>138.3234321945788</v>
      </c>
      <c r="E64" s="18">
        <f t="shared" si="0"/>
        <v>928.27624023023645</v>
      </c>
      <c r="F64" s="18">
        <v>366.21595244482387</v>
      </c>
      <c r="G64" s="18">
        <v>64.605115453234021</v>
      </c>
      <c r="H64" s="18">
        <f t="shared" si="1"/>
        <v>430.82106789805789</v>
      </c>
    </row>
    <row r="65" spans="2:8" x14ac:dyDescent="0.25">
      <c r="B65" s="20">
        <v>43956</v>
      </c>
      <c r="C65" s="18">
        <v>776.82501161115579</v>
      </c>
      <c r="D65" s="18">
        <v>135.69849896519418</v>
      </c>
      <c r="E65" s="18">
        <f t="shared" si="0"/>
        <v>912.52351057634996</v>
      </c>
      <c r="F65" s="18">
        <v>390.46275754494218</v>
      </c>
      <c r="G65" s="18">
        <v>68.879224807345167</v>
      </c>
      <c r="H65" s="18">
        <f t="shared" si="1"/>
        <v>459.34198235228735</v>
      </c>
    </row>
    <row r="66" spans="2:8" x14ac:dyDescent="0.25">
      <c r="B66" s="20">
        <v>43957</v>
      </c>
      <c r="C66" s="18">
        <v>757.82996432330219</v>
      </c>
      <c r="D66" s="18">
        <v>132.03840781278814</v>
      </c>
      <c r="E66" s="18">
        <f t="shared" si="0"/>
        <v>889.86837213609033</v>
      </c>
      <c r="F66" s="18">
        <v>414.74325952372874</v>
      </c>
      <c r="G66" s="18">
        <v>73.154132513022205</v>
      </c>
      <c r="H66" s="18">
        <f t="shared" si="1"/>
        <v>487.89739203675094</v>
      </c>
    </row>
    <row r="67" spans="2:8" x14ac:dyDescent="0.25">
      <c r="B67" s="20">
        <v>43958</v>
      </c>
      <c r="C67" s="18">
        <v>733.6448588106814</v>
      </c>
      <c r="D67" s="18">
        <v>127.47099082800696</v>
      </c>
      <c r="E67" s="18">
        <f t="shared" si="0"/>
        <v>861.11584963868836</v>
      </c>
      <c r="F67" s="18">
        <v>438.78214657626722</v>
      </c>
      <c r="G67" s="18">
        <v>77.380163486003198</v>
      </c>
      <c r="H67" s="18">
        <f t="shared" si="1"/>
        <v>516.16231006227042</v>
      </c>
    </row>
    <row r="68" spans="2:8" x14ac:dyDescent="0.25">
      <c r="B68" s="20">
        <v>43959</v>
      </c>
      <c r="C68" s="18">
        <v>705.04701141658734</v>
      </c>
      <c r="D68" s="18">
        <v>122.14116414456566</v>
      </c>
      <c r="E68" s="18">
        <f t="shared" si="0"/>
        <v>827.188175561153</v>
      </c>
      <c r="F68" s="18">
        <v>462.27915849494821</v>
      </c>
      <c r="G68" s="18">
        <v>81.503234229626855</v>
      </c>
      <c r="H68" s="18">
        <f t="shared" si="1"/>
        <v>543.78239272457506</v>
      </c>
    </row>
    <row r="69" spans="2:8" x14ac:dyDescent="0.25">
      <c r="B69" s="20">
        <v>43960</v>
      </c>
      <c r="C69" s="18">
        <v>672.86912428662254</v>
      </c>
      <c r="D69" s="18">
        <v>116.20265211932792</v>
      </c>
      <c r="E69" s="18">
        <f t="shared" si="0"/>
        <v>789.07177640595046</v>
      </c>
      <c r="F69" s="18">
        <v>484.9152629590053</v>
      </c>
      <c r="G69" s="18">
        <v>85.46599163017413</v>
      </c>
      <c r="H69" s="18">
        <f t="shared" si="1"/>
        <v>570.38125458917943</v>
      </c>
    </row>
    <row r="70" spans="2:8" x14ac:dyDescent="0.25">
      <c r="B70" s="20">
        <v>43961</v>
      </c>
      <c r="C70" s="18">
        <v>637.9576240172828</v>
      </c>
      <c r="D70" s="18">
        <v>109.81036005771648</v>
      </c>
      <c r="E70" s="18">
        <f t="shared" si="0"/>
        <v>747.76798407499928</v>
      </c>
      <c r="F70" s="18">
        <v>506.36044831810705</v>
      </c>
      <c r="G70" s="18">
        <v>89.209243838326984</v>
      </c>
      <c r="H70" s="18">
        <f t="shared" si="1"/>
        <v>595.56969215643403</v>
      </c>
    </row>
    <row r="71" spans="2:8" x14ac:dyDescent="0.25">
      <c r="B71" s="20">
        <v>43962</v>
      </c>
      <c r="C71" s="18">
        <v>601.13664511422394</v>
      </c>
      <c r="D71" s="18">
        <v>103.11385779663533</v>
      </c>
      <c r="E71" s="18">
        <f t="shared" ref="E71:E134" si="2">SUM(C71:D71)</f>
        <v>704.25050291085927</v>
      </c>
      <c r="F71" s="18">
        <v>526.28290006333464</v>
      </c>
      <c r="G71" s="18">
        <v>92.673639355768046</v>
      </c>
      <c r="H71" s="18">
        <f t="shared" ref="H71:H134" si="3">SUM(F71:G71)</f>
        <v>618.95653941910268</v>
      </c>
    </row>
    <row r="72" spans="2:8" x14ac:dyDescent="0.25">
      <c r="B72" s="20">
        <v>43963</v>
      </c>
      <c r="C72" s="18">
        <v>563.17917694585776</v>
      </c>
      <c r="D72" s="18">
        <v>96.252237863876871</v>
      </c>
      <c r="E72" s="18">
        <f t="shared" si="2"/>
        <v>659.43141480973463</v>
      </c>
      <c r="F72" s="18">
        <v>544.3591906553329</v>
      </c>
      <c r="G72" s="18">
        <v>95.801525280383203</v>
      </c>
      <c r="H72" s="18">
        <f t="shared" si="3"/>
        <v>640.1607159357161</v>
      </c>
    </row>
    <row r="73" spans="2:8" x14ac:dyDescent="0.25">
      <c r="B73" s="20">
        <v>43964</v>
      </c>
      <c r="C73" s="18">
        <v>524.78592869246859</v>
      </c>
      <c r="D73" s="18">
        <v>89.350431724308237</v>
      </c>
      <c r="E73" s="18">
        <f t="shared" si="2"/>
        <v>614.13636041677682</v>
      </c>
      <c r="F73" s="18">
        <v>560.28499033596108</v>
      </c>
      <c r="G73" s="18">
        <v>98.538893470392395</v>
      </c>
      <c r="H73" s="18">
        <f t="shared" si="3"/>
        <v>658.82388380635348</v>
      </c>
    </row>
    <row r="74" spans="2:8" x14ac:dyDescent="0.25">
      <c r="B74" s="20">
        <v>43965</v>
      </c>
      <c r="C74" s="18">
        <v>486.5716893008539</v>
      </c>
      <c r="D74" s="18">
        <v>82.516924267227296</v>
      </c>
      <c r="E74" s="18">
        <f t="shared" si="2"/>
        <v>569.0886135680812</v>
      </c>
      <c r="F74" s="18">
        <v>573.78571638824906</v>
      </c>
      <c r="G74" s="18">
        <v>100.83730719203572</v>
      </c>
      <c r="H74" s="18">
        <f t="shared" si="3"/>
        <v>674.62302358028478</v>
      </c>
    </row>
    <row r="75" spans="2:8" x14ac:dyDescent="0.25">
      <c r="B75" s="20">
        <v>43966</v>
      </c>
      <c r="C75" s="18">
        <v>449.05841092237461</v>
      </c>
      <c r="D75" s="18">
        <v>75.842707449481622</v>
      </c>
      <c r="E75" s="18">
        <f t="shared" si="2"/>
        <v>524.90111837185623</v>
      </c>
      <c r="F75" s="18">
        <v>584.6264942307389</v>
      </c>
      <c r="G75" s="18">
        <v>102.65569321937414</v>
      </c>
      <c r="H75" s="18">
        <f t="shared" si="3"/>
        <v>687.28218745011304</v>
      </c>
    </row>
    <row r="76" spans="2:8" x14ac:dyDescent="0.25">
      <c r="B76" s="20">
        <v>43967</v>
      </c>
      <c r="C76" s="18">
        <v>412.67392086616383</v>
      </c>
      <c r="D76" s="18">
        <v>69.401257504597197</v>
      </c>
      <c r="E76" s="18">
        <f t="shared" si="2"/>
        <v>482.07517837076102</v>
      </c>
      <c r="F76" s="18">
        <v>592.62081510646021</v>
      </c>
      <c r="G76" s="18">
        <v>103.96188704968995</v>
      </c>
      <c r="H76" s="18">
        <f t="shared" si="3"/>
        <v>696.58270215615016</v>
      </c>
    </row>
    <row r="77" spans="2:8" x14ac:dyDescent="0.25">
      <c r="B77" s="20">
        <v>43968</v>
      </c>
      <c r="C77" s="18">
        <v>377.7550356361462</v>
      </c>
      <c r="D77" s="18">
        <v>63.249299599123333</v>
      </c>
      <c r="E77" s="18">
        <f t="shared" si="2"/>
        <v>441.00433523526954</v>
      </c>
      <c r="F77" s="18">
        <v>597.63734446856142</v>
      </c>
      <c r="G77" s="18">
        <v>104.7338322931389</v>
      </c>
      <c r="H77" s="18">
        <f t="shared" si="3"/>
        <v>702.37117676170033</v>
      </c>
    </row>
    <row r="78" spans="2:8" x14ac:dyDescent="0.25">
      <c r="B78" s="20">
        <v>43969</v>
      </c>
      <c r="C78" s="18">
        <v>344.55386451858794</v>
      </c>
      <c r="D78" s="18">
        <v>57.428130120010337</v>
      </c>
      <c r="E78" s="18">
        <f t="shared" si="2"/>
        <v>401.98199463859828</v>
      </c>
      <c r="F78" s="18">
        <v>599.60445723033627</v>
      </c>
      <c r="G78" s="18">
        <v>104.96035835646262</v>
      </c>
      <c r="H78" s="18">
        <f t="shared" si="3"/>
        <v>704.56481558679889</v>
      </c>
    </row>
    <row r="79" spans="2:8" x14ac:dyDescent="0.25">
      <c r="B79" s="20">
        <v>43970</v>
      </c>
      <c r="C79" s="18">
        <v>313.24620116539882</v>
      </c>
      <c r="D79" s="18">
        <v>51.965290617088613</v>
      </c>
      <c r="E79" s="18">
        <f t="shared" si="2"/>
        <v>365.21149178248743</v>
      </c>
      <c r="F79" s="18">
        <v>598.51223833071526</v>
      </c>
      <c r="G79" s="18">
        <v>104.64149089062403</v>
      </c>
      <c r="H79" s="18">
        <f t="shared" si="3"/>
        <v>703.15372922133929</v>
      </c>
    </row>
    <row r="80" spans="2:8" x14ac:dyDescent="0.25">
      <c r="B80" s="20">
        <v>43971</v>
      </c>
      <c r="C80" s="18">
        <v>283.94106710217966</v>
      </c>
      <c r="D80" s="18">
        <v>46.876420720066562</v>
      </c>
      <c r="E80" s="18">
        <f t="shared" si="2"/>
        <v>330.81748782224622</v>
      </c>
      <c r="F80" s="18">
        <v>594.41187164860457</v>
      </c>
      <c r="G80" s="18">
        <v>103.78828374406157</v>
      </c>
      <c r="H80" s="18">
        <f t="shared" si="3"/>
        <v>698.20015539266615</v>
      </c>
    </row>
    <row r="81" spans="2:8" x14ac:dyDescent="0.25">
      <c r="B81" s="20">
        <v>43972</v>
      </c>
      <c r="C81" s="18">
        <v>256.69065767560824</v>
      </c>
      <c r="D81" s="18">
        <v>42.16715384603549</v>
      </c>
      <c r="E81" s="18">
        <f t="shared" si="2"/>
        <v>298.85781152164373</v>
      </c>
      <c r="F81" s="18">
        <v>587.41252668031848</v>
      </c>
      <c r="G81" s="18">
        <v>102.42219553318046</v>
      </c>
      <c r="H81" s="18">
        <f t="shared" si="3"/>
        <v>689.83472221349894</v>
      </c>
    </row>
    <row r="82" spans="2:8" x14ac:dyDescent="0.25">
      <c r="B82" s="20">
        <v>43973</v>
      </c>
      <c r="C82" s="18">
        <v>231.50012507033171</v>
      </c>
      <c r="D82" s="18">
        <v>37.834954873289917</v>
      </c>
      <c r="E82" s="18">
        <f t="shared" si="2"/>
        <v>269.33507994362162</v>
      </c>
      <c r="F82" s="18">
        <v>577.67602069850363</v>
      </c>
      <c r="G82" s="18">
        <v>100.57406472867706</v>
      </c>
      <c r="H82" s="18">
        <f t="shared" si="3"/>
        <v>678.25008542718069</v>
      </c>
    </row>
    <row r="83" spans="2:8" x14ac:dyDescent="0.25">
      <c r="B83" s="20">
        <v>43974</v>
      </c>
      <c r="C83" s="18">
        <v>208.33679993205078</v>
      </c>
      <c r="D83" s="18">
        <v>33.870830537735401</v>
      </c>
      <c r="E83" s="18">
        <f t="shared" si="2"/>
        <v>242.20763046978618</v>
      </c>
      <c r="F83" s="18">
        <v>565.40966800589376</v>
      </c>
      <c r="G83" s="18">
        <v>98.282761365036549</v>
      </c>
      <c r="H83" s="18">
        <f t="shared" si="3"/>
        <v>663.69242937093031</v>
      </c>
    </row>
    <row r="84" spans="2:8" x14ac:dyDescent="0.25">
      <c r="B84" s="20">
        <v>43975</v>
      </c>
      <c r="C84" s="18">
        <v>187.13859513943316</v>
      </c>
      <c r="D84" s="18">
        <v>30.260869801229092</v>
      </c>
      <c r="E84" s="18">
        <f t="shared" si="2"/>
        <v>217.39946494066226</v>
      </c>
      <c r="F84" s="18">
        <v>550.85781666580078</v>
      </c>
      <c r="G84" s="18">
        <v>95.593609180038129</v>
      </c>
      <c r="H84" s="18">
        <f t="shared" si="3"/>
        <v>646.45142584583891</v>
      </c>
    </row>
    <row r="85" spans="2:8" x14ac:dyDescent="0.25">
      <c r="B85" s="20">
        <v>43976</v>
      </c>
      <c r="C85" s="18">
        <v>167.82144979997611</v>
      </c>
      <c r="D85" s="18">
        <v>26.987592493375814</v>
      </c>
      <c r="E85" s="18">
        <f t="shared" si="2"/>
        <v>194.80904229335192</v>
      </c>
      <c r="F85" s="18">
        <v>534.29261254899939</v>
      </c>
      <c r="G85" s="18">
        <v>92.55667847904715</v>
      </c>
      <c r="H85" s="18">
        <f t="shared" si="3"/>
        <v>626.84929102804654</v>
      </c>
    </row>
    <row r="86" spans="2:8" x14ac:dyDescent="0.25">
      <c r="B86" s="20">
        <v>43977</v>
      </c>
      <c r="C86" s="18">
        <v>150.28575939915754</v>
      </c>
      <c r="D86" s="18">
        <v>24.031100401259209</v>
      </c>
      <c r="E86" s="18">
        <f t="shared" si="2"/>
        <v>174.31685980041675</v>
      </c>
      <c r="F86" s="18">
        <v>516.0045227729006</v>
      </c>
      <c r="G86" s="18">
        <v>89.225047760278358</v>
      </c>
      <c r="H86" s="18">
        <f t="shared" si="3"/>
        <v>605.22957053317896</v>
      </c>
    </row>
    <row r="87" spans="2:8" x14ac:dyDescent="0.25">
      <c r="B87" s="20">
        <v>43978</v>
      </c>
      <c r="C87" s="18">
        <v>134.42180196413756</v>
      </c>
      <c r="D87" s="18">
        <v>21.370036284303751</v>
      </c>
      <c r="E87" s="18">
        <f t="shared" si="2"/>
        <v>155.79183824844131</v>
      </c>
      <c r="F87" s="18">
        <v>496.2931027721861</v>
      </c>
      <c r="G87" s="18">
        <v>85.653122531724875</v>
      </c>
      <c r="H87" s="18">
        <f t="shared" si="3"/>
        <v>581.94622530391098</v>
      </c>
    </row>
    <row r="88" spans="2:8" x14ac:dyDescent="0.25">
      <c r="B88" s="20">
        <v>43979</v>
      </c>
      <c r="C88" s="18">
        <v>120.11421380405955</v>
      </c>
      <c r="D88" s="18">
        <v>18.982363784031349</v>
      </c>
      <c r="E88" s="18">
        <f t="shared" si="2"/>
        <v>139.0965775880909</v>
      </c>
      <c r="F88" s="18">
        <v>475.45841376480166</v>
      </c>
      <c r="G88" s="18">
        <v>81.895084791097815</v>
      </c>
      <c r="H88" s="18">
        <f t="shared" si="3"/>
        <v>557.35349855589948</v>
      </c>
    </row>
    <row r="89" spans="2:8" x14ac:dyDescent="0.25">
      <c r="B89" s="20">
        <v>43980</v>
      </c>
      <c r="C89" s="18">
        <v>107.24559577150649</v>
      </c>
      <c r="D89" s="18">
        <v>16.845985664908767</v>
      </c>
      <c r="E89" s="18">
        <f t="shared" si="2"/>
        <v>124.09158143641525</v>
      </c>
      <c r="F89" s="18">
        <v>453.79340204789332</v>
      </c>
      <c r="G89" s="18">
        <v>78.003528551631007</v>
      </c>
      <c r="H89" s="18">
        <f t="shared" si="3"/>
        <v>531.79693059952433</v>
      </c>
    </row>
    <row r="90" spans="2:8" x14ac:dyDescent="0.25">
      <c r="B90" s="20">
        <v>43981</v>
      </c>
      <c r="C90" s="18">
        <v>95.699345775039546</v>
      </c>
      <c r="D90" s="18">
        <v>14.939219989415506</v>
      </c>
      <c r="E90" s="18">
        <f t="shared" si="2"/>
        <v>110.63856576445505</v>
      </c>
      <c r="F90" s="18">
        <v>431.57744979544441</v>
      </c>
      <c r="G90" s="18">
        <v>74.028317711948603</v>
      </c>
      <c r="H90" s="18">
        <f t="shared" si="3"/>
        <v>505.60576750739301</v>
      </c>
    </row>
    <row r="91" spans="2:8" x14ac:dyDescent="0.25">
      <c r="B91" s="20">
        <v>43982</v>
      </c>
      <c r="C91" s="18">
        <v>85.361818737415888</v>
      </c>
      <c r="D91" s="18">
        <v>13.241154330882637</v>
      </c>
      <c r="E91" s="18">
        <f t="shared" si="2"/>
        <v>98.602973068298525</v>
      </c>
      <c r="F91" s="18">
        <v>409.07120859418865</v>
      </c>
      <c r="G91" s="18">
        <v>70.015684292744027</v>
      </c>
      <c r="H91" s="18">
        <f t="shared" si="3"/>
        <v>479.08689288693267</v>
      </c>
    </row>
    <row r="92" spans="2:8" x14ac:dyDescent="0.25">
      <c r="B92" s="20">
        <v>43983</v>
      </c>
      <c r="C92" s="18">
        <v>76.123914092251653</v>
      </c>
      <c r="D92" s="18">
        <v>11.731897482790373</v>
      </c>
      <c r="E92" s="18">
        <f t="shared" si="2"/>
        <v>87.855811575042026</v>
      </c>
      <c r="F92" s="18">
        <v>386.51273920138919</v>
      </c>
      <c r="G92" s="18">
        <v>66.007568937189717</v>
      </c>
      <c r="H92" s="18">
        <f t="shared" si="3"/>
        <v>452.52030813857891</v>
      </c>
    </row>
    <row r="93" spans="2:8" x14ac:dyDescent="0.25">
      <c r="B93" s="20">
        <v>43984</v>
      </c>
      <c r="C93" s="18">
        <v>67.882185450478573</v>
      </c>
      <c r="D93" s="18">
        <v>10.392746746531429</v>
      </c>
      <c r="E93" s="18">
        <f t="shared" si="2"/>
        <v>78.274932197010003</v>
      </c>
      <c r="F93" s="18">
        <v>364.11490863224753</v>
      </c>
      <c r="G93" s="18">
        <v>62.041192431522177</v>
      </c>
      <c r="H93" s="18">
        <f t="shared" si="3"/>
        <v>426.15610106376971</v>
      </c>
    </row>
    <row r="94" spans="2:8" x14ac:dyDescent="0.25">
      <c r="B94" s="20">
        <v>43985</v>
      </c>
      <c r="C94" s="18">
        <v>60.539558958731504</v>
      </c>
      <c r="D94" s="18">
        <v>9.2062870853787899</v>
      </c>
      <c r="E94" s="18">
        <f t="shared" si="2"/>
        <v>69.745846044110294</v>
      </c>
      <c r="F94" s="18">
        <v>342.06394087424269</v>
      </c>
      <c r="G94" s="18">
        <v>58.148837211673708</v>
      </c>
      <c r="H94" s="18">
        <f t="shared" si="3"/>
        <v>400.2127780859164</v>
      </c>
    </row>
    <row r="95" spans="2:8" x14ac:dyDescent="0.25">
      <c r="B95" s="20">
        <v>43986</v>
      </c>
      <c r="C95" s="18">
        <v>54.005737390194554</v>
      </c>
      <c r="D95" s="18">
        <v>8.1564364511859822</v>
      </c>
      <c r="E95" s="18">
        <f t="shared" si="2"/>
        <v>62.162173841380536</v>
      </c>
      <c r="F95" s="18">
        <v>320.518980383491</v>
      </c>
      <c r="G95" s="18">
        <v>54.357811358494473</v>
      </c>
      <c r="H95" s="18">
        <f t="shared" si="3"/>
        <v>374.87679174198547</v>
      </c>
    </row>
    <row r="96" spans="2:8" x14ac:dyDescent="0.25">
      <c r="B96" s="20">
        <v>43987</v>
      </c>
      <c r="C96" s="18">
        <v>48.197357069660939</v>
      </c>
      <c r="D96" s="18">
        <v>7.2284495832991524</v>
      </c>
      <c r="E96" s="18">
        <f t="shared" si="2"/>
        <v>55.425806652960091</v>
      </c>
      <c r="F96" s="18">
        <v>299.61250660817313</v>
      </c>
      <c r="G96" s="18">
        <v>50.69056414301258</v>
      </c>
      <c r="H96" s="18">
        <f t="shared" si="3"/>
        <v>350.30307075118571</v>
      </c>
    </row>
    <row r="97" spans="2:8" x14ac:dyDescent="0.25">
      <c r="B97" s="20">
        <v>43988</v>
      </c>
      <c r="C97" s="18">
        <v>43.037954967599944</v>
      </c>
      <c r="D97" s="18">
        <v>6.4088906540346215</v>
      </c>
      <c r="E97" s="18">
        <f t="shared" si="2"/>
        <v>49.446845621634566</v>
      </c>
      <c r="F97" s="18">
        <v>279.45143069057303</v>
      </c>
      <c r="G97" s="18">
        <v>47.16492128541995</v>
      </c>
      <c r="H97" s="18">
        <f t="shared" si="3"/>
        <v>326.61635197599298</v>
      </c>
    </row>
    <row r="98" spans="2:8" x14ac:dyDescent="0.25">
      <c r="B98" s="20">
        <v>43989</v>
      </c>
      <c r="C98" s="18">
        <v>38.457794106328947</v>
      </c>
      <c r="D98" s="18">
        <v>5.6855833575064025</v>
      </c>
      <c r="E98" s="18">
        <f t="shared" si="2"/>
        <v>44.14337746383535</v>
      </c>
      <c r="F98" s="18">
        <v>260.11870933977116</v>
      </c>
      <c r="G98" s="18">
        <v>43.794409177793113</v>
      </c>
      <c r="H98" s="18">
        <f t="shared" si="3"/>
        <v>303.91311851756427</v>
      </c>
    </row>
    <row r="99" spans="2:8" x14ac:dyDescent="0.25">
      <c r="B99" s="20">
        <v>43990</v>
      </c>
      <c r="C99" s="18">
        <v>34.393587044276501</v>
      </c>
      <c r="D99" s="18">
        <v>5.0475454447387165</v>
      </c>
      <c r="E99" s="18">
        <f t="shared" si="2"/>
        <v>39.441132489015217</v>
      </c>
      <c r="F99" s="18">
        <v>241.67532267764909</v>
      </c>
      <c r="G99" s="18">
        <v>40.58863982697676</v>
      </c>
      <c r="H99" s="18">
        <f t="shared" si="3"/>
        <v>282.26396250462585</v>
      </c>
    </row>
    <row r="100" spans="2:8" x14ac:dyDescent="0.25">
      <c r="B100" s="20">
        <v>43991</v>
      </c>
      <c r="C100" s="18">
        <v>30.788149756994244</v>
      </c>
      <c r="D100" s="18">
        <v>4.4849133113320931</v>
      </c>
      <c r="E100" s="18">
        <f t="shared" si="2"/>
        <v>35.273063068326337</v>
      </c>
      <c r="F100" s="18">
        <v>224.16247989415206</v>
      </c>
      <c r="G100" s="18">
        <v>37.553731682570287</v>
      </c>
      <c r="H100" s="18">
        <f t="shared" si="3"/>
        <v>261.71621157672234</v>
      </c>
    </row>
    <row r="101" spans="2:8" x14ac:dyDescent="0.25">
      <c r="B101" s="20">
        <v>43992</v>
      </c>
      <c r="C101" s="18">
        <v>27.590011748852703</v>
      </c>
      <c r="D101" s="18">
        <v>3.988861044499572</v>
      </c>
      <c r="E101" s="18">
        <f t="shared" si="2"/>
        <v>31.578872793352275</v>
      </c>
      <c r="F101" s="18">
        <v>207.60393643179486</v>
      </c>
      <c r="G101" s="18">
        <v>34.692745384988484</v>
      </c>
      <c r="H101" s="18">
        <f t="shared" si="3"/>
        <v>242.29668181678335</v>
      </c>
    </row>
    <row r="102" spans="2:8" x14ac:dyDescent="0.25">
      <c r="B102" s="20">
        <v>43993</v>
      </c>
      <c r="C102" s="18">
        <v>24.753002679681231</v>
      </c>
      <c r="D102" s="18">
        <v>3.551517323344342</v>
      </c>
      <c r="E102" s="18">
        <f t="shared" si="2"/>
        <v>28.304520003025573</v>
      </c>
      <c r="F102" s="18">
        <v>192.00832724893553</v>
      </c>
      <c r="G102" s="18">
        <v>32.006117450088368</v>
      </c>
      <c r="H102" s="18">
        <f t="shared" si="3"/>
        <v>224.0144446990239</v>
      </c>
    </row>
    <row r="103" spans="2:8" x14ac:dyDescent="0.25">
      <c r="B103" s="20">
        <v>43994</v>
      </c>
      <c r="C103" s="18">
        <v>22.235831118596252</v>
      </c>
      <c r="D103" s="18">
        <v>3.1658827245928478</v>
      </c>
      <c r="E103" s="18">
        <f t="shared" si="2"/>
        <v>25.4017138431891</v>
      </c>
      <c r="F103" s="18">
        <v>177.37144105186599</v>
      </c>
      <c r="G103" s="18">
        <v>29.492078741238402</v>
      </c>
      <c r="H103" s="18">
        <f t="shared" si="3"/>
        <v>206.86351979310439</v>
      </c>
    </row>
    <row r="104" spans="2:8" x14ac:dyDescent="0.25">
      <c r="B104" s="20">
        <v>43995</v>
      </c>
      <c r="C104" s="18">
        <v>20.001667157699558</v>
      </c>
      <c r="D104" s="18">
        <v>2.8257492967450162</v>
      </c>
      <c r="E104" s="18">
        <f t="shared" si="2"/>
        <v>22.827416454444574</v>
      </c>
      <c r="F104" s="18">
        <v>163.67837924504784</v>
      </c>
      <c r="G104" s="18">
        <v>27.147048091661418</v>
      </c>
      <c r="H104" s="18">
        <f t="shared" si="3"/>
        <v>190.82542733670925</v>
      </c>
    </row>
    <row r="105" spans="2:8" x14ac:dyDescent="0.25">
      <c r="B105" s="20">
        <v>43996</v>
      </c>
      <c r="C105" s="18">
        <v>18.017737444501108</v>
      </c>
      <c r="D105" s="18">
        <v>2.5256237096591576</v>
      </c>
      <c r="E105" s="18">
        <f t="shared" si="2"/>
        <v>20.543361154160266</v>
      </c>
      <c r="F105" s="18">
        <v>150.90556010988075</v>
      </c>
      <c r="G105" s="18">
        <v>24.965994525066435</v>
      </c>
      <c r="H105" s="18">
        <f t="shared" si="3"/>
        <v>175.87155463494719</v>
      </c>
    </row>
    <row r="106" spans="2:8" x14ac:dyDescent="0.25">
      <c r="B106" s="20">
        <v>43997</v>
      </c>
      <c r="C106" s="18">
        <v>16.254938629546814</v>
      </c>
      <c r="D106" s="18">
        <v>2.2606548448511603</v>
      </c>
      <c r="E106" s="18">
        <f t="shared" si="2"/>
        <v>18.515593474397974</v>
      </c>
      <c r="F106" s="18">
        <v>139.02254307653857</v>
      </c>
      <c r="G106" s="18">
        <v>22.942764133391393</v>
      </c>
      <c r="H106" s="18">
        <f t="shared" si="3"/>
        <v>161.96530720992996</v>
      </c>
    </row>
    <row r="107" spans="2:8" x14ac:dyDescent="0.25">
      <c r="B107" s="20">
        <v>43998</v>
      </c>
      <c r="C107" s="18">
        <v>14.687473188187141</v>
      </c>
      <c r="D107" s="18">
        <v>2.0265663461586882</v>
      </c>
      <c r="E107" s="18">
        <f t="shared" si="2"/>
        <v>16.714039534345829</v>
      </c>
      <c r="F107" s="18">
        <v>127.99365982325253</v>
      </c>
      <c r="G107" s="18">
        <v>21.07036980136354</v>
      </c>
      <c r="H107" s="18">
        <f t="shared" si="3"/>
        <v>149.06402962461607</v>
      </c>
    </row>
    <row r="108" spans="2:8" x14ac:dyDescent="0.25">
      <c r="B108" s="20">
        <v>43999</v>
      </c>
      <c r="C108" s="18">
        <v>13.292509979146416</v>
      </c>
      <c r="D108" s="18">
        <v>1.8195943854607322</v>
      </c>
      <c r="E108" s="18">
        <f t="shared" si="2"/>
        <v>15.112104364607148</v>
      </c>
      <c r="F108" s="18">
        <v>117.77944841017961</v>
      </c>
      <c r="G108" s="18">
        <v>19.34124364275749</v>
      </c>
      <c r="H108" s="18">
        <f t="shared" si="3"/>
        <v>137.1206920529371</v>
      </c>
    </row>
    <row r="109" spans="2:8" x14ac:dyDescent="0.25">
      <c r="B109" s="20">
        <v>44000</v>
      </c>
      <c r="C109" s="18">
        <v>12.049870674505655</v>
      </c>
      <c r="D109" s="18">
        <v>1.6364306984060022</v>
      </c>
      <c r="E109" s="18">
        <f t="shared" si="2"/>
        <v>13.686301372911657</v>
      </c>
      <c r="F109" s="18">
        <v>108.33789392793187</v>
      </c>
      <c r="G109" s="18">
        <v>17.747453275573662</v>
      </c>
      <c r="H109" s="18">
        <f t="shared" si="3"/>
        <v>126.08534720350553</v>
      </c>
    </row>
    <row r="110" spans="2:8" x14ac:dyDescent="0.25">
      <c r="B110" s="20">
        <v>44001</v>
      </c>
      <c r="C110" s="18">
        <v>10.941742269795213</v>
      </c>
      <c r="D110" s="18">
        <v>1.474170799336207</v>
      </c>
      <c r="E110" s="18">
        <f t="shared" si="2"/>
        <v>12.41591306913142</v>
      </c>
      <c r="F110" s="18">
        <v>99.625484471664095</v>
      </c>
      <c r="G110" s="18">
        <v>16.280883965761859</v>
      </c>
      <c r="H110" s="18">
        <f t="shared" si="3"/>
        <v>115.90636843742595</v>
      </c>
    </row>
    <row r="111" spans="2:8" x14ac:dyDescent="0.25">
      <c r="B111" s="20">
        <v>44002</v>
      </c>
      <c r="C111" s="18">
        <v>9.9524152026133379</v>
      </c>
      <c r="D111" s="18">
        <v>1.3302671810461106</v>
      </c>
      <c r="E111" s="18">
        <f t="shared" si="2"/>
        <v>11.282682383659449</v>
      </c>
      <c r="F111" s="18">
        <v>91.598094926004705</v>
      </c>
      <c r="G111" s="18">
        <v>14.93338926835213</v>
      </c>
      <c r="H111" s="18">
        <f t="shared" si="3"/>
        <v>106.53148419435684</v>
      </c>
    </row>
    <row r="112" spans="2:8" x14ac:dyDescent="0.25">
      <c r="B112" s="20">
        <v>44003</v>
      </c>
      <c r="C112" s="18">
        <v>9.0680461246956838</v>
      </c>
      <c r="D112" s="18">
        <v>1.2024872354268155</v>
      </c>
      <c r="E112" s="18">
        <f t="shared" si="2"/>
        <v>10.270533360122499</v>
      </c>
      <c r="F112" s="18">
        <v>84.211713350672653</v>
      </c>
      <c r="G112" s="18">
        <v>13.696913146718998</v>
      </c>
      <c r="H112" s="18">
        <f t="shared" si="3"/>
        <v>97.908626497391651</v>
      </c>
    </row>
    <row r="113" spans="2:8" x14ac:dyDescent="0.25">
      <c r="B113" s="20">
        <v>44004</v>
      </c>
      <c r="C113" s="18">
        <v>8.276444045088283</v>
      </c>
      <c r="D113" s="18">
        <v>1.0888755876112555</v>
      </c>
      <c r="E113" s="18">
        <f t="shared" si="2"/>
        <v>9.3653196326995385</v>
      </c>
      <c r="F113" s="18">
        <v>77.423025963529653</v>
      </c>
      <c r="G113" s="18">
        <v>12.56358670714917</v>
      </c>
      <c r="H113" s="18">
        <f t="shared" si="3"/>
        <v>89.986612670678824</v>
      </c>
    </row>
    <row r="114" spans="2:8" x14ac:dyDescent="0.25">
      <c r="B114" s="20">
        <v>44005</v>
      </c>
      <c r="C114" s="18">
        <v>7.566878355879453</v>
      </c>
      <c r="D114" s="18">
        <v>0.98772051283958717</v>
      </c>
      <c r="E114" s="18">
        <f t="shared" si="2"/>
        <v>8.5545988687190402</v>
      </c>
      <c r="F114" s="18">
        <v>71.189877072247327</v>
      </c>
      <c r="G114" s="18">
        <v>11.525802693265177</v>
      </c>
      <c r="H114" s="18">
        <f t="shared" si="3"/>
        <v>82.715679765512505</v>
      </c>
    </row>
    <row r="115" spans="2:8" x14ac:dyDescent="0.25">
      <c r="B115" s="20">
        <v>44006</v>
      </c>
      <c r="C115" s="18">
        <v>6.9299071406676376</v>
      </c>
      <c r="D115" s="18">
        <v>0.89752409699303826</v>
      </c>
      <c r="E115" s="18">
        <f t="shared" si="2"/>
        <v>7.8274312376606758</v>
      </c>
      <c r="F115" s="18">
        <v>65.47162002315963</v>
      </c>
      <c r="G115" s="18">
        <v>10.576270783319615</v>
      </c>
      <c r="H115" s="18">
        <f t="shared" si="3"/>
        <v>76.047890806479245</v>
      </c>
    </row>
    <row r="116" spans="2:8" x14ac:dyDescent="0.25">
      <c r="B116" s="20">
        <v>44007</v>
      </c>
      <c r="C116" s="18">
        <v>6.3572241234433022</v>
      </c>
      <c r="D116" s="18">
        <v>0.81697580436775752</v>
      </c>
      <c r="E116" s="18">
        <f t="shared" si="2"/>
        <v>7.1741999278110598</v>
      </c>
      <c r="F116" s="18">
        <v>60.229374497394019</v>
      </c>
      <c r="G116" s="18">
        <v>9.7080565560772811</v>
      </c>
      <c r="H116" s="18">
        <f t="shared" si="3"/>
        <v>69.9374310534713</v>
      </c>
    </row>
    <row r="117" spans="2:8" x14ac:dyDescent="0.25">
      <c r="B117" s="20">
        <v>44008</v>
      </c>
      <c r="C117" s="18">
        <v>5.8415226269316918</v>
      </c>
      <c r="D117" s="18">
        <v>0.74492912697769498</v>
      </c>
      <c r="E117" s="18">
        <f t="shared" si="2"/>
        <v>6.5864517539093868</v>
      </c>
      <c r="F117" s="18">
        <v>55.426204440027504</v>
      </c>
      <c r="G117" s="18">
        <v>8.9146067654401122</v>
      </c>
      <c r="H117" s="18">
        <f t="shared" si="3"/>
        <v>64.340811205467617</v>
      </c>
    </row>
    <row r="118" spans="2:8" x14ac:dyDescent="0.25">
      <c r="B118" s="20">
        <v>44009</v>
      </c>
      <c r="C118" s="18">
        <v>5.3763749571808148</v>
      </c>
      <c r="D118" s="18">
        <v>0.68038100545618363</v>
      </c>
      <c r="E118" s="18">
        <f t="shared" si="2"/>
        <v>6.0567559626369984</v>
      </c>
      <c r="F118" s="18">
        <v>51.027229678955337</v>
      </c>
      <c r="G118" s="18">
        <v>8.189763311205752</v>
      </c>
      <c r="H118" s="18">
        <f t="shared" si="3"/>
        <v>59.216992990161089</v>
      </c>
    </row>
    <row r="119" spans="2:8" x14ac:dyDescent="0.25">
      <c r="B119" s="20">
        <v>44010</v>
      </c>
      <c r="C119" s="18">
        <v>4.9561257046334504</v>
      </c>
      <c r="D119" s="18">
        <v>0.62245373099176504</v>
      </c>
      <c r="E119" s="18">
        <f t="shared" si="2"/>
        <v>5.5785794356252154</v>
      </c>
      <c r="F119" s="18">
        <v>46.999682967398257</v>
      </c>
      <c r="G119" s="18">
        <v>7.5277680303588568</v>
      </c>
      <c r="H119" s="18">
        <f t="shared" si="3"/>
        <v>54.527450997757114</v>
      </c>
    </row>
    <row r="120" spans="2:8" x14ac:dyDescent="0.25">
      <c r="B120" s="20">
        <v>44011</v>
      </c>
      <c r="C120" s="18">
        <v>4.5757975421220181</v>
      </c>
      <c r="D120" s="18">
        <v>0.57037905898505414</v>
      </c>
      <c r="E120" s="18">
        <f t="shared" si="2"/>
        <v>5.1461766011070722</v>
      </c>
      <c r="F120" s="18">
        <v>43.312922841469117</v>
      </c>
      <c r="G120" s="18">
        <v>6.9232601716457793</v>
      </c>
      <c r="H120" s="18">
        <f t="shared" si="3"/>
        <v>50.236183013114896</v>
      </c>
    </row>
    <row r="121" spans="2:8" x14ac:dyDescent="0.25">
      <c r="B121" s="20">
        <v>44012</v>
      </c>
      <c r="C121" s="18">
        <v>4.2310082005678851</v>
      </c>
      <c r="D121" s="18">
        <v>0.52348428703771788</v>
      </c>
      <c r="E121" s="18">
        <f t="shared" si="2"/>
        <v>4.7544924876056029</v>
      </c>
      <c r="F121" s="18">
        <v>39.938411371353141</v>
      </c>
      <c r="G121" s="18">
        <v>6.3712681649358274</v>
      </c>
      <c r="H121" s="18">
        <f t="shared" si="3"/>
        <v>46.309679536288968</v>
      </c>
    </row>
    <row r="122" spans="2:8" x14ac:dyDescent="0.25">
      <c r="B122" s="20">
        <v>44013</v>
      </c>
      <c r="C122" s="18">
        <v>3.9178974064088834</v>
      </c>
      <c r="D122" s="18">
        <v>0.48118007208904601</v>
      </c>
      <c r="E122" s="18">
        <f t="shared" si="2"/>
        <v>4.3990774784979294</v>
      </c>
      <c r="F122" s="18">
        <v>36.849664637386013</v>
      </c>
      <c r="G122" s="18">
        <v>5.8671970618315754</v>
      </c>
      <c r="H122" s="18">
        <f t="shared" si="3"/>
        <v>42.716861699217588</v>
      </c>
    </row>
    <row r="123" spans="2:8" x14ac:dyDescent="0.25">
      <c r="B123" s="20">
        <v>44014</v>
      </c>
      <c r="C123" s="18">
        <v>3.6330626703456801</v>
      </c>
      <c r="D123" s="18">
        <v>0.44294978276866459</v>
      </c>
      <c r="E123" s="18">
        <f t="shared" si="2"/>
        <v>4.0760124531143447</v>
      </c>
      <c r="F123" s="18">
        <v>34.022182605593116</v>
      </c>
      <c r="G123" s="18">
        <v>5.4068128081789837</v>
      </c>
      <c r="H123" s="18">
        <f t="shared" si="3"/>
        <v>39.4289954137721</v>
      </c>
    </row>
    <row r="124" spans="2:8" x14ac:dyDescent="0.25">
      <c r="B124" s="20">
        <v>44015</v>
      </c>
      <c r="C124" s="18">
        <v>3.3735029191302601</v>
      </c>
      <c r="D124" s="18">
        <v>0.40834020363399759</v>
      </c>
      <c r="E124" s="18">
        <f t="shared" si="2"/>
        <v>3.7818431227642577</v>
      </c>
      <c r="F124" s="18">
        <v>31.433364022155729</v>
      </c>
      <c r="G124" s="18">
        <v>4.9862243151096663</v>
      </c>
      <c r="H124" s="18">
        <f t="shared" si="3"/>
        <v>36.419588337265395</v>
      </c>
    </row>
    <row r="125" spans="2:8" x14ac:dyDescent="0.25">
      <c r="B125" s="20">
        <v>44016</v>
      </c>
      <c r="C125" s="18">
        <v>3.1365690598686342</v>
      </c>
      <c r="D125" s="18">
        <v>0.37695342718325264</v>
      </c>
      <c r="E125" s="18">
        <f t="shared" si="2"/>
        <v>3.5135224870518869</v>
      </c>
      <c r="F125" s="18">
        <v>29.062411000661086</v>
      </c>
      <c r="G125" s="18">
        <v>4.6018641227451553</v>
      </c>
      <c r="H125" s="18">
        <f t="shared" si="3"/>
        <v>33.664275123406242</v>
      </c>
    </row>
    <row r="126" spans="2:8" x14ac:dyDescent="0.25">
      <c r="B126" s="20">
        <v>44017</v>
      </c>
      <c r="C126" s="18">
        <v>2.9199206595149008</v>
      </c>
      <c r="D126" s="18">
        <v>0.34843978735807468</v>
      </c>
      <c r="E126" s="18">
        <f t="shared" si="2"/>
        <v>3.2683604468729754</v>
      </c>
      <c r="F126" s="18">
        <v>26.890227139581839</v>
      </c>
      <c r="G126" s="18">
        <v>4.2504682998951466</v>
      </c>
      <c r="H126" s="18">
        <f t="shared" si="3"/>
        <v>31.140695439476985</v>
      </c>
    </row>
    <row r="127" spans="2:8" x14ac:dyDescent="0.25">
      <c r="B127" s="20">
        <v>44018</v>
      </c>
      <c r="C127" s="18">
        <v>2.7214880082501622</v>
      </c>
      <c r="D127" s="18">
        <v>0.3224917046554765</v>
      </c>
      <c r="E127" s="18">
        <f t="shared" si="2"/>
        <v>3.0439797129056387</v>
      </c>
      <c r="F127" s="18">
        <v>24.899312276415003</v>
      </c>
      <c r="G127" s="18">
        <v>3.9290560926242506</v>
      </c>
      <c r="H127" s="18">
        <f t="shared" si="3"/>
        <v>28.828368369039254</v>
      </c>
    </row>
    <row r="128" spans="2:8" x14ac:dyDescent="0.25">
      <c r="B128" s="20">
        <v>44019</v>
      </c>
      <c r="C128" s="18">
        <v>2.5394389150060306</v>
      </c>
      <c r="D128" s="18">
        <v>0.29883832801351673</v>
      </c>
      <c r="E128" s="18">
        <f t="shared" si="2"/>
        <v>2.8382772430195473</v>
      </c>
      <c r="F128" s="18">
        <v>23.073656354226841</v>
      </c>
      <c r="G128" s="18">
        <v>3.6349097229763174</v>
      </c>
      <c r="H128" s="18">
        <f t="shared" si="3"/>
        <v>26.708566077203159</v>
      </c>
    </row>
    <row r="129" spans="2:8" x14ac:dyDescent="0.25">
      <c r="B129" s="20">
        <v>44020</v>
      </c>
      <c r="C129" s="18">
        <v>2.3721496566176938</v>
      </c>
      <c r="D129" s="18">
        <v>0.2772408720520616</v>
      </c>
      <c r="E129" s="18">
        <f t="shared" si="2"/>
        <v>2.6493905286697554</v>
      </c>
      <c r="F129" s="18">
        <v>21.398634337288968</v>
      </c>
      <c r="G129" s="18">
        <v>3.3655546449626854</v>
      </c>
      <c r="H129" s="18">
        <f t="shared" si="3"/>
        <v>24.764188982251653</v>
      </c>
    </row>
    <row r="130" spans="2:8" x14ac:dyDescent="0.25">
      <c r="B130" s="20">
        <v>44021</v>
      </c>
      <c r="C130" s="18">
        <v>2.2181795680626237</v>
      </c>
      <c r="D130" s="18">
        <v>0.2574885605754389</v>
      </c>
      <c r="E130" s="18">
        <f t="shared" si="2"/>
        <v>2.4756681286380626</v>
      </c>
      <c r="F130" s="18">
        <v>19.860903657292511</v>
      </c>
      <c r="G130" s="18">
        <v>3.1187404860443166</v>
      </c>
      <c r="H130" s="18">
        <f t="shared" si="3"/>
        <v>22.979644143336827</v>
      </c>
    </row>
    <row r="131" spans="2:8" x14ac:dyDescent="0.25">
      <c r="B131" s="20">
        <v>44022</v>
      </c>
      <c r="C131" s="18">
        <v>2.0762488208856666</v>
      </c>
      <c r="D131" s="18">
        <v>0.23939509793763136</v>
      </c>
      <c r="E131" s="18">
        <f t="shared" si="2"/>
        <v>2.315643918823298</v>
      </c>
      <c r="F131" s="18">
        <v>18.448305290701683</v>
      </c>
      <c r="G131" s="18">
        <v>2.8924228372270591</v>
      </c>
      <c r="H131" s="18">
        <f t="shared" si="3"/>
        <v>21.340728127928742</v>
      </c>
    </row>
    <row r="132" spans="2:8" x14ac:dyDescent="0.25">
      <c r="B132" s="20">
        <v>44023</v>
      </c>
      <c r="C132" s="18">
        <v>1.9452189913499751</v>
      </c>
      <c r="D132" s="18">
        <v>0.22279559984963271</v>
      </c>
      <c r="E132" s="18">
        <f t="shared" si="2"/>
        <v>2.1680145911996078</v>
      </c>
      <c r="F132" s="18">
        <v>17.149769252966507</v>
      </c>
      <c r="G132" s="18">
        <v>2.6847460016988407</v>
      </c>
      <c r="H132" s="18">
        <f t="shared" si="3"/>
        <v>19.834515254665348</v>
      </c>
    </row>
    <row r="133" spans="2:8" x14ac:dyDescent="0.25">
      <c r="B133" s="20">
        <v>44024</v>
      </c>
      <c r="C133" s="18">
        <v>1.8240760668559233</v>
      </c>
      <c r="D133" s="18">
        <v>0.20754392351409479</v>
      </c>
      <c r="E133" s="18">
        <f t="shared" si="2"/>
        <v>2.0316199903700181</v>
      </c>
      <c r="F133" s="18">
        <v>15.955225037723721</v>
      </c>
      <c r="G133" s="18">
        <v>2.4940267689594293</v>
      </c>
      <c r="H133" s="18">
        <f t="shared" si="3"/>
        <v>18.449251806683151</v>
      </c>
    </row>
    <row r="134" spans="2:8" x14ac:dyDescent="0.25">
      <c r="B134" s="20">
        <v>44025</v>
      </c>
      <c r="C134" s="18">
        <v>1.7119155828040675</v>
      </c>
      <c r="D134" s="18">
        <v>0.19351034487863217</v>
      </c>
      <c r="E134" s="18">
        <f t="shared" si="2"/>
        <v>1.9054259276826997</v>
      </c>
      <c r="F134" s="18">
        <v>14.855517321269872</v>
      </c>
      <c r="G134" s="18">
        <v>2.3187392473182626</v>
      </c>
      <c r="H134" s="18">
        <f t="shared" si="3"/>
        <v>17.174256568588135</v>
      </c>
    </row>
    <row r="135" spans="2:8" x14ac:dyDescent="0.25">
      <c r="B135" s="20">
        <v>44026</v>
      </c>
      <c r="C135" s="18">
        <v>1.6079296198258817</v>
      </c>
      <c r="D135" s="18">
        <v>0.18057953731204179</v>
      </c>
      <c r="E135" s="18">
        <f t="shared" ref="E135:E198" si="4">SUM(C135:D135)</f>
        <v>1.7885091571379235</v>
      </c>
      <c r="F135" s="18">
        <v>13.842327086567821</v>
      </c>
      <c r="G135" s="18">
        <v>2.1575007608753367</v>
      </c>
      <c r="H135" s="18">
        <f t="shared" ref="H135:H154" si="5">SUM(F135:G135)</f>
        <v>15.999827847443157</v>
      </c>
    </row>
    <row r="136" spans="2:8" x14ac:dyDescent="0.25">
      <c r="B136" s="20">
        <v>44027</v>
      </c>
      <c r="C136" s="18">
        <v>1.5113954247026413</v>
      </c>
      <c r="D136" s="18">
        <v>0.16864881196397619</v>
      </c>
      <c r="E136" s="18">
        <f t="shared" si="4"/>
        <v>1.6800442366666175</v>
      </c>
      <c r="F136" s="18">
        <v>12.908098191423051</v>
      </c>
      <c r="G136" s="18">
        <v>2.0090587966542444</v>
      </c>
      <c r="H136" s="18">
        <f t="shared" si="5"/>
        <v>14.917156988077295</v>
      </c>
    </row>
    <row r="137" spans="2:8" x14ac:dyDescent="0.25">
      <c r="B137" s="20">
        <v>44028</v>
      </c>
      <c r="C137" s="18">
        <v>1.4216654482988815</v>
      </c>
      <c r="D137" s="18">
        <v>0.1576265853300356</v>
      </c>
      <c r="E137" s="18">
        <f t="shared" si="4"/>
        <v>1.5792920336289171</v>
      </c>
      <c r="F137" s="18">
        <v>12.045969305574545</v>
      </c>
      <c r="G137" s="18">
        <v>1.8722789722633024</v>
      </c>
      <c r="H137" s="18">
        <f t="shared" si="5"/>
        <v>13.918248277837847</v>
      </c>
    </row>
    <row r="138" spans="2:8" x14ac:dyDescent="0.25">
      <c r="B138" s="20">
        <v>44029</v>
      </c>
      <c r="C138" s="18">
        <v>1.3381586197829165</v>
      </c>
      <c r="D138" s="18">
        <v>0.1474310439407418</v>
      </c>
      <c r="E138" s="18">
        <f t="shared" si="4"/>
        <v>1.4855896637236583</v>
      </c>
      <c r="F138" s="18">
        <v>11.249711066255259</v>
      </c>
      <c r="G138" s="18">
        <v>1.7461339833243983</v>
      </c>
      <c r="H138" s="18">
        <f t="shared" si="5"/>
        <v>12.995845049579657</v>
      </c>
    </row>
    <row r="139" spans="2:8" x14ac:dyDescent="0.25">
      <c r="B139" s="20">
        <v>44030</v>
      </c>
      <c r="C139" s="18">
        <v>1.2603526995517313</v>
      </c>
      <c r="D139" s="18">
        <v>0.13798898012373684</v>
      </c>
      <c r="E139" s="18">
        <f t="shared" si="4"/>
        <v>1.3983416796754682</v>
      </c>
      <c r="F139" s="18">
        <v>10.513668247545866</v>
      </c>
      <c r="G139" s="18">
        <v>1.629693482210314</v>
      </c>
      <c r="H139" s="18">
        <f t="shared" si="5"/>
        <v>12.14336172975618</v>
      </c>
    </row>
    <row r="140" spans="2:8" x14ac:dyDescent="0.25">
      <c r="B140" s="20">
        <v>44031</v>
      </c>
      <c r="C140" s="18">
        <v>1.1877775729735731</v>
      </c>
      <c r="D140" s="18">
        <v>0.12923477626736712</v>
      </c>
      <c r="E140" s="18">
        <f t="shared" si="4"/>
        <v>1.3170123492409402</v>
      </c>
      <c r="F140" s="18">
        <v>9.8327067011268809</v>
      </c>
      <c r="G140" s="18">
        <v>1.5221148349801297</v>
      </c>
      <c r="H140" s="18">
        <f t="shared" si="5"/>
        <v>11.354821536107011</v>
      </c>
    </row>
    <row r="141" spans="2:8" x14ac:dyDescent="0.25">
      <c r="B141" s="20">
        <v>44032</v>
      </c>
      <c r="C141" s="18">
        <v>1.1200093654333614</v>
      </c>
      <c r="D141" s="18">
        <v>0.12110951794147695</v>
      </c>
      <c r="E141" s="18">
        <f t="shared" si="4"/>
        <v>1.2411188833748383</v>
      </c>
      <c r="F141" s="18">
        <v>9.2021648013214872</v>
      </c>
      <c r="G141" s="18">
        <v>1.4226347003350384</v>
      </c>
      <c r="H141" s="18">
        <f t="shared" si="5"/>
        <v>10.624799501656526</v>
      </c>
    </row>
    <row r="142" spans="2:8" x14ac:dyDescent="0.25">
      <c r="B142" s="20">
        <v>44033</v>
      </c>
      <c r="C142" s="18">
        <v>1.0566652740890277</v>
      </c>
      <c r="D142" s="18">
        <v>0.11356021886422241</v>
      </c>
      <c r="E142" s="18">
        <f t="shared" si="4"/>
        <v>1.1702254929532501</v>
      </c>
      <c r="F142" s="18">
        <v>8.6178091140718607</v>
      </c>
      <c r="G142" s="18">
        <v>1.3305613737666135</v>
      </c>
      <c r="H142" s="18">
        <f t="shared" si="5"/>
        <v>9.9483704878384742</v>
      </c>
    </row>
    <row r="143" spans="2:8" x14ac:dyDescent="0.25">
      <c r="B143" s="20">
        <v>44034</v>
      </c>
      <c r="C143" s="18">
        <v>0.99739902501096367</v>
      </c>
      <c r="D143" s="18">
        <v>0.1065391430965974</v>
      </c>
      <c r="E143" s="18">
        <f t="shared" si="4"/>
        <v>1.1039381681075611</v>
      </c>
      <c r="F143" s="18">
        <v>8.0757940041548864</v>
      </c>
      <c r="G143" s="18">
        <v>1.245267840185079</v>
      </c>
      <c r="H143" s="18">
        <f t="shared" si="5"/>
        <v>9.3210618443399653</v>
      </c>
    </row>
    <row r="144" spans="2:8" x14ac:dyDescent="0.25">
      <c r="B144" s="20">
        <v>44035</v>
      </c>
      <c r="C144" s="18">
        <v>0.94189687688049162</v>
      </c>
      <c r="D144" s="18">
        <v>0.100003211557123</v>
      </c>
      <c r="E144" s="18">
        <f t="shared" si="4"/>
        <v>1.0419000884376146</v>
      </c>
      <c r="F144" s="18">
        <v>7.5726248957871576</v>
      </c>
      <c r="G144" s="18">
        <v>1.1661854796175248</v>
      </c>
      <c r="H144" s="18">
        <f t="shared" si="5"/>
        <v>8.7388103754046824</v>
      </c>
    </row>
    <row r="145" spans="2:8" x14ac:dyDescent="0.25">
      <c r="B145" s="20">
        <v>44036</v>
      </c>
      <c r="C145" s="18">
        <v>0.88987410207846551</v>
      </c>
      <c r="D145" s="18">
        <v>9.3913481954587041E-2</v>
      </c>
      <c r="E145" s="18">
        <f t="shared" si="4"/>
        <v>0.98378758403305255</v>
      </c>
      <c r="F145" s="18">
        <v>7.1051249081392598</v>
      </c>
      <c r="G145" s="18">
        <v>1.092798372686957</v>
      </c>
      <c r="H145" s="18">
        <f t="shared" si="5"/>
        <v>8.1979232808262168</v>
      </c>
    </row>
    <row r="146" spans="2:8" x14ac:dyDescent="0.25">
      <c r="B146" s="20">
        <v>44037</v>
      </c>
      <c r="C146" s="18">
        <v>0.84107188490452245</v>
      </c>
      <c r="D146" s="18">
        <v>8.823469248454785E-2</v>
      </c>
      <c r="E146" s="18">
        <f t="shared" si="4"/>
        <v>0.9293065773890703</v>
      </c>
      <c r="F146" s="18">
        <v>6.6704045965998375</v>
      </c>
      <c r="G146" s="18">
        <v>1.0246381549859507</v>
      </c>
      <c r="H146" s="18">
        <f t="shared" si="5"/>
        <v>7.6950427515857882</v>
      </c>
    </row>
    <row r="147" spans="2:8" x14ac:dyDescent="0.25">
      <c r="B147" s="20">
        <v>44038</v>
      </c>
      <c r="C147" s="18">
        <v>0.79525458494390477</v>
      </c>
      <c r="D147" s="18">
        <v>8.2934861016838113E-2</v>
      </c>
      <c r="E147" s="18">
        <f t="shared" si="4"/>
        <v>0.87818944596074289</v>
      </c>
      <c r="F147" s="18">
        <v>6.2658345429590554</v>
      </c>
      <c r="G147" s="18">
        <v>0.96127937222081528</v>
      </c>
      <c r="H147" s="18">
        <f t="shared" si="5"/>
        <v>7.2271139151798707</v>
      </c>
    </row>
    <row r="148" spans="2:8" x14ac:dyDescent="0.25">
      <c r="B148" s="20">
        <v>44039</v>
      </c>
      <c r="C148" s="18">
        <v>0.75220731977242394</v>
      </c>
      <c r="D148" s="18">
        <v>7.7984932658182515E-2</v>
      </c>
      <c r="E148" s="18">
        <f t="shared" si="4"/>
        <v>0.83019225243060646</v>
      </c>
      <c r="F148" s="18">
        <v>5.8890205512325338</v>
      </c>
      <c r="G148" s="18">
        <v>0.9023352912890914</v>
      </c>
      <c r="H148" s="18">
        <f t="shared" si="5"/>
        <v>6.7913558425216252</v>
      </c>
    </row>
    <row r="149" spans="2:8" x14ac:dyDescent="0.25">
      <c r="B149" s="20">
        <v>44040</v>
      </c>
      <c r="C149" s="18">
        <v>0.71173382744382252</v>
      </c>
      <c r="D149" s="18">
        <v>7.3358469378945301E-2</v>
      </c>
      <c r="E149" s="18">
        <f t="shared" si="4"/>
        <v>0.78509229682276782</v>
      </c>
      <c r="F149" s="18">
        <v>5.5377812204897054</v>
      </c>
      <c r="G149" s="18">
        <v>0.84745412517986551</v>
      </c>
      <c r="H149" s="18">
        <f t="shared" si="5"/>
        <v>6.385235345669571</v>
      </c>
    </row>
    <row r="150" spans="2:8" x14ac:dyDescent="0.25">
      <c r="B150" s="20">
        <v>44041</v>
      </c>
      <c r="C150" s="18">
        <v>0.6736545741550799</v>
      </c>
      <c r="D150" s="18">
        <v>6.9031376410748635E-2</v>
      </c>
      <c r="E150" s="18">
        <f t="shared" si="4"/>
        <v>0.74268595056582853</v>
      </c>
      <c r="F150" s="18">
        <v>5.2101276817120379</v>
      </c>
      <c r="G150" s="18">
        <v>0.79631563299335539</v>
      </c>
      <c r="H150" s="18">
        <f t="shared" si="5"/>
        <v>6.0064433147053933</v>
      </c>
    </row>
    <row r="151" spans="2:8" x14ac:dyDescent="0.25">
      <c r="B151" s="20">
        <v>44042</v>
      </c>
      <c r="C151" s="18">
        <v>0.63780507698902511</v>
      </c>
      <c r="D151" s="18">
        <v>6.4981660652847495E-2</v>
      </c>
      <c r="E151" s="18">
        <f t="shared" si="4"/>
        <v>0.70278673764187261</v>
      </c>
      <c r="F151" s="18">
        <v>4.9042453003930859</v>
      </c>
      <c r="G151" s="18">
        <v>0.74862805925022258</v>
      </c>
      <c r="H151" s="18">
        <f t="shared" si="5"/>
        <v>5.6528733596433085</v>
      </c>
    </row>
    <row r="152" spans="2:8" x14ac:dyDescent="0.25">
      <c r="B152" s="20">
        <v>44043</v>
      </c>
      <c r="C152" s="18">
        <v>0.60403441543894587</v>
      </c>
      <c r="D152" s="18">
        <v>6.1189217130049656E-2</v>
      </c>
      <c r="E152" s="18">
        <f t="shared" si="4"/>
        <v>0.66522363256899553</v>
      </c>
      <c r="F152" s="18">
        <v>4.6184771622574772</v>
      </c>
      <c r="G152" s="18">
        <v>0.70412537966785749</v>
      </c>
      <c r="H152" s="18">
        <f t="shared" si="5"/>
        <v>5.3226025419253347</v>
      </c>
    </row>
    <row r="153" spans="2:8" x14ac:dyDescent="0.25">
      <c r="B153" s="20">
        <v>44044</v>
      </c>
      <c r="C153" s="18">
        <v>0.57220390888323891</v>
      </c>
      <c r="D153" s="18">
        <v>5.7635639895124768E-2</v>
      </c>
      <c r="E153" s="18">
        <f t="shared" si="4"/>
        <v>0.62983954877836368</v>
      </c>
      <c r="F153" s="18">
        <v>4.3513091733402689</v>
      </c>
      <c r="G153" s="18">
        <v>0.66256482337212219</v>
      </c>
      <c r="H153" s="18">
        <f t="shared" si="5"/>
        <v>5.0138739967123911</v>
      </c>
    </row>
    <row r="154" spans="2:8" x14ac:dyDescent="0.25">
      <c r="B154" s="20">
        <v>44045</v>
      </c>
      <c r="C154" s="18">
        <v>0.54218593987752683</v>
      </c>
      <c r="D154" s="18">
        <v>5.4304054396197898E-2</v>
      </c>
      <c r="E154" s="18">
        <f t="shared" si="4"/>
        <v>0.59648999427372473</v>
      </c>
      <c r="F154" s="18">
        <v>4.1013566205838288</v>
      </c>
      <c r="G154" s="18">
        <v>0.62372464413874695</v>
      </c>
      <c r="H154" s="18">
        <f t="shared" si="5"/>
        <v>4.7250812647225757</v>
      </c>
    </row>
    <row r="155" spans="2:8" x14ac:dyDescent="0.25">
      <c r="E155" s="18"/>
    </row>
    <row r="156" spans="2:8" x14ac:dyDescent="0.25">
      <c r="E156" s="18"/>
    </row>
    <row r="157" spans="2:8" x14ac:dyDescent="0.25">
      <c r="E157" s="18"/>
    </row>
    <row r="158" spans="2:8" x14ac:dyDescent="0.25">
      <c r="E158" s="18"/>
    </row>
    <row r="159" spans="2:8" x14ac:dyDescent="0.25">
      <c r="E159" s="18"/>
    </row>
    <row r="160" spans="2:8" x14ac:dyDescent="0.25">
      <c r="E160" s="18"/>
    </row>
    <row r="161" spans="5:5" x14ac:dyDescent="0.25">
      <c r="E161" s="18"/>
    </row>
    <row r="162" spans="5:5" x14ac:dyDescent="0.25">
      <c r="E162" s="18"/>
    </row>
    <row r="163" spans="5:5" x14ac:dyDescent="0.25">
      <c r="E163" s="18"/>
    </row>
    <row r="164" spans="5:5" x14ac:dyDescent="0.25">
      <c r="E164" s="18"/>
    </row>
    <row r="165" spans="5:5" x14ac:dyDescent="0.25">
      <c r="E165" s="18"/>
    </row>
    <row r="166" spans="5:5" x14ac:dyDescent="0.25">
      <c r="E166" s="18"/>
    </row>
    <row r="167" spans="5:5" x14ac:dyDescent="0.25">
      <c r="E167" s="18"/>
    </row>
    <row r="168" spans="5:5" x14ac:dyDescent="0.25">
      <c r="E168" s="18"/>
    </row>
    <row r="169" spans="5:5" x14ac:dyDescent="0.25">
      <c r="E169" s="18"/>
    </row>
    <row r="170" spans="5:5" x14ac:dyDescent="0.25">
      <c r="E170" s="18"/>
    </row>
    <row r="171" spans="5:5" x14ac:dyDescent="0.25">
      <c r="E171" s="18"/>
    </row>
    <row r="172" spans="5:5" x14ac:dyDescent="0.25">
      <c r="E172" s="18"/>
    </row>
    <row r="173" spans="5:5" x14ac:dyDescent="0.25">
      <c r="E173" s="18"/>
    </row>
    <row r="174" spans="5:5" x14ac:dyDescent="0.25">
      <c r="E174" s="18"/>
    </row>
    <row r="175" spans="5:5" x14ac:dyDescent="0.25">
      <c r="E175" s="18"/>
    </row>
    <row r="176" spans="5:5" x14ac:dyDescent="0.25">
      <c r="E176" s="18"/>
    </row>
    <row r="177" spans="5:5" x14ac:dyDescent="0.25">
      <c r="E177" s="18"/>
    </row>
    <row r="178" spans="5:5" x14ac:dyDescent="0.25">
      <c r="E178" s="18"/>
    </row>
    <row r="179" spans="5:5" x14ac:dyDescent="0.25">
      <c r="E179" s="18"/>
    </row>
    <row r="180" spans="5:5" x14ac:dyDescent="0.25">
      <c r="E180" s="18"/>
    </row>
    <row r="181" spans="5:5" x14ac:dyDescent="0.25">
      <c r="E181" s="18"/>
    </row>
    <row r="182" spans="5:5" x14ac:dyDescent="0.25">
      <c r="E182" s="18"/>
    </row>
    <row r="183" spans="5:5" x14ac:dyDescent="0.25">
      <c r="E183" s="18"/>
    </row>
    <row r="184" spans="5:5" x14ac:dyDescent="0.25">
      <c r="E184" s="18"/>
    </row>
    <row r="185" spans="5:5" x14ac:dyDescent="0.25">
      <c r="E185" s="18"/>
    </row>
    <row r="186" spans="5:5" x14ac:dyDescent="0.25">
      <c r="E186" s="18"/>
    </row>
    <row r="187" spans="5:5" x14ac:dyDescent="0.25">
      <c r="E187" s="18"/>
    </row>
    <row r="188" spans="5:5" x14ac:dyDescent="0.25">
      <c r="E188" s="18"/>
    </row>
    <row r="189" spans="5:5" x14ac:dyDescent="0.25">
      <c r="E189" s="18"/>
    </row>
    <row r="190" spans="5:5" x14ac:dyDescent="0.25">
      <c r="E190" s="18"/>
    </row>
    <row r="191" spans="5:5" x14ac:dyDescent="0.25">
      <c r="E191" s="18"/>
    </row>
    <row r="192" spans="5:5" x14ac:dyDescent="0.25">
      <c r="E192" s="18"/>
    </row>
    <row r="193" spans="5:5" x14ac:dyDescent="0.25">
      <c r="E193" s="18"/>
    </row>
    <row r="194" spans="5:5" x14ac:dyDescent="0.25">
      <c r="E194" s="18"/>
    </row>
    <row r="195" spans="5:5" x14ac:dyDescent="0.25">
      <c r="E195" s="18"/>
    </row>
    <row r="196" spans="5:5" x14ac:dyDescent="0.25">
      <c r="E196" s="18"/>
    </row>
    <row r="197" spans="5:5" x14ac:dyDescent="0.25">
      <c r="E197" s="18"/>
    </row>
    <row r="198" spans="5:5" x14ac:dyDescent="0.25">
      <c r="E198" s="18"/>
    </row>
    <row r="199" spans="5:5" x14ac:dyDescent="0.25">
      <c r="E199" s="18"/>
    </row>
    <row r="200" spans="5:5" x14ac:dyDescent="0.25">
      <c r="E200" s="18"/>
    </row>
    <row r="201" spans="5:5" x14ac:dyDescent="0.25">
      <c r="E201" s="18"/>
    </row>
    <row r="202" spans="5:5" x14ac:dyDescent="0.25">
      <c r="E202" s="18"/>
    </row>
    <row r="203" spans="5:5" x14ac:dyDescent="0.25">
      <c r="E203" s="18"/>
    </row>
    <row r="204" spans="5:5" x14ac:dyDescent="0.25">
      <c r="E204" s="18"/>
    </row>
    <row r="205" spans="5:5" x14ac:dyDescent="0.25">
      <c r="E205" s="18"/>
    </row>
    <row r="206" spans="5:5" x14ac:dyDescent="0.25">
      <c r="E206" s="18"/>
    </row>
    <row r="207" spans="5:5" x14ac:dyDescent="0.25">
      <c r="E207" s="18"/>
    </row>
    <row r="208" spans="5:5" x14ac:dyDescent="0.25">
      <c r="E208" s="18"/>
    </row>
    <row r="209" spans="5:5" x14ac:dyDescent="0.25">
      <c r="E209" s="18"/>
    </row>
    <row r="210" spans="5:5" x14ac:dyDescent="0.25">
      <c r="E210" s="18"/>
    </row>
    <row r="211" spans="5:5" x14ac:dyDescent="0.25">
      <c r="E211" s="18"/>
    </row>
    <row r="212" spans="5:5" x14ac:dyDescent="0.25">
      <c r="E212" s="18"/>
    </row>
    <row r="213" spans="5:5" x14ac:dyDescent="0.25">
      <c r="E213" s="18"/>
    </row>
    <row r="214" spans="5:5" x14ac:dyDescent="0.25">
      <c r="E214" s="18"/>
    </row>
    <row r="215" spans="5:5" x14ac:dyDescent="0.25">
      <c r="E215" s="18"/>
    </row>
    <row r="216" spans="5:5" x14ac:dyDescent="0.25">
      <c r="E216" s="18"/>
    </row>
    <row r="217" spans="5:5" x14ac:dyDescent="0.25">
      <c r="E217" s="18"/>
    </row>
    <row r="218" spans="5:5" x14ac:dyDescent="0.25">
      <c r="E218" s="18"/>
    </row>
    <row r="219" spans="5:5" x14ac:dyDescent="0.25">
      <c r="E219" s="18"/>
    </row>
    <row r="220" spans="5:5" x14ac:dyDescent="0.25">
      <c r="E220" s="18"/>
    </row>
    <row r="221" spans="5:5" x14ac:dyDescent="0.25">
      <c r="E221" s="18"/>
    </row>
    <row r="222" spans="5:5" x14ac:dyDescent="0.25">
      <c r="E222" s="18"/>
    </row>
    <row r="223" spans="5:5" x14ac:dyDescent="0.25">
      <c r="E223" s="18"/>
    </row>
    <row r="224" spans="5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showGridLines="0" topLeftCell="A196" zoomScale="80" zoomScaleNormal="80" zoomScaleSheetLayoutView="87" workbookViewId="0">
      <selection activeCell="O256" sqref="O256"/>
    </sheetView>
  </sheetViews>
  <sheetFormatPr defaultRowHeight="15" x14ac:dyDescent="0.25"/>
  <sheetData>
    <row r="1" spans="1:2" ht="23.25" x14ac:dyDescent="0.25">
      <c r="A1" s="1" t="s">
        <v>0</v>
      </c>
    </row>
    <row r="3" spans="1:2" x14ac:dyDescent="0.25">
      <c r="A3" s="2" t="s">
        <v>91</v>
      </c>
    </row>
    <row r="4" spans="1:2" x14ac:dyDescent="0.25">
      <c r="A4" s="2" t="s">
        <v>92</v>
      </c>
    </row>
    <row r="5" spans="1:2" x14ac:dyDescent="0.25">
      <c r="A5" s="2"/>
    </row>
    <row r="6" spans="1:2" x14ac:dyDescent="0.25">
      <c r="A6" s="2" t="s">
        <v>1</v>
      </c>
    </row>
    <row r="7" spans="1:2" x14ac:dyDescent="0.25">
      <c r="A7" s="3" t="s">
        <v>2</v>
      </c>
      <c r="B7" t="s">
        <v>3</v>
      </c>
    </row>
    <row r="8" spans="1:2" x14ac:dyDescent="0.25">
      <c r="A8" s="3" t="s">
        <v>4</v>
      </c>
      <c r="B8" t="s">
        <v>5</v>
      </c>
    </row>
    <row r="9" spans="1:2" x14ac:dyDescent="0.25">
      <c r="A9" s="3" t="s">
        <v>6</v>
      </c>
      <c r="B9" t="s">
        <v>7</v>
      </c>
    </row>
    <row r="10" spans="1:2" x14ac:dyDescent="0.25">
      <c r="A10" s="3" t="s">
        <v>8</v>
      </c>
      <c r="B10" t="s">
        <v>9</v>
      </c>
    </row>
    <row r="11" spans="1:2" x14ac:dyDescent="0.25">
      <c r="A11" s="3" t="s">
        <v>10</v>
      </c>
      <c r="B11" t="s">
        <v>11</v>
      </c>
    </row>
    <row r="12" spans="1:2" x14ac:dyDescent="0.25">
      <c r="A12" s="3" t="s">
        <v>12</v>
      </c>
      <c r="B12" t="s">
        <v>13</v>
      </c>
    </row>
    <row r="13" spans="1:2" x14ac:dyDescent="0.25">
      <c r="A13" s="3" t="s">
        <v>14</v>
      </c>
      <c r="B13" t="s">
        <v>15</v>
      </c>
    </row>
    <row r="14" spans="1:2" x14ac:dyDescent="0.25">
      <c r="A14" s="3" t="s">
        <v>16</v>
      </c>
      <c r="B14" t="s">
        <v>17</v>
      </c>
    </row>
    <row r="15" spans="1:2" x14ac:dyDescent="0.25">
      <c r="A15" s="3" t="s">
        <v>18</v>
      </c>
      <c r="B15" t="s">
        <v>19</v>
      </c>
    </row>
    <row r="16" spans="1:2" x14ac:dyDescent="0.25">
      <c r="A16" s="3" t="s">
        <v>20</v>
      </c>
      <c r="B16" t="s">
        <v>21</v>
      </c>
    </row>
    <row r="17" spans="1:4" x14ac:dyDescent="0.25">
      <c r="A17" s="3" t="s">
        <v>22</v>
      </c>
      <c r="B17" t="s">
        <v>23</v>
      </c>
    </row>
    <row r="18" spans="1:4" x14ac:dyDescent="0.25">
      <c r="A18" s="3"/>
    </row>
    <row r="19" spans="1:4" x14ac:dyDescent="0.25">
      <c r="A19" s="3" t="s">
        <v>24</v>
      </c>
    </row>
    <row r="20" spans="1:4" x14ac:dyDescent="0.25">
      <c r="A20" s="4" t="s">
        <v>93</v>
      </c>
      <c r="B20" t="s">
        <v>25</v>
      </c>
    </row>
    <row r="21" spans="1:4" x14ac:dyDescent="0.25">
      <c r="A21" s="3" t="s">
        <v>94</v>
      </c>
      <c r="B21" t="s">
        <v>26</v>
      </c>
    </row>
    <row r="22" spans="1:4" x14ac:dyDescent="0.25">
      <c r="A22" s="3"/>
    </row>
    <row r="23" spans="1:4" x14ac:dyDescent="0.25">
      <c r="A23" s="5" t="s">
        <v>95</v>
      </c>
    </row>
    <row r="24" spans="1:4" x14ac:dyDescent="0.25">
      <c r="A24" s="2"/>
    </row>
    <row r="25" spans="1:4" x14ac:dyDescent="0.25">
      <c r="A25" s="6" t="s">
        <v>27</v>
      </c>
    </row>
    <row r="26" spans="1:4" x14ac:dyDescent="0.25">
      <c r="A26" s="6"/>
      <c r="B26" s="2"/>
      <c r="C26" s="7" t="s">
        <v>28</v>
      </c>
    </row>
    <row r="27" spans="1:4" x14ac:dyDescent="0.25">
      <c r="A27" s="6"/>
      <c r="B27" s="2"/>
      <c r="C27" s="7"/>
      <c r="D27" t="s">
        <v>29</v>
      </c>
    </row>
    <row r="28" spans="1:4" x14ac:dyDescent="0.25">
      <c r="A28" s="8" t="s">
        <v>30</v>
      </c>
      <c r="C28" s="9"/>
    </row>
    <row r="29" spans="1:4" x14ac:dyDescent="0.25">
      <c r="A29" s="8" t="s">
        <v>31</v>
      </c>
      <c r="C29" s="9"/>
    </row>
    <row r="30" spans="1:4" x14ac:dyDescent="0.25">
      <c r="A30" s="8"/>
      <c r="C30" s="9"/>
    </row>
    <row r="31" spans="1:4" x14ac:dyDescent="0.25">
      <c r="A31" s="6" t="s">
        <v>32</v>
      </c>
      <c r="C31" s="9"/>
    </row>
    <row r="32" spans="1:4" x14ac:dyDescent="0.25">
      <c r="A32" s="10" t="s">
        <v>33</v>
      </c>
      <c r="B32" s="8" t="s">
        <v>34</v>
      </c>
    </row>
    <row r="33" spans="2:5" x14ac:dyDescent="0.25">
      <c r="B33" s="8" t="s">
        <v>35</v>
      </c>
    </row>
    <row r="34" spans="2:5" x14ac:dyDescent="0.25">
      <c r="C34" s="8" t="s">
        <v>36</v>
      </c>
    </row>
    <row r="35" spans="2:5" x14ac:dyDescent="0.25">
      <c r="C35" s="8" t="s">
        <v>37</v>
      </c>
    </row>
    <row r="36" spans="2:5" x14ac:dyDescent="0.25">
      <c r="B36" s="8" t="s">
        <v>38</v>
      </c>
    </row>
    <row r="37" spans="2:5" x14ac:dyDescent="0.25">
      <c r="B37" s="8" t="s">
        <v>39</v>
      </c>
    </row>
    <row r="38" spans="2:5" x14ac:dyDescent="0.25">
      <c r="B38" s="8" t="s">
        <v>40</v>
      </c>
    </row>
    <row r="39" spans="2:5" x14ac:dyDescent="0.25">
      <c r="B39" s="8"/>
      <c r="E39" t="s">
        <v>96</v>
      </c>
    </row>
    <row r="40" spans="2:5" x14ac:dyDescent="0.25">
      <c r="B40" s="8"/>
      <c r="E40" t="s">
        <v>97</v>
      </c>
    </row>
    <row r="41" spans="2:5" x14ac:dyDescent="0.25">
      <c r="B41" s="8" t="s">
        <v>41</v>
      </c>
    </row>
    <row r="42" spans="2:5" x14ac:dyDescent="0.25">
      <c r="B42" s="8" t="s">
        <v>42</v>
      </c>
    </row>
    <row r="43" spans="2:5" x14ac:dyDescent="0.25">
      <c r="B43" s="8" t="s">
        <v>43</v>
      </c>
    </row>
    <row r="44" spans="2:5" x14ac:dyDescent="0.25">
      <c r="B44" s="8"/>
      <c r="E44" t="s">
        <v>98</v>
      </c>
    </row>
    <row r="45" spans="2:5" x14ac:dyDescent="0.25">
      <c r="B45" s="8"/>
      <c r="E45" t="s">
        <v>99</v>
      </c>
    </row>
    <row r="46" spans="2:5" x14ac:dyDescent="0.25">
      <c r="B46" s="8" t="s">
        <v>44</v>
      </c>
    </row>
    <row r="47" spans="2:5" x14ac:dyDescent="0.25">
      <c r="B47" s="8" t="s">
        <v>45</v>
      </c>
    </row>
    <row r="48" spans="2:5" x14ac:dyDescent="0.25">
      <c r="B48" s="8"/>
      <c r="E48" s="11" t="s">
        <v>46</v>
      </c>
    </row>
    <row r="49" spans="1:13" x14ac:dyDescent="0.25">
      <c r="B49" s="8"/>
      <c r="E49" s="11" t="s">
        <v>47</v>
      </c>
    </row>
    <row r="50" spans="1:13" x14ac:dyDescent="0.25">
      <c r="B50" s="8" t="s">
        <v>48</v>
      </c>
    </row>
    <row r="51" spans="1:13" x14ac:dyDescent="0.25">
      <c r="B51" s="8"/>
      <c r="E51" s="11" t="s">
        <v>49</v>
      </c>
      <c r="G51" t="s">
        <v>50</v>
      </c>
      <c r="I51" s="11" t="s">
        <v>51</v>
      </c>
      <c r="K51" t="s">
        <v>52</v>
      </c>
      <c r="M51" t="s">
        <v>53</v>
      </c>
    </row>
    <row r="52" spans="1:13" x14ac:dyDescent="0.25">
      <c r="B52" s="8"/>
      <c r="E52" s="11" t="s">
        <v>54</v>
      </c>
      <c r="G52" t="s">
        <v>55</v>
      </c>
      <c r="I52" s="11" t="s">
        <v>56</v>
      </c>
      <c r="K52" t="s">
        <v>57</v>
      </c>
      <c r="M52" t="s">
        <v>58</v>
      </c>
    </row>
    <row r="53" spans="1:13" x14ac:dyDescent="0.25">
      <c r="B53" s="8"/>
      <c r="E53" s="11" t="s">
        <v>59</v>
      </c>
      <c r="G53" t="s">
        <v>60</v>
      </c>
      <c r="I53" s="11" t="s">
        <v>61</v>
      </c>
      <c r="K53" t="s">
        <v>62</v>
      </c>
      <c r="M53" t="s">
        <v>63</v>
      </c>
    </row>
    <row r="54" spans="1:13" x14ac:dyDescent="0.25">
      <c r="B54" s="8" t="s">
        <v>64</v>
      </c>
    </row>
    <row r="55" spans="1:13" x14ac:dyDescent="0.25">
      <c r="B55" s="8" t="s">
        <v>65</v>
      </c>
    </row>
    <row r="56" spans="1:13" x14ac:dyDescent="0.25">
      <c r="B56" s="8"/>
      <c r="E56" s="11" t="s">
        <v>66</v>
      </c>
    </row>
    <row r="57" spans="1:13" x14ac:dyDescent="0.25">
      <c r="B57" s="8" t="s">
        <v>67</v>
      </c>
      <c r="E57" s="11"/>
    </row>
    <row r="58" spans="1:13" x14ac:dyDescent="0.25">
      <c r="B58" s="8" t="s">
        <v>68</v>
      </c>
      <c r="E58" s="11"/>
    </row>
    <row r="59" spans="1:13" x14ac:dyDescent="0.25">
      <c r="B59" s="8" t="s">
        <v>100</v>
      </c>
    </row>
    <row r="60" spans="1:13" x14ac:dyDescent="0.25">
      <c r="B60" s="8" t="s">
        <v>101</v>
      </c>
    </row>
    <row r="61" spans="1:13" x14ac:dyDescent="0.25">
      <c r="B61" s="8"/>
    </row>
    <row r="62" spans="1:13" x14ac:dyDescent="0.25">
      <c r="A62" s="6" t="s">
        <v>69</v>
      </c>
    </row>
    <row r="63" spans="1:13" x14ac:dyDescent="0.25">
      <c r="A63" s="6"/>
      <c r="C63" t="s">
        <v>70</v>
      </c>
    </row>
    <row r="64" spans="1:13" x14ac:dyDescent="0.25">
      <c r="A64" s="8" t="s">
        <v>71</v>
      </c>
    </row>
    <row r="65" spans="1:1" x14ac:dyDescent="0.25">
      <c r="A65" s="8" t="s">
        <v>72</v>
      </c>
    </row>
    <row r="66" spans="1:1" x14ac:dyDescent="0.25">
      <c r="A66" s="8" t="s">
        <v>73</v>
      </c>
    </row>
    <row r="67" spans="1:1" x14ac:dyDescent="0.25">
      <c r="A67" s="8" t="s">
        <v>74</v>
      </c>
    </row>
    <row r="68" spans="1:1" x14ac:dyDescent="0.25">
      <c r="A68" s="8" t="s">
        <v>75</v>
      </c>
    </row>
    <row r="69" spans="1:1" x14ac:dyDescent="0.25">
      <c r="A69" s="8" t="s">
        <v>76</v>
      </c>
    </row>
    <row r="70" spans="1:1" x14ac:dyDescent="0.25">
      <c r="A70" s="8" t="s">
        <v>77</v>
      </c>
    </row>
    <row r="71" spans="1:1" x14ac:dyDescent="0.25">
      <c r="A71" s="8" t="s">
        <v>78</v>
      </c>
    </row>
    <row r="72" spans="1:1" x14ac:dyDescent="0.25">
      <c r="A72" s="8" t="s">
        <v>79</v>
      </c>
    </row>
    <row r="73" spans="1:1" x14ac:dyDescent="0.25">
      <c r="A73" s="8" t="s">
        <v>80</v>
      </c>
    </row>
    <row r="74" spans="1:1" x14ac:dyDescent="0.25">
      <c r="A74" s="8" t="s">
        <v>81</v>
      </c>
    </row>
    <row r="75" spans="1:1" x14ac:dyDescent="0.25">
      <c r="A75" s="2"/>
    </row>
    <row r="76" spans="1:1" x14ac:dyDescent="0.25">
      <c r="A76" s="8" t="s">
        <v>82</v>
      </c>
    </row>
    <row r="77" spans="1:1" x14ac:dyDescent="0.25">
      <c r="A77" s="8"/>
    </row>
    <row r="78" spans="1:1" x14ac:dyDescent="0.25">
      <c r="A78" s="8" t="s">
        <v>102</v>
      </c>
    </row>
    <row r="79" spans="1:1" x14ac:dyDescent="0.25">
      <c r="A79" s="8" t="s">
        <v>103</v>
      </c>
    </row>
    <row r="81" spans="1:1" x14ac:dyDescent="0.25">
      <c r="A81" s="6" t="s">
        <v>83</v>
      </c>
    </row>
    <row r="82" spans="1:1" x14ac:dyDescent="0.25">
      <c r="A82" s="8" t="s">
        <v>104</v>
      </c>
    </row>
    <row r="83" spans="1:1" x14ac:dyDescent="0.25">
      <c r="A83" t="s">
        <v>105</v>
      </c>
    </row>
    <row r="84" spans="1:1" x14ac:dyDescent="0.25">
      <c r="A84" s="2" t="s">
        <v>106</v>
      </c>
    </row>
    <row r="85" spans="1:1" x14ac:dyDescent="0.25">
      <c r="A85" s="2" t="s">
        <v>107</v>
      </c>
    </row>
    <row r="86" spans="1:1" x14ac:dyDescent="0.25">
      <c r="A86" s="2"/>
    </row>
    <row r="87" spans="1:1" x14ac:dyDescent="0.25">
      <c r="A87" s="12"/>
    </row>
    <row r="88" spans="1:1" ht="15.75" x14ac:dyDescent="0.25">
      <c r="A88" s="13" t="s">
        <v>84</v>
      </c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5"/>
    </row>
    <row r="103" spans="1:1" ht="18" x14ac:dyDescent="0.25">
      <c r="A103" s="16"/>
    </row>
    <row r="104" spans="1:1" x14ac:dyDescent="0.25">
      <c r="A104" s="3"/>
    </row>
    <row r="119" spans="1:1" ht="15.75" x14ac:dyDescent="0.25">
      <c r="A119" s="13" t="s">
        <v>85</v>
      </c>
    </row>
    <row r="166" spans="1:1" ht="15.75" x14ac:dyDescent="0.25">
      <c r="A166" s="17" t="s">
        <v>86</v>
      </c>
    </row>
    <row r="219" spans="1:1" ht="15.75" x14ac:dyDescent="0.25">
      <c r="A219" s="17" t="s">
        <v>87</v>
      </c>
    </row>
  </sheetData>
  <pageMargins left="0.7" right="0.7" top="0.75" bottom="0.75" header="0.3" footer="0.3"/>
  <rowBreaks count="2" manualBreakCount="2">
    <brk id="86" max="17" man="1"/>
    <brk id="165" max="17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Arrivals</vt:lpstr>
      <vt:lpstr>Methodology</vt:lpstr>
      <vt:lpstr>Chart1</vt:lpstr>
      <vt:lpstr>Methodology!Print_Area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2020-03-31T19:16:37Z</dcterms:modified>
</cp:coreProperties>
</file>