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<sst xmlns="http://schemas.openxmlformats.org/spreadsheetml/2006/main" count="675" uniqueCount="30">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</sst>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[$-409]yyyy/mm/dd"/>
    <numFmt numFmtId="168" formatCode="[$-409]0.00"/>
    <numFmt numFmtId="169" formatCode="[$-409]0.00%"/>
    <numFmt numFmtId="170" formatCode="General"/>
    <numFmt numFmtId="171" formatCode="[$-409]#,##0"/>
    <numFmt numFmtId="172" formatCode="[$-409]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CF8FF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CF8FF"/>
      </patternFill>
    </fill>
    <fill>
      <patternFill patternType="solid">
        <fgColor rgb="FFE6E6E6"/>
        <bgColor rgb="FFECF8FF"/>
      </patternFill>
    </fill>
    <fill>
      <patternFill patternType="solid">
        <fgColor rgb="FF42C2FF"/>
        <bgColor rgb="FF00CCFF"/>
      </patternFill>
    </fill>
    <fill>
      <patternFill patternType="solid">
        <fgColor rgb="FFECF8F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8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5">
    <dxf>
      <fill>
        <patternFill patternType="solid">
          <fgColor rgb="FF42C2FF"/>
        </patternFill>
      </fill>
    </dxf>
    <dxf>
      <fill>
        <patternFill patternType="solid">
          <fgColor rgb="FFECF8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CF8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42C2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E63" activeCellId="0" sqref="E63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(C2/100)/F2-1</f>
        <v>0.166666666666667</v>
      </c>
      <c r="J2" s="8" t="n">
        <f aca="false">H2/F2-1</f>
        <v>0.166666666666667</v>
      </c>
      <c r="K2" s="5" t="str">
        <f aca="false">LEFT(EXPORT!F2,4)</f>
        <v>4800</v>
      </c>
      <c r="L2" s="8" t="n">
        <f aca="false">(C2/100)/(K2/100)-1</f>
        <v>0.0208333333333333</v>
      </c>
      <c r="M2" s="9" t="n">
        <f aca="true">IFERROR(_xlfn.DAYS(CONCATENATE(LEFT(EXPORT!E2,2),"/",MID(EXPORT!E2,4,2),"/",MID(EXPORT!E2,9,2)),TODAY()),0)</f>
        <v>41</v>
      </c>
      <c r="N2" s="8" t="n">
        <f aca="false">J2/M2*30</f>
        <v>0.121951219512195</v>
      </c>
      <c r="O2" s="10" t="n">
        <f aca="false">MAX(N2-0.005,0)*100*MAX(ABS(L2)-0.2,0)*2*IF(IF(M2&gt;=384,0,M2)&gt;0,(384-M2)/384,0)*10000</f>
        <v>0</v>
      </c>
      <c r="P2" s="11"/>
    </row>
    <row r="3" customFormat="false" ht="12.8" hidden="false" customHeight="false" outlineLevel="0" collapsed="false">
      <c r="A3" s="12" t="str">
        <f aca="false">EXPORT!A3</f>
        <v>33E4S</v>
      </c>
      <c r="B3" s="12" t="str">
        <f aca="false">EXPORT!B3</f>
        <v>CAC 40</v>
      </c>
      <c r="C3" s="12" t="str">
        <f aca="false">LEFT(EXPORT!C3,4)</f>
        <v>4800</v>
      </c>
      <c r="D3" s="12" t="str">
        <f aca="false">LEFT(EXPORT!D3,4)</f>
        <v>4800</v>
      </c>
      <c r="E3" s="13" t="str">
        <f aca="false">CONCATENATE(MID(EXPORT!E3,7,4),"/",MID(EXPORT!E3,4,2),"/",LEFT(EXPORT!E3,2))</f>
        <v>2023/03/17</v>
      </c>
      <c r="F3" s="12" t="str">
        <f aca="false">EXPORT!G3</f>
        <v>42,00</v>
      </c>
      <c r="G3" s="12" t="str">
        <f aca="false">EXPORT!H3</f>
        <v>42,00</v>
      </c>
      <c r="H3" s="14" t="n">
        <f aca="false">IFERROR(D3/100,0)</f>
        <v>48</v>
      </c>
      <c r="I3" s="15" t="n">
        <f aca="false">(C3/100)/F3-1</f>
        <v>0.142857142857143</v>
      </c>
      <c r="J3" s="15" t="n">
        <f aca="false">H3/F3-1</f>
        <v>0.142857142857143</v>
      </c>
      <c r="K3" s="12" t="str">
        <f aca="false">LEFT(EXPORT!F3,4)</f>
        <v>4800</v>
      </c>
      <c r="L3" s="15" t="n">
        <f aca="false">(C3/100)/(K3/100)-1</f>
        <v>0</v>
      </c>
      <c r="M3" s="16" t="n">
        <f aca="true">IFERROR(_xlfn.DAYS(CONCATENATE(LEFT(EXPORT!E3,2),"/",MID(EXPORT!E3,4,2),"/",MID(EXPORT!E3,9,2)),TODAY()),0)</f>
        <v>41</v>
      </c>
      <c r="N3" s="15" t="n">
        <f aca="false">J3/M3*30</f>
        <v>0.104529616724739</v>
      </c>
      <c r="O3" s="17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6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(C4/100)/F4-1</f>
        <v>0.142857142857143</v>
      </c>
      <c r="J4" s="8" t="n">
        <f aca="false">H4/F4-1</f>
        <v>0.142857142857143</v>
      </c>
      <c r="K4" s="5" t="str">
        <f aca="false">LEFT(EXPORT!F4,4)</f>
        <v>4800</v>
      </c>
      <c r="L4" s="8" t="n">
        <f aca="false">(C4/100)/(K4/100)-1</f>
        <v>0</v>
      </c>
      <c r="M4" s="9" t="n">
        <f aca="true">IFERROR(_xlfn.DAYS(CONCATENATE(LEFT(EXPORT!E4,2),"/",MID(EXPORT!E4,4,2),"/",MID(EXPORT!E4,9,2)),TODAY()),0)</f>
        <v>41</v>
      </c>
      <c r="N4" s="8" t="n">
        <f aca="false">J4/M4*30</f>
        <v>0.104529616724739</v>
      </c>
      <c r="O4" s="10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2" t="str">
        <f aca="false">EXPORT!A5</f>
        <v>33E4S</v>
      </c>
      <c r="B5" s="12" t="str">
        <f aca="false">EXPORT!B5</f>
        <v>CAC 40</v>
      </c>
      <c r="C5" s="12" t="str">
        <f aca="false">LEFT(EXPORT!C5,4)</f>
        <v>4800</v>
      </c>
      <c r="D5" s="12" t="str">
        <f aca="false">LEFT(EXPORT!D5,4)</f>
        <v>4800</v>
      </c>
      <c r="E5" s="13" t="str">
        <f aca="false">CONCATENATE(MID(EXPORT!E5,7,4),"/",MID(EXPORT!E5,4,2),"/",LEFT(EXPORT!E5,2))</f>
        <v>2023/03/17</v>
      </c>
      <c r="F5" s="12" t="str">
        <f aca="false">EXPORT!G5</f>
        <v>42,00</v>
      </c>
      <c r="G5" s="12" t="str">
        <f aca="false">EXPORT!H5</f>
        <v>42,00</v>
      </c>
      <c r="H5" s="14" t="n">
        <f aca="false">IFERROR(D5/100,0)</f>
        <v>48</v>
      </c>
      <c r="I5" s="15" t="n">
        <f aca="false">(C5/100)/F5-1</f>
        <v>0.142857142857143</v>
      </c>
      <c r="J5" s="15" t="n">
        <f aca="false">H5/F5-1</f>
        <v>0.142857142857143</v>
      </c>
      <c r="K5" s="12" t="str">
        <f aca="false">LEFT(EXPORT!F5,4)</f>
        <v>4800</v>
      </c>
      <c r="L5" s="15" t="n">
        <f aca="false">(C5/100)/(K5/100)-1</f>
        <v>0</v>
      </c>
      <c r="M5" s="16" t="n">
        <f aca="true">IFERROR(_xlfn.DAYS(CONCATENATE(LEFT(EXPORT!E5,2),"/",MID(EXPORT!E5,4,2),"/",MID(EXPORT!E5,9,2)),TODAY()),0)</f>
        <v>41</v>
      </c>
      <c r="N5" s="15" t="n">
        <f aca="false">J5/M5*30</f>
        <v>0.104529616724739</v>
      </c>
      <c r="O5" s="17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6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(C6/100)/F6-1</f>
        <v>0.142857142857143</v>
      </c>
      <c r="J6" s="8" t="n">
        <f aca="false">H6/F6-1</f>
        <v>0.142857142857143</v>
      </c>
      <c r="K6" s="5" t="str">
        <f aca="false">LEFT(EXPORT!F6,4)</f>
        <v>4800</v>
      </c>
      <c r="L6" s="8" t="n">
        <f aca="false">(C6/100)/(K6/100)-1</f>
        <v>0</v>
      </c>
      <c r="M6" s="9" t="n">
        <f aca="true">IFERROR(_xlfn.DAYS(CONCATENATE(LEFT(EXPORT!E6,2),"/",MID(EXPORT!E6,4,2),"/",MID(EXPORT!E6,9,2)),TODAY()),0)</f>
        <v>41</v>
      </c>
      <c r="N6" s="8" t="n">
        <f aca="false">J6/M6*30</f>
        <v>0.104529616724739</v>
      </c>
      <c r="O6" s="10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2" t="str">
        <f aca="false">EXPORT!A7</f>
        <v>33E4S</v>
      </c>
      <c r="B7" s="12" t="str">
        <f aca="false">EXPORT!B7</f>
        <v>CAC 40</v>
      </c>
      <c r="C7" s="12" t="str">
        <f aca="false">LEFT(EXPORT!C7,4)</f>
        <v>4800</v>
      </c>
      <c r="D7" s="12" t="str">
        <f aca="false">LEFT(EXPORT!D7,4)</f>
        <v>4800</v>
      </c>
      <c r="E7" s="13" t="str">
        <f aca="false">CONCATENATE(MID(EXPORT!E7,7,4),"/",MID(EXPORT!E7,4,2),"/",LEFT(EXPORT!E7,2))</f>
        <v>2023/03/17</v>
      </c>
      <c r="F7" s="12" t="str">
        <f aca="false">EXPORT!G7</f>
        <v>42,00</v>
      </c>
      <c r="G7" s="12" t="str">
        <f aca="false">EXPORT!H7</f>
        <v>42,00</v>
      </c>
      <c r="H7" s="14" t="n">
        <f aca="false">IFERROR(D7/100,0)</f>
        <v>48</v>
      </c>
      <c r="I7" s="15" t="n">
        <f aca="false">(C7/100)/F7-1</f>
        <v>0.142857142857143</v>
      </c>
      <c r="J7" s="15" t="n">
        <f aca="false">H7/F7-1</f>
        <v>0.142857142857143</v>
      </c>
      <c r="K7" s="12" t="str">
        <f aca="false">LEFT(EXPORT!F7,4)</f>
        <v>4800</v>
      </c>
      <c r="L7" s="15" t="n">
        <f aca="false">(C7/100)/(K7/100)-1</f>
        <v>0</v>
      </c>
      <c r="M7" s="16" t="n">
        <f aca="true">IFERROR(_xlfn.DAYS(CONCATENATE(LEFT(EXPORT!E7,2),"/",MID(EXPORT!E7,4,2),"/",MID(EXPORT!E7,9,2)),TODAY()),0)</f>
        <v>41</v>
      </c>
      <c r="N7" s="15" t="n">
        <f aca="false">J7/M7*30</f>
        <v>0.104529616724739</v>
      </c>
      <c r="O7" s="17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6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(C8/100)/F8-1</f>
        <v>0.142857142857143</v>
      </c>
      <c r="J8" s="8" t="n">
        <f aca="false">H8/F8-1</f>
        <v>0.142857142857143</v>
      </c>
      <c r="K8" s="5" t="str">
        <f aca="false">LEFT(EXPORT!F8,4)</f>
        <v>4800</v>
      </c>
      <c r="L8" s="8" t="n">
        <f aca="false">(C8/100)/(K8/100)-1</f>
        <v>0</v>
      </c>
      <c r="M8" s="9" t="n">
        <f aca="true">IFERROR(_xlfn.DAYS(CONCATENATE(LEFT(EXPORT!E8,2),"/",MID(EXPORT!E8,4,2),"/",MID(EXPORT!E8,9,2)),TODAY()),0)</f>
        <v>41</v>
      </c>
      <c r="N8" s="8" t="n">
        <f aca="false">J8/M8*30</f>
        <v>0.104529616724739</v>
      </c>
      <c r="O8" s="10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2" t="str">
        <f aca="false">EXPORT!A9</f>
        <v>33E4S</v>
      </c>
      <c r="B9" s="12" t="str">
        <f aca="false">EXPORT!B9</f>
        <v>CAC 40</v>
      </c>
      <c r="C9" s="12" t="str">
        <f aca="false">LEFT(EXPORT!C9,4)</f>
        <v>4800</v>
      </c>
      <c r="D9" s="12" t="str">
        <f aca="false">LEFT(EXPORT!D9,4)</f>
        <v>4800</v>
      </c>
      <c r="E9" s="13" t="str">
        <f aca="false">CONCATENATE(MID(EXPORT!E9,7,4),"/",MID(EXPORT!E9,4,2),"/",LEFT(EXPORT!E9,2))</f>
        <v>2023/03/17</v>
      </c>
      <c r="F9" s="12" t="str">
        <f aca="false">EXPORT!G9</f>
        <v>42,00</v>
      </c>
      <c r="G9" s="12" t="str">
        <f aca="false">EXPORT!H9</f>
        <v>42,00</v>
      </c>
      <c r="H9" s="14" t="n">
        <f aca="false">IFERROR(D9/100,0)</f>
        <v>48</v>
      </c>
      <c r="I9" s="15" t="n">
        <f aca="false">(C9/100)/F9-1</f>
        <v>0.142857142857143</v>
      </c>
      <c r="J9" s="15" t="n">
        <f aca="false">H9/F9-1</f>
        <v>0.142857142857143</v>
      </c>
      <c r="K9" s="12" t="str">
        <f aca="false">LEFT(EXPORT!F9,4)</f>
        <v>4800</v>
      </c>
      <c r="L9" s="15" t="n">
        <f aca="false">(C9/100)/(K9/100)-1</f>
        <v>0</v>
      </c>
      <c r="M9" s="16" t="n">
        <f aca="true">IFERROR(_xlfn.DAYS(CONCATENATE(LEFT(EXPORT!E9,2),"/",MID(EXPORT!E9,4,2),"/",MID(EXPORT!E9,9,2)),TODAY()),0)</f>
        <v>41</v>
      </c>
      <c r="N9" s="15" t="n">
        <f aca="false">J9/M9*30</f>
        <v>0.104529616724739</v>
      </c>
      <c r="O9" s="17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(C10/100)/F10-1</f>
        <v>0.142857142857143</v>
      </c>
      <c r="J10" s="8" t="n">
        <f aca="false">H10/F10-1</f>
        <v>0.142857142857143</v>
      </c>
      <c r="K10" s="5" t="str">
        <f aca="false">LEFT(EXPORT!F10,4)</f>
        <v>4800</v>
      </c>
      <c r="L10" s="8" t="n">
        <f aca="false">(C10/100)/(K10/100)-1</f>
        <v>0</v>
      </c>
      <c r="M10" s="9" t="n">
        <f aca="true">IFERROR(_xlfn.DAYS(CONCATENATE(LEFT(EXPORT!E10,2),"/",MID(EXPORT!E10,4,2),"/",MID(EXPORT!E10,9,2)),TODAY()),0)</f>
        <v>41</v>
      </c>
      <c r="N10" s="8" t="n">
        <f aca="false">J10/M10*30</f>
        <v>0.104529616724739</v>
      </c>
      <c r="O10" s="10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2" t="str">
        <f aca="false">EXPORT!A11</f>
        <v>33E4S</v>
      </c>
      <c r="B11" s="12" t="str">
        <f aca="false">EXPORT!B11</f>
        <v>CAC 40</v>
      </c>
      <c r="C11" s="12" t="str">
        <f aca="false">LEFT(EXPORT!C11,4)</f>
        <v>4800</v>
      </c>
      <c r="D11" s="12" t="str">
        <f aca="false">LEFT(EXPORT!D11,4)</f>
        <v>4800</v>
      </c>
      <c r="E11" s="13" t="str">
        <f aca="false">CONCATENATE(MID(EXPORT!E11,7,4),"/",MID(EXPORT!E11,4,2),"/",LEFT(EXPORT!E11,2))</f>
        <v>2023/03/17</v>
      </c>
      <c r="F11" s="12" t="str">
        <f aca="false">EXPORT!G11</f>
        <v>42,00</v>
      </c>
      <c r="G11" s="12" t="str">
        <f aca="false">EXPORT!H11</f>
        <v>42,00</v>
      </c>
      <c r="H11" s="14" t="n">
        <f aca="false">IFERROR(D11/100,0)</f>
        <v>48</v>
      </c>
      <c r="I11" s="15" t="n">
        <f aca="false">(C11/100)/F11-1</f>
        <v>0.142857142857143</v>
      </c>
      <c r="J11" s="15" t="n">
        <f aca="false">H11/F11-1</f>
        <v>0.142857142857143</v>
      </c>
      <c r="K11" s="12" t="str">
        <f aca="false">LEFT(EXPORT!F11,4)</f>
        <v>4800</v>
      </c>
      <c r="L11" s="15" t="n">
        <f aca="false">(C11/100)/(K11/100)-1</f>
        <v>0</v>
      </c>
      <c r="M11" s="16" t="n">
        <f aca="true">IFERROR(_xlfn.DAYS(CONCATENATE(LEFT(EXPORT!E11,2),"/",MID(EXPORT!E11,4,2),"/",MID(EXPORT!E11,9,2)),TODAY()),0)</f>
        <v>41</v>
      </c>
      <c r="N11" s="15" t="n">
        <f aca="false">J11/M11*30</f>
        <v>0.104529616724739</v>
      </c>
      <c r="O11" s="17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(C12/100)/F12-1</f>
        <v>0.142857142857143</v>
      </c>
      <c r="J12" s="8" t="n">
        <f aca="false">H12/F12-1</f>
        <v>0.142857142857143</v>
      </c>
      <c r="K12" s="5" t="str">
        <f aca="false">LEFT(EXPORT!F12,4)</f>
        <v>4800</v>
      </c>
      <c r="L12" s="8" t="n">
        <f aca="false">(C12/100)/(K12/100)-1</f>
        <v>0</v>
      </c>
      <c r="M12" s="9" t="n">
        <f aca="true">IFERROR(_xlfn.DAYS(CONCATENATE(LEFT(EXPORT!E12,2),"/",MID(EXPORT!E12,4,2),"/",MID(EXPORT!E12,9,2)),TODAY()),0)</f>
        <v>41</v>
      </c>
      <c r="N12" s="8" t="n">
        <f aca="false">J12/M12*30</f>
        <v>0.104529616724739</v>
      </c>
      <c r="O12" s="10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2" t="str">
        <f aca="false">EXPORT!A13</f>
        <v>33E4S</v>
      </c>
      <c r="B13" s="12" t="str">
        <f aca="false">EXPORT!B13</f>
        <v>CAC 40</v>
      </c>
      <c r="C13" s="12" t="str">
        <f aca="false">LEFT(EXPORT!C13,4)</f>
        <v>4800</v>
      </c>
      <c r="D13" s="12" t="str">
        <f aca="false">LEFT(EXPORT!D13,4)</f>
        <v>4800</v>
      </c>
      <c r="E13" s="13" t="str">
        <f aca="false">CONCATENATE(MID(EXPORT!E13,7,4),"/",MID(EXPORT!E13,4,2),"/",LEFT(EXPORT!E13,2))</f>
        <v>2023/03/17</v>
      </c>
      <c r="F13" s="12" t="str">
        <f aca="false">EXPORT!G13</f>
        <v>42,00</v>
      </c>
      <c r="G13" s="12" t="str">
        <f aca="false">EXPORT!H13</f>
        <v>42,00</v>
      </c>
      <c r="H13" s="14" t="n">
        <f aca="false">IFERROR(D13/100,0)</f>
        <v>48</v>
      </c>
      <c r="I13" s="15" t="n">
        <f aca="false">(C13/100)/F13-1</f>
        <v>0.142857142857143</v>
      </c>
      <c r="J13" s="15" t="n">
        <f aca="false">H13/F13-1</f>
        <v>0.142857142857143</v>
      </c>
      <c r="K13" s="12" t="str">
        <f aca="false">LEFT(EXPORT!F13,4)</f>
        <v>4800</v>
      </c>
      <c r="L13" s="15" t="n">
        <f aca="false">(C13/100)/(K13/100)-1</f>
        <v>0</v>
      </c>
      <c r="M13" s="16" t="n">
        <f aca="true">IFERROR(_xlfn.DAYS(CONCATENATE(LEFT(EXPORT!E13,2),"/",MID(EXPORT!E13,4,2),"/",MID(EXPORT!E13,9,2)),TODAY()),0)</f>
        <v>41</v>
      </c>
      <c r="N13" s="15" t="n">
        <f aca="false">J13/M13*30</f>
        <v>0.104529616724739</v>
      </c>
      <c r="O13" s="17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(C14/100)/F14-1</f>
        <v>0.142857142857143</v>
      </c>
      <c r="J14" s="8" t="n">
        <f aca="false">H14/F14-1</f>
        <v>0.142857142857143</v>
      </c>
      <c r="K14" s="5" t="str">
        <f aca="false">LEFT(EXPORT!F14,4)</f>
        <v>4800</v>
      </c>
      <c r="L14" s="8" t="n">
        <f aca="false">(C14/100)/(K14/100)-1</f>
        <v>0</v>
      </c>
      <c r="M14" s="9" t="n">
        <f aca="true">IFERROR(_xlfn.DAYS(CONCATENATE(LEFT(EXPORT!E14,2),"/",MID(EXPORT!E14,4,2),"/",MID(EXPORT!E14,9,2)),TODAY()),0)</f>
        <v>41</v>
      </c>
      <c r="N14" s="8" t="n">
        <f aca="false">J14/M14*30</f>
        <v>0.104529616724739</v>
      </c>
      <c r="O14" s="10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2" t="str">
        <f aca="false">EXPORT!A15</f>
        <v>33E4S</v>
      </c>
      <c r="B15" s="12" t="str">
        <f aca="false">EXPORT!B15</f>
        <v>CAC 40</v>
      </c>
      <c r="C15" s="12" t="str">
        <f aca="false">LEFT(EXPORT!C15,4)</f>
        <v>4800</v>
      </c>
      <c r="D15" s="12" t="str">
        <f aca="false">LEFT(EXPORT!D15,4)</f>
        <v>4800</v>
      </c>
      <c r="E15" s="13" t="str">
        <f aca="false">CONCATENATE(MID(EXPORT!E15,7,4),"/",MID(EXPORT!E15,4,2),"/",LEFT(EXPORT!E15,2))</f>
        <v>2023/03/17</v>
      </c>
      <c r="F15" s="12" t="str">
        <f aca="false">EXPORT!G15</f>
        <v>42,00</v>
      </c>
      <c r="G15" s="12" t="str">
        <f aca="false">EXPORT!H15</f>
        <v>42,00</v>
      </c>
      <c r="H15" s="14" t="n">
        <f aca="false">IFERROR(D15/100,0)</f>
        <v>48</v>
      </c>
      <c r="I15" s="15" t="n">
        <f aca="false">(C15/100)/F15-1</f>
        <v>0.142857142857143</v>
      </c>
      <c r="J15" s="15" t="n">
        <f aca="false">H15/F15-1</f>
        <v>0.142857142857143</v>
      </c>
      <c r="K15" s="12" t="str">
        <f aca="false">LEFT(EXPORT!F15,4)</f>
        <v>4800</v>
      </c>
      <c r="L15" s="15" t="n">
        <f aca="false">(C15/100)/(K15/100)-1</f>
        <v>0</v>
      </c>
      <c r="M15" s="16" t="n">
        <f aca="true">IFERROR(_xlfn.DAYS(CONCATENATE(LEFT(EXPORT!E15,2),"/",MID(EXPORT!E15,4,2),"/",MID(EXPORT!E15,9,2)),TODAY()),0)</f>
        <v>41</v>
      </c>
      <c r="N15" s="15" t="n">
        <f aca="false">J15/M15*30</f>
        <v>0.104529616724739</v>
      </c>
      <c r="O15" s="17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(C16/100)/F16-1</f>
        <v>0.142857142857143</v>
      </c>
      <c r="J16" s="8" t="n">
        <f aca="false">H16/F16-1</f>
        <v>0.142857142857143</v>
      </c>
      <c r="K16" s="5" t="str">
        <f aca="false">LEFT(EXPORT!F16,4)</f>
        <v>4800</v>
      </c>
      <c r="L16" s="8" t="n">
        <f aca="false">(C16/100)/(K16/100)-1</f>
        <v>0</v>
      </c>
      <c r="M16" s="9" t="n">
        <f aca="true">IFERROR(_xlfn.DAYS(CONCATENATE(LEFT(EXPORT!E16,2),"/",MID(EXPORT!E16,4,2),"/",MID(EXPORT!E16,9,2)),TODAY()),0)</f>
        <v>41</v>
      </c>
      <c r="N16" s="8" t="n">
        <f aca="false">J16/M16*30</f>
        <v>0.104529616724739</v>
      </c>
      <c r="O16" s="10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2" t="str">
        <f aca="false">EXPORT!A17</f>
        <v>33E4S</v>
      </c>
      <c r="B17" s="12" t="str">
        <f aca="false">EXPORT!B17</f>
        <v>CAC 40</v>
      </c>
      <c r="C17" s="12" t="str">
        <f aca="false">LEFT(EXPORT!C17,4)</f>
        <v>4800</v>
      </c>
      <c r="D17" s="12" t="str">
        <f aca="false">LEFT(EXPORT!D17,4)</f>
        <v>4800</v>
      </c>
      <c r="E17" s="13" t="str">
        <f aca="false">CONCATENATE(MID(EXPORT!E17,7,4),"/",MID(EXPORT!E17,4,2),"/",LEFT(EXPORT!E17,2))</f>
        <v>2023/03/17</v>
      </c>
      <c r="F17" s="12" t="str">
        <f aca="false">EXPORT!G17</f>
        <v>42,00</v>
      </c>
      <c r="G17" s="12" t="str">
        <f aca="false">EXPORT!H17</f>
        <v>42,00</v>
      </c>
      <c r="H17" s="14" t="n">
        <f aca="false">IFERROR(D17/100,0)</f>
        <v>48</v>
      </c>
      <c r="I17" s="15" t="n">
        <f aca="false">(C17/100)/F17-1</f>
        <v>0.142857142857143</v>
      </c>
      <c r="J17" s="15" t="n">
        <f aca="false">H17/F17-1</f>
        <v>0.142857142857143</v>
      </c>
      <c r="K17" s="12" t="str">
        <f aca="false">LEFT(EXPORT!F17,4)</f>
        <v>4800</v>
      </c>
      <c r="L17" s="15" t="n">
        <f aca="false">(C17/100)/(K17/100)-1</f>
        <v>0</v>
      </c>
      <c r="M17" s="16" t="n">
        <f aca="true">IFERROR(_xlfn.DAYS(CONCATENATE(LEFT(EXPORT!E17,2),"/",MID(EXPORT!E17,4,2),"/",MID(EXPORT!E17,9,2)),TODAY()),0)</f>
        <v>41</v>
      </c>
      <c r="N17" s="15" t="n">
        <f aca="false">J17/M17*30</f>
        <v>0.104529616724739</v>
      </c>
      <c r="O17" s="17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(C18/100)/F18-1</f>
        <v>0.142857142857143</v>
      </c>
      <c r="J18" s="8" t="n">
        <f aca="false">H18/F18-1</f>
        <v>0.142857142857143</v>
      </c>
      <c r="K18" s="5" t="str">
        <f aca="false">LEFT(EXPORT!F18,4)</f>
        <v>4800</v>
      </c>
      <c r="L18" s="8" t="n">
        <f aca="false">(C18/100)/(K18/100)-1</f>
        <v>0</v>
      </c>
      <c r="M18" s="9" t="n">
        <f aca="true">IFERROR(_xlfn.DAYS(CONCATENATE(LEFT(EXPORT!E18,2),"/",MID(EXPORT!E18,4,2),"/",MID(EXPORT!E18,9,2)),TODAY()),0)</f>
        <v>41</v>
      </c>
      <c r="N18" s="8" t="n">
        <f aca="false">J18/M18*30</f>
        <v>0.104529616724739</v>
      </c>
      <c r="O18" s="10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2" t="str">
        <f aca="false">EXPORT!A19</f>
        <v>33E4S</v>
      </c>
      <c r="B19" s="12" t="str">
        <f aca="false">EXPORT!B19</f>
        <v>CAC 40</v>
      </c>
      <c r="C19" s="12" t="str">
        <f aca="false">LEFT(EXPORT!C19,4)</f>
        <v>4800</v>
      </c>
      <c r="D19" s="12" t="str">
        <f aca="false">LEFT(EXPORT!D19,4)</f>
        <v>4800</v>
      </c>
      <c r="E19" s="13" t="str">
        <f aca="false">CONCATENATE(MID(EXPORT!E19,7,4),"/",MID(EXPORT!E19,4,2),"/",LEFT(EXPORT!E19,2))</f>
        <v>2023/03/17</v>
      </c>
      <c r="F19" s="12" t="str">
        <f aca="false">EXPORT!G19</f>
        <v>42,00</v>
      </c>
      <c r="G19" s="12" t="str">
        <f aca="false">EXPORT!H19</f>
        <v>42,00</v>
      </c>
      <c r="H19" s="14" t="n">
        <f aca="false">IFERROR(D19/100,0)</f>
        <v>48</v>
      </c>
      <c r="I19" s="15" t="n">
        <f aca="false">(C19/100)/F19-1</f>
        <v>0.142857142857143</v>
      </c>
      <c r="J19" s="15" t="n">
        <f aca="false">H19/F19-1</f>
        <v>0.142857142857143</v>
      </c>
      <c r="K19" s="12" t="str">
        <f aca="false">LEFT(EXPORT!F19,4)</f>
        <v>4800</v>
      </c>
      <c r="L19" s="15" t="n">
        <f aca="false">(C19/100)/(K19/100)-1</f>
        <v>0</v>
      </c>
      <c r="M19" s="16" t="n">
        <f aca="true">IFERROR(_xlfn.DAYS(CONCATENATE(LEFT(EXPORT!E19,2),"/",MID(EXPORT!E19,4,2),"/",MID(EXPORT!E19,9,2)),TODAY()),0)</f>
        <v>41</v>
      </c>
      <c r="N19" s="15" t="n">
        <f aca="false">J19/M19*30</f>
        <v>0.104529616724739</v>
      </c>
      <c r="O19" s="17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(C20/100)/F20-1</f>
        <v>0.142857142857143</v>
      </c>
      <c r="J20" s="8" t="n">
        <f aca="false">H20/F20-1</f>
        <v>0.142857142857143</v>
      </c>
      <c r="K20" s="5" t="str">
        <f aca="false">LEFT(EXPORT!F20,4)</f>
        <v>4800</v>
      </c>
      <c r="L20" s="8" t="n">
        <f aca="false">(C20/100)/(K20/100)-1</f>
        <v>0</v>
      </c>
      <c r="M20" s="9" t="n">
        <f aca="true">IFERROR(_xlfn.DAYS(CONCATENATE(LEFT(EXPORT!E20,2),"/",MID(EXPORT!E20,4,2),"/",MID(EXPORT!E20,9,2)),TODAY()),0)</f>
        <v>41</v>
      </c>
      <c r="N20" s="8" t="n">
        <f aca="false">J20/M20*30</f>
        <v>0.104529616724739</v>
      </c>
      <c r="O20" s="10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2" t="str">
        <f aca="false">EXPORT!A21</f>
        <v>33E4S</v>
      </c>
      <c r="B21" s="12" t="str">
        <f aca="false">EXPORT!B21</f>
        <v>CAC 40</v>
      </c>
      <c r="C21" s="12" t="str">
        <f aca="false">LEFT(EXPORT!C21,4)</f>
        <v>4800</v>
      </c>
      <c r="D21" s="12" t="str">
        <f aca="false">LEFT(EXPORT!D21,4)</f>
        <v>4800</v>
      </c>
      <c r="E21" s="13" t="str">
        <f aca="false">CONCATENATE(MID(EXPORT!E21,7,4),"/",MID(EXPORT!E21,4,2),"/",LEFT(EXPORT!E21,2))</f>
        <v>2023/03/17</v>
      </c>
      <c r="F21" s="12" t="str">
        <f aca="false">EXPORT!G21</f>
        <v>42,00</v>
      </c>
      <c r="G21" s="12" t="str">
        <f aca="false">EXPORT!H21</f>
        <v>42,00</v>
      </c>
      <c r="H21" s="14" t="n">
        <f aca="false">IFERROR(D21/100,0)</f>
        <v>48</v>
      </c>
      <c r="I21" s="15" t="n">
        <f aca="false">(C21/100)/F21-1</f>
        <v>0.142857142857143</v>
      </c>
      <c r="J21" s="15" t="n">
        <f aca="false">H21/F21-1</f>
        <v>0.142857142857143</v>
      </c>
      <c r="K21" s="12" t="str">
        <f aca="false">LEFT(EXPORT!F21,4)</f>
        <v>4800</v>
      </c>
      <c r="L21" s="15" t="n">
        <f aca="false">(C21/100)/(K21/100)-1</f>
        <v>0</v>
      </c>
      <c r="M21" s="16" t="n">
        <f aca="true">IFERROR(_xlfn.DAYS(CONCATENATE(LEFT(EXPORT!E21,2),"/",MID(EXPORT!E21,4,2),"/",MID(EXPORT!E21,9,2)),TODAY()),0)</f>
        <v>41</v>
      </c>
      <c r="N21" s="15" t="n">
        <f aca="false">J21/M21*30</f>
        <v>0.104529616724739</v>
      </c>
      <c r="O21" s="17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(C22/100)/F22-1</f>
        <v>0.142857142857143</v>
      </c>
      <c r="J22" s="8" t="n">
        <f aca="false">H22/F22-1</f>
        <v>0.142857142857143</v>
      </c>
      <c r="K22" s="5" t="str">
        <f aca="false">LEFT(EXPORT!F22,4)</f>
        <v>4800</v>
      </c>
      <c r="L22" s="8" t="n">
        <f aca="false">(C22/100)/(K22/100)-1</f>
        <v>0</v>
      </c>
      <c r="M22" s="9" t="n">
        <f aca="true">IFERROR(_xlfn.DAYS(CONCATENATE(LEFT(EXPORT!E22,2),"/",MID(EXPORT!E22,4,2),"/",MID(EXPORT!E22,9,2)),TODAY()),0)</f>
        <v>41</v>
      </c>
      <c r="N22" s="8" t="n">
        <f aca="false">J22/M22*30</f>
        <v>0.104529616724739</v>
      </c>
      <c r="O22" s="10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2" t="str">
        <f aca="false">EXPORT!A23</f>
        <v>33E4S</v>
      </c>
      <c r="B23" s="12" t="str">
        <f aca="false">EXPORT!B23</f>
        <v>CAC 40</v>
      </c>
      <c r="C23" s="12" t="str">
        <f aca="false">LEFT(EXPORT!C23,4)</f>
        <v>4800</v>
      </c>
      <c r="D23" s="12" t="str">
        <f aca="false">LEFT(EXPORT!D23,4)</f>
        <v>4800</v>
      </c>
      <c r="E23" s="13" t="str">
        <f aca="false">CONCATENATE(MID(EXPORT!E23,7,4),"/",MID(EXPORT!E23,4,2),"/",LEFT(EXPORT!E23,2))</f>
        <v>2023/03/17</v>
      </c>
      <c r="F23" s="12" t="str">
        <f aca="false">EXPORT!G23</f>
        <v>42,00</v>
      </c>
      <c r="G23" s="12" t="str">
        <f aca="false">EXPORT!H23</f>
        <v>42,00</v>
      </c>
      <c r="H23" s="14" t="n">
        <f aca="false">IFERROR(D23/100,0)</f>
        <v>48</v>
      </c>
      <c r="I23" s="15" t="n">
        <f aca="false">(C23/100)/F23-1</f>
        <v>0.142857142857143</v>
      </c>
      <c r="J23" s="15" t="n">
        <f aca="false">H23/F23-1</f>
        <v>0.142857142857143</v>
      </c>
      <c r="K23" s="12" t="str">
        <f aca="false">LEFT(EXPORT!F23,4)</f>
        <v>4800</v>
      </c>
      <c r="L23" s="15" t="n">
        <f aca="false">(C23/100)/(K23/100)-1</f>
        <v>0</v>
      </c>
      <c r="M23" s="16" t="n">
        <f aca="true">IFERROR(_xlfn.DAYS(CONCATENATE(LEFT(EXPORT!E23,2),"/",MID(EXPORT!E23,4,2),"/",MID(EXPORT!E23,9,2)),TODAY()),0)</f>
        <v>41</v>
      </c>
      <c r="N23" s="15" t="n">
        <f aca="false">J23/M23*30</f>
        <v>0.104529616724739</v>
      </c>
      <c r="O23" s="17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(C24/100)/F24-1</f>
        <v>0.142857142857143</v>
      </c>
      <c r="J24" s="8" t="n">
        <f aca="false">H24/F24-1</f>
        <v>0.142857142857143</v>
      </c>
      <c r="K24" s="5" t="str">
        <f aca="false">LEFT(EXPORT!F24,4)</f>
        <v>4800</v>
      </c>
      <c r="L24" s="8" t="n">
        <f aca="false">(C24/100)/(K24/100)-1</f>
        <v>0</v>
      </c>
      <c r="M24" s="9" t="n">
        <f aca="true">IFERROR(_xlfn.DAYS(CONCATENATE(LEFT(EXPORT!E24,2),"/",MID(EXPORT!E24,4,2),"/",MID(EXPORT!E24,9,2)),TODAY()),0)</f>
        <v>41</v>
      </c>
      <c r="N24" s="8" t="n">
        <f aca="false">J24/M24*30</f>
        <v>0.104529616724739</v>
      </c>
      <c r="O24" s="10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2" t="str">
        <f aca="false">EXPORT!A25</f>
        <v>33E4S</v>
      </c>
      <c r="B25" s="12" t="str">
        <f aca="false">EXPORT!B25</f>
        <v>CAC 40</v>
      </c>
      <c r="C25" s="12" t="str">
        <f aca="false">LEFT(EXPORT!C25,4)</f>
        <v>4800</v>
      </c>
      <c r="D25" s="12" t="str">
        <f aca="false">LEFT(EXPORT!D25,4)</f>
        <v>4800</v>
      </c>
      <c r="E25" s="13" t="str">
        <f aca="false">CONCATENATE(MID(EXPORT!E25,7,4),"/",MID(EXPORT!E25,4,2),"/",LEFT(EXPORT!E25,2))</f>
        <v>2023/03/17</v>
      </c>
      <c r="F25" s="12" t="str">
        <f aca="false">EXPORT!G25</f>
        <v>42,00</v>
      </c>
      <c r="G25" s="12" t="str">
        <f aca="false">EXPORT!H25</f>
        <v>42,00</v>
      </c>
      <c r="H25" s="14" t="n">
        <f aca="false">IFERROR(D25/100,0)</f>
        <v>48</v>
      </c>
      <c r="I25" s="15" t="n">
        <f aca="false">(C25/100)/F25-1</f>
        <v>0.142857142857143</v>
      </c>
      <c r="J25" s="15" t="n">
        <f aca="false">H25/F25-1</f>
        <v>0.142857142857143</v>
      </c>
      <c r="K25" s="12" t="str">
        <f aca="false">LEFT(EXPORT!F25,4)</f>
        <v>4800</v>
      </c>
      <c r="L25" s="15" t="n">
        <f aca="false">(C25/100)/(K25/100)-1</f>
        <v>0</v>
      </c>
      <c r="M25" s="16" t="n">
        <f aca="true">IFERROR(_xlfn.DAYS(CONCATENATE(LEFT(EXPORT!E25,2),"/",MID(EXPORT!E25,4,2),"/",MID(EXPORT!E25,9,2)),TODAY()),0)</f>
        <v>41</v>
      </c>
      <c r="N25" s="15" t="n">
        <f aca="false">J25/M25*30</f>
        <v>0.104529616724739</v>
      </c>
      <c r="O25" s="17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(C26/100)/F26-1</f>
        <v>0.142857142857143</v>
      </c>
      <c r="J26" s="8" t="n">
        <f aca="false">H26/F26-1</f>
        <v>0.142857142857143</v>
      </c>
      <c r="K26" s="5" t="str">
        <f aca="false">LEFT(EXPORT!F26,4)</f>
        <v>4800</v>
      </c>
      <c r="L26" s="8" t="n">
        <f aca="false">(C26/100)/(K26/100)-1</f>
        <v>0</v>
      </c>
      <c r="M26" s="9" t="n">
        <f aca="true">IFERROR(_xlfn.DAYS(CONCATENATE(LEFT(EXPORT!E26,2),"/",MID(EXPORT!E26,4,2),"/",MID(EXPORT!E26,9,2)),TODAY()),0)</f>
        <v>41</v>
      </c>
      <c r="N26" s="8" t="n">
        <f aca="false">J26/M26*30</f>
        <v>0.104529616724739</v>
      </c>
      <c r="O26" s="10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2" t="str">
        <f aca="false">EXPORT!A27</f>
        <v>33E4S</v>
      </c>
      <c r="B27" s="12" t="str">
        <f aca="false">EXPORT!B27</f>
        <v>CAC 40</v>
      </c>
      <c r="C27" s="12" t="str">
        <f aca="false">LEFT(EXPORT!C27,4)</f>
        <v>4800</v>
      </c>
      <c r="D27" s="12" t="str">
        <f aca="false">LEFT(EXPORT!D27,4)</f>
        <v>4800</v>
      </c>
      <c r="E27" s="13" t="str">
        <f aca="false">CONCATENATE(MID(EXPORT!E27,7,4),"/",MID(EXPORT!E27,4,2),"/",LEFT(EXPORT!E27,2))</f>
        <v>2023/03/17</v>
      </c>
      <c r="F27" s="12" t="str">
        <f aca="false">EXPORT!G27</f>
        <v>42,00</v>
      </c>
      <c r="G27" s="12" t="str">
        <f aca="false">EXPORT!H27</f>
        <v>42,00</v>
      </c>
      <c r="H27" s="14" t="n">
        <f aca="false">IFERROR(D27/100,0)</f>
        <v>48</v>
      </c>
      <c r="I27" s="15" t="n">
        <f aca="false">(C27/100)/F27-1</f>
        <v>0.142857142857143</v>
      </c>
      <c r="J27" s="15" t="n">
        <f aca="false">H27/F27-1</f>
        <v>0.142857142857143</v>
      </c>
      <c r="K27" s="12" t="str">
        <f aca="false">LEFT(EXPORT!F27,4)</f>
        <v>4800</v>
      </c>
      <c r="L27" s="15" t="n">
        <f aca="false">(C27/100)/(K27/100)-1</f>
        <v>0</v>
      </c>
      <c r="M27" s="16" t="n">
        <f aca="true">IFERROR(_xlfn.DAYS(CONCATENATE(LEFT(EXPORT!E27,2),"/",MID(EXPORT!E27,4,2),"/",MID(EXPORT!E27,9,2)),TODAY()),0)</f>
        <v>41</v>
      </c>
      <c r="N27" s="15" t="n">
        <f aca="false">J27/M27*30</f>
        <v>0.104529616724739</v>
      </c>
      <c r="O27" s="17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(C28/100)/F28-1</f>
        <v>0.142857142857143</v>
      </c>
      <c r="J28" s="8" t="n">
        <f aca="false">H28/F28-1</f>
        <v>0.142857142857143</v>
      </c>
      <c r="K28" s="5" t="str">
        <f aca="false">LEFT(EXPORT!F28,4)</f>
        <v>4800</v>
      </c>
      <c r="L28" s="8" t="n">
        <f aca="false">(C28/100)/(K28/100)-1</f>
        <v>0</v>
      </c>
      <c r="M28" s="9" t="n">
        <f aca="true">IFERROR(_xlfn.DAYS(CONCATENATE(LEFT(EXPORT!E28,2),"/",MID(EXPORT!E28,4,2),"/",MID(EXPORT!E28,9,2)),TODAY()),0)</f>
        <v>41</v>
      </c>
      <c r="N28" s="8" t="n">
        <f aca="false">J28/M28*30</f>
        <v>0.104529616724739</v>
      </c>
      <c r="O28" s="10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2" t="str">
        <f aca="false">EXPORT!A29</f>
        <v>33E4S</v>
      </c>
      <c r="B29" s="12" t="str">
        <f aca="false">EXPORT!B29</f>
        <v>CAC 40</v>
      </c>
      <c r="C29" s="12" t="str">
        <f aca="false">LEFT(EXPORT!C29,4)</f>
        <v>4800</v>
      </c>
      <c r="D29" s="12" t="str">
        <f aca="false">LEFT(EXPORT!D29,4)</f>
        <v>4800</v>
      </c>
      <c r="E29" s="13" t="str">
        <f aca="false">CONCATENATE(MID(EXPORT!E29,7,4),"/",MID(EXPORT!E29,4,2),"/",LEFT(EXPORT!E29,2))</f>
        <v>2023/03/17</v>
      </c>
      <c r="F29" s="12" t="str">
        <f aca="false">EXPORT!G29</f>
        <v>42,00</v>
      </c>
      <c r="G29" s="12" t="str">
        <f aca="false">EXPORT!H29</f>
        <v>42,00</v>
      </c>
      <c r="H29" s="14" t="n">
        <f aca="false">IFERROR(D29/100,0)</f>
        <v>48</v>
      </c>
      <c r="I29" s="15" t="n">
        <f aca="false">(C29/100)/F29-1</f>
        <v>0.142857142857143</v>
      </c>
      <c r="J29" s="15" t="n">
        <f aca="false">H29/F29-1</f>
        <v>0.142857142857143</v>
      </c>
      <c r="K29" s="12" t="str">
        <f aca="false">LEFT(EXPORT!F29,4)</f>
        <v>4800</v>
      </c>
      <c r="L29" s="15" t="n">
        <f aca="false">(C29/100)/(K29/100)-1</f>
        <v>0</v>
      </c>
      <c r="M29" s="16" t="n">
        <f aca="true">IFERROR(_xlfn.DAYS(CONCATENATE(LEFT(EXPORT!E29,2),"/",MID(EXPORT!E29,4,2),"/",MID(EXPORT!E29,9,2)),TODAY()),0)</f>
        <v>41</v>
      </c>
      <c r="N29" s="15" t="n">
        <f aca="false">J29/M29*30</f>
        <v>0.104529616724739</v>
      </c>
      <c r="O29" s="17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(C30/100)/F30-1</f>
        <v>0.142857142857143</v>
      </c>
      <c r="J30" s="8" t="n">
        <f aca="false">H30/F30-1</f>
        <v>0.142857142857143</v>
      </c>
      <c r="K30" s="5" t="str">
        <f aca="false">LEFT(EXPORT!F30,4)</f>
        <v>4800</v>
      </c>
      <c r="L30" s="8" t="n">
        <f aca="false">(C30/100)/(K30/100)-1</f>
        <v>0</v>
      </c>
      <c r="M30" s="9" t="n">
        <f aca="true">IFERROR(_xlfn.DAYS(CONCATENATE(LEFT(EXPORT!E30,2),"/",MID(EXPORT!E30,4,2),"/",MID(EXPORT!E30,9,2)),TODAY()),0)</f>
        <v>41</v>
      </c>
      <c r="N30" s="8" t="n">
        <f aca="false">J30/M30*30</f>
        <v>0.104529616724739</v>
      </c>
      <c r="O30" s="10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2" t="str">
        <f aca="false">EXPORT!A31</f>
        <v>33E4S</v>
      </c>
      <c r="B31" s="12" t="str">
        <f aca="false">EXPORT!B31</f>
        <v>CAC 40</v>
      </c>
      <c r="C31" s="12" t="str">
        <f aca="false">LEFT(EXPORT!C31,4)</f>
        <v>4800</v>
      </c>
      <c r="D31" s="12" t="str">
        <f aca="false">LEFT(EXPORT!D31,4)</f>
        <v>4800</v>
      </c>
      <c r="E31" s="13" t="str">
        <f aca="false">CONCATENATE(MID(EXPORT!E31,7,4),"/",MID(EXPORT!E31,4,2),"/",LEFT(EXPORT!E31,2))</f>
        <v>2023/03/17</v>
      </c>
      <c r="F31" s="12" t="str">
        <f aca="false">EXPORT!G31</f>
        <v>42,00</v>
      </c>
      <c r="G31" s="12" t="str">
        <f aca="false">EXPORT!H31</f>
        <v>42,00</v>
      </c>
      <c r="H31" s="14" t="n">
        <f aca="false">IFERROR(D31/100,0)</f>
        <v>48</v>
      </c>
      <c r="I31" s="15" t="n">
        <f aca="false">(C31/100)/F31-1</f>
        <v>0.142857142857143</v>
      </c>
      <c r="J31" s="15" t="n">
        <f aca="false">H31/F31-1</f>
        <v>0.142857142857143</v>
      </c>
      <c r="K31" s="12" t="str">
        <f aca="false">LEFT(EXPORT!F31,4)</f>
        <v>4800</v>
      </c>
      <c r="L31" s="15" t="n">
        <f aca="false">(C31/100)/(K31/100)-1</f>
        <v>0</v>
      </c>
      <c r="M31" s="16" t="n">
        <f aca="true">IFERROR(_xlfn.DAYS(CONCATENATE(LEFT(EXPORT!E31,2),"/",MID(EXPORT!E31,4,2),"/",MID(EXPORT!E31,9,2)),TODAY()),0)</f>
        <v>41</v>
      </c>
      <c r="N31" s="15" t="n">
        <f aca="false">J31/M31*30</f>
        <v>0.104529616724739</v>
      </c>
      <c r="O31" s="17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(C32/100)/F32-1</f>
        <v>0.142857142857143</v>
      </c>
      <c r="J32" s="8" t="n">
        <f aca="false">H32/F32-1</f>
        <v>0.142857142857143</v>
      </c>
      <c r="K32" s="5" t="str">
        <f aca="false">LEFT(EXPORT!F32,4)</f>
        <v>4800</v>
      </c>
      <c r="L32" s="8" t="n">
        <f aca="false">(C32/100)/(K32/100)-1</f>
        <v>0</v>
      </c>
      <c r="M32" s="9" t="n">
        <f aca="true">IFERROR(_xlfn.DAYS(CONCATENATE(LEFT(EXPORT!E32,2),"/",MID(EXPORT!E32,4,2),"/",MID(EXPORT!E32,9,2)),TODAY()),0)</f>
        <v>41</v>
      </c>
      <c r="N32" s="8" t="n">
        <f aca="false">J32/M32*30</f>
        <v>0.104529616724739</v>
      </c>
      <c r="O32" s="10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2" t="str">
        <f aca="false">EXPORT!A33</f>
        <v>33E4S</v>
      </c>
      <c r="B33" s="12" t="str">
        <f aca="false">EXPORT!B33</f>
        <v>CAC 40</v>
      </c>
      <c r="C33" s="12" t="str">
        <f aca="false">LEFT(EXPORT!C33,4)</f>
        <v>4800</v>
      </c>
      <c r="D33" s="12" t="str">
        <f aca="false">LEFT(EXPORT!D33,4)</f>
        <v>4800</v>
      </c>
      <c r="E33" s="13" t="str">
        <f aca="false">CONCATENATE(MID(EXPORT!E33,7,4),"/",MID(EXPORT!E33,4,2),"/",LEFT(EXPORT!E33,2))</f>
        <v>2023/03/17</v>
      </c>
      <c r="F33" s="12" t="str">
        <f aca="false">EXPORT!G33</f>
        <v>42,00</v>
      </c>
      <c r="G33" s="12" t="str">
        <f aca="false">EXPORT!H33</f>
        <v>42,00</v>
      </c>
      <c r="H33" s="14" t="n">
        <f aca="false">IFERROR(D33/100,0)</f>
        <v>48</v>
      </c>
      <c r="I33" s="15" t="n">
        <f aca="false">(C33/100)/F33-1</f>
        <v>0.142857142857143</v>
      </c>
      <c r="J33" s="15" t="n">
        <f aca="false">H33/F33-1</f>
        <v>0.142857142857143</v>
      </c>
      <c r="K33" s="12" t="str">
        <f aca="false">LEFT(EXPORT!F33,4)</f>
        <v>4800</v>
      </c>
      <c r="L33" s="15" t="n">
        <f aca="false">(C33/100)/(K33/100)-1</f>
        <v>0</v>
      </c>
      <c r="M33" s="16" t="n">
        <f aca="true">IFERROR(_xlfn.DAYS(CONCATENATE(LEFT(EXPORT!E33,2),"/",MID(EXPORT!E33,4,2),"/",MID(EXPORT!E33,9,2)),TODAY()),0)</f>
        <v>41</v>
      </c>
      <c r="N33" s="15" t="n">
        <f aca="false">J33/M33*30</f>
        <v>0.104529616724739</v>
      </c>
      <c r="O33" s="17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(C34/100)/F34-1</f>
        <v>0.142857142857143</v>
      </c>
      <c r="J34" s="8" t="n">
        <f aca="false">H34/F34-1</f>
        <v>0.142857142857143</v>
      </c>
      <c r="K34" s="5" t="str">
        <f aca="false">LEFT(EXPORT!F34,4)</f>
        <v>4800</v>
      </c>
      <c r="L34" s="8" t="n">
        <f aca="false">(C34/100)/(K34/100)-1</f>
        <v>0</v>
      </c>
      <c r="M34" s="9" t="n">
        <f aca="true">IFERROR(_xlfn.DAYS(CONCATENATE(LEFT(EXPORT!E34,2),"/",MID(EXPORT!E34,4,2),"/",MID(EXPORT!E34,9,2)),TODAY()),0)</f>
        <v>41</v>
      </c>
      <c r="N34" s="8" t="n">
        <f aca="false">J34/M34*30</f>
        <v>0.104529616724739</v>
      </c>
      <c r="O34" s="10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2" t="str">
        <f aca="false">EXPORT!A35</f>
        <v>33E4S</v>
      </c>
      <c r="B35" s="12" t="str">
        <f aca="false">EXPORT!B35</f>
        <v>CAC 40</v>
      </c>
      <c r="C35" s="12" t="str">
        <f aca="false">LEFT(EXPORT!C35,4)</f>
        <v>4800</v>
      </c>
      <c r="D35" s="12" t="str">
        <f aca="false">LEFT(EXPORT!D35,4)</f>
        <v>4800</v>
      </c>
      <c r="E35" s="13" t="str">
        <f aca="false">CONCATENATE(MID(EXPORT!E35,7,4),"/",MID(EXPORT!E35,4,2),"/",LEFT(EXPORT!E35,2))</f>
        <v>2023/03/17</v>
      </c>
      <c r="F35" s="12" t="str">
        <f aca="false">EXPORT!G35</f>
        <v>42,00</v>
      </c>
      <c r="G35" s="12" t="str">
        <f aca="false">EXPORT!H35</f>
        <v>42,00</v>
      </c>
      <c r="H35" s="14" t="n">
        <f aca="false">IFERROR(D35/100,0)</f>
        <v>48</v>
      </c>
      <c r="I35" s="15" t="n">
        <f aca="false">(C35/100)/F35-1</f>
        <v>0.142857142857143</v>
      </c>
      <c r="J35" s="15" t="n">
        <f aca="false">H35/F35-1</f>
        <v>0.142857142857143</v>
      </c>
      <c r="K35" s="12" t="str">
        <f aca="false">LEFT(EXPORT!F35,4)</f>
        <v>4800</v>
      </c>
      <c r="L35" s="15" t="n">
        <f aca="false">(C35/100)/(K35/100)-1</f>
        <v>0</v>
      </c>
      <c r="M35" s="16" t="n">
        <f aca="true">IFERROR(_xlfn.DAYS(CONCATENATE(LEFT(EXPORT!E35,2),"/",MID(EXPORT!E35,4,2),"/",MID(EXPORT!E35,9,2)),TODAY()),0)</f>
        <v>41</v>
      </c>
      <c r="N35" s="15" t="n">
        <f aca="false">J35/M35*30</f>
        <v>0.104529616724739</v>
      </c>
      <c r="O35" s="17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(C36/100)/F36-1</f>
        <v>0.142857142857143</v>
      </c>
      <c r="J36" s="8" t="n">
        <f aca="false">H36/F36-1</f>
        <v>0.142857142857143</v>
      </c>
      <c r="K36" s="5" t="str">
        <f aca="false">LEFT(EXPORT!F36,4)</f>
        <v>4800</v>
      </c>
      <c r="L36" s="8" t="n">
        <f aca="false">(C36/100)/(K36/100)-1</f>
        <v>0</v>
      </c>
      <c r="M36" s="9" t="n">
        <f aca="true">IFERROR(_xlfn.DAYS(CONCATENATE(LEFT(EXPORT!E36,2),"/",MID(EXPORT!E36,4,2),"/",MID(EXPORT!E36,9,2)),TODAY()),0)</f>
        <v>41</v>
      </c>
      <c r="N36" s="8" t="n">
        <f aca="false">J36/M36*30</f>
        <v>0.104529616724739</v>
      </c>
      <c r="O36" s="10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2" t="str">
        <f aca="false">EXPORT!A37</f>
        <v>33E4S</v>
      </c>
      <c r="B37" s="12" t="str">
        <f aca="false">EXPORT!B37</f>
        <v>CAC 40</v>
      </c>
      <c r="C37" s="12" t="str">
        <f aca="false">LEFT(EXPORT!C37,4)</f>
        <v>4800</v>
      </c>
      <c r="D37" s="12" t="str">
        <f aca="false">LEFT(EXPORT!D37,4)</f>
        <v>4800</v>
      </c>
      <c r="E37" s="13" t="str">
        <f aca="false">CONCATENATE(MID(EXPORT!E37,7,4),"/",MID(EXPORT!E37,4,2),"/",LEFT(EXPORT!E37,2))</f>
        <v>2023/03/17</v>
      </c>
      <c r="F37" s="12" t="str">
        <f aca="false">EXPORT!G37</f>
        <v>42,00</v>
      </c>
      <c r="G37" s="12" t="str">
        <f aca="false">EXPORT!H37</f>
        <v>42,00</v>
      </c>
      <c r="H37" s="14" t="n">
        <f aca="false">IFERROR(D37/100,0)</f>
        <v>48</v>
      </c>
      <c r="I37" s="15" t="n">
        <f aca="false">(C37/100)/F37-1</f>
        <v>0.142857142857143</v>
      </c>
      <c r="J37" s="15" t="n">
        <f aca="false">H37/F37-1</f>
        <v>0.142857142857143</v>
      </c>
      <c r="K37" s="12" t="str">
        <f aca="false">LEFT(EXPORT!F37,4)</f>
        <v>4800</v>
      </c>
      <c r="L37" s="15" t="n">
        <f aca="false">(C37/100)/(K37/100)-1</f>
        <v>0</v>
      </c>
      <c r="M37" s="16" t="n">
        <f aca="true">IFERROR(_xlfn.DAYS(CONCATENATE(LEFT(EXPORT!E37,2),"/",MID(EXPORT!E37,4,2),"/",MID(EXPORT!E37,9,2)),TODAY()),0)</f>
        <v>41</v>
      </c>
      <c r="N37" s="15" t="n">
        <f aca="false">J37/M37*30</f>
        <v>0.104529616724739</v>
      </c>
      <c r="O37" s="17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(C38/100)/F38-1</f>
        <v>0.142857142857143</v>
      </c>
      <c r="J38" s="8" t="n">
        <f aca="false">H38/F38-1</f>
        <v>0.142857142857143</v>
      </c>
      <c r="K38" s="5" t="str">
        <f aca="false">LEFT(EXPORT!F38,4)</f>
        <v>4800</v>
      </c>
      <c r="L38" s="8" t="n">
        <f aca="false">(C38/100)/(K38/100)-1</f>
        <v>0</v>
      </c>
      <c r="M38" s="9" t="n">
        <f aca="true">IFERROR(_xlfn.DAYS(CONCATENATE(LEFT(EXPORT!E38,2),"/",MID(EXPORT!E38,4,2),"/",MID(EXPORT!E38,9,2)),TODAY()),0)</f>
        <v>41</v>
      </c>
      <c r="N38" s="8" t="n">
        <f aca="false">J38/M38*30</f>
        <v>0.104529616724739</v>
      </c>
      <c r="O38" s="10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2" t="str">
        <f aca="false">EXPORT!A39</f>
        <v>33E4S</v>
      </c>
      <c r="B39" s="12" t="str">
        <f aca="false">EXPORT!B39</f>
        <v>CAC 40</v>
      </c>
      <c r="C39" s="12" t="str">
        <f aca="false">LEFT(EXPORT!C39,4)</f>
        <v>4800</v>
      </c>
      <c r="D39" s="12" t="str">
        <f aca="false">LEFT(EXPORT!D39,4)</f>
        <v>4800</v>
      </c>
      <c r="E39" s="13" t="str">
        <f aca="false">CONCATENATE(MID(EXPORT!E39,7,4),"/",MID(EXPORT!E39,4,2),"/",LEFT(EXPORT!E39,2))</f>
        <v>2023/03/17</v>
      </c>
      <c r="F39" s="12" t="str">
        <f aca="false">EXPORT!G39</f>
        <v>42,00</v>
      </c>
      <c r="G39" s="12" t="str">
        <f aca="false">EXPORT!H39</f>
        <v>42,00</v>
      </c>
      <c r="H39" s="14" t="n">
        <f aca="false">IFERROR(D39/100,0)</f>
        <v>48</v>
      </c>
      <c r="I39" s="15" t="n">
        <f aca="false">(C39/100)/F39-1</f>
        <v>0.142857142857143</v>
      </c>
      <c r="J39" s="15" t="n">
        <f aca="false">H39/F39-1</f>
        <v>0.142857142857143</v>
      </c>
      <c r="K39" s="12" t="str">
        <f aca="false">LEFT(EXPORT!F39,4)</f>
        <v>4800</v>
      </c>
      <c r="L39" s="15" t="n">
        <f aca="false">(C39/100)/(K39/100)-1</f>
        <v>0</v>
      </c>
      <c r="M39" s="16" t="n">
        <f aca="true">IFERROR(_xlfn.DAYS(CONCATENATE(LEFT(EXPORT!E39,2),"/",MID(EXPORT!E39,4,2),"/",MID(EXPORT!E39,9,2)),TODAY()),0)</f>
        <v>41</v>
      </c>
      <c r="N39" s="15" t="n">
        <f aca="false">J39/M39*30</f>
        <v>0.104529616724739</v>
      </c>
      <c r="O39" s="17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(C40/100)/F40-1</f>
        <v>0.142857142857143</v>
      </c>
      <c r="J40" s="8" t="n">
        <f aca="false">H40/F40-1</f>
        <v>0.142857142857143</v>
      </c>
      <c r="K40" s="5" t="str">
        <f aca="false">LEFT(EXPORT!F40,4)</f>
        <v>4800</v>
      </c>
      <c r="L40" s="8" t="n">
        <f aca="false">(C40/100)/(K40/100)-1</f>
        <v>0</v>
      </c>
      <c r="M40" s="9" t="n">
        <f aca="true">IFERROR(_xlfn.DAYS(CONCATENATE(LEFT(EXPORT!E40,2),"/",MID(EXPORT!E40,4,2),"/",MID(EXPORT!E40,9,2)),TODAY()),0)</f>
        <v>41</v>
      </c>
      <c r="N40" s="8" t="n">
        <f aca="false">J40/M40*30</f>
        <v>0.104529616724739</v>
      </c>
      <c r="O40" s="10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2" t="str">
        <f aca="false">EXPORT!A41</f>
        <v>33E4S</v>
      </c>
      <c r="B41" s="12" t="str">
        <f aca="false">EXPORT!B41</f>
        <v>CAC 40</v>
      </c>
      <c r="C41" s="12" t="str">
        <f aca="false">LEFT(EXPORT!C41,4)</f>
        <v>4800</v>
      </c>
      <c r="D41" s="12" t="str">
        <f aca="false">LEFT(EXPORT!D41,4)</f>
        <v>4800</v>
      </c>
      <c r="E41" s="13" t="str">
        <f aca="false">CONCATENATE(MID(EXPORT!E41,7,4),"/",MID(EXPORT!E41,4,2),"/",LEFT(EXPORT!E41,2))</f>
        <v>2023/03/17</v>
      </c>
      <c r="F41" s="12" t="str">
        <f aca="false">EXPORT!G41</f>
        <v>42,00</v>
      </c>
      <c r="G41" s="12" t="str">
        <f aca="false">EXPORT!H41</f>
        <v>42,00</v>
      </c>
      <c r="H41" s="14" t="n">
        <f aca="false">IFERROR(D41/100,0)</f>
        <v>48</v>
      </c>
      <c r="I41" s="15" t="n">
        <f aca="false">(C41/100)/F41-1</f>
        <v>0.142857142857143</v>
      </c>
      <c r="J41" s="15" t="n">
        <f aca="false">H41/F41-1</f>
        <v>0.142857142857143</v>
      </c>
      <c r="K41" s="12" t="str">
        <f aca="false">LEFT(EXPORT!F41,4)</f>
        <v>4800</v>
      </c>
      <c r="L41" s="15" t="n">
        <f aca="false">(C41/100)/(K41/100)-1</f>
        <v>0</v>
      </c>
      <c r="M41" s="16" t="n">
        <f aca="true">IFERROR(_xlfn.DAYS(CONCATENATE(LEFT(EXPORT!E41,2),"/",MID(EXPORT!E41,4,2),"/",MID(EXPORT!E41,9,2)),TODAY()),0)</f>
        <v>41</v>
      </c>
      <c r="N41" s="15" t="n">
        <f aca="false">J41/M41*30</f>
        <v>0.104529616724739</v>
      </c>
      <c r="O41" s="17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(C42/100)/F42-1</f>
        <v>0.142857142857143</v>
      </c>
      <c r="J42" s="8" t="n">
        <f aca="false">H42/F42-1</f>
        <v>0.142857142857143</v>
      </c>
      <c r="K42" s="5" t="str">
        <f aca="false">LEFT(EXPORT!F42,4)</f>
        <v>4800</v>
      </c>
      <c r="L42" s="8" t="n">
        <f aca="false">(C42/100)/(K42/100)-1</f>
        <v>0</v>
      </c>
      <c r="M42" s="9" t="n">
        <f aca="true">IFERROR(_xlfn.DAYS(CONCATENATE(LEFT(EXPORT!E42,2),"/",MID(EXPORT!E42,4,2),"/",MID(EXPORT!E42,9,2)),TODAY()),0)</f>
        <v>41</v>
      </c>
      <c r="N42" s="8" t="n">
        <f aca="false">J42/M42*30</f>
        <v>0.104529616724739</v>
      </c>
      <c r="O42" s="10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2" t="str">
        <f aca="false">EXPORT!A43</f>
        <v>33E4S</v>
      </c>
      <c r="B43" s="12" t="str">
        <f aca="false">EXPORT!B43</f>
        <v>CAC 40</v>
      </c>
      <c r="C43" s="12" t="str">
        <f aca="false">LEFT(EXPORT!C43,4)</f>
        <v>4800</v>
      </c>
      <c r="D43" s="12" t="str">
        <f aca="false">LEFT(EXPORT!D43,4)</f>
        <v>4800</v>
      </c>
      <c r="E43" s="13" t="str">
        <f aca="false">CONCATENATE(MID(EXPORT!E43,7,4),"/",MID(EXPORT!E43,4,2),"/",LEFT(EXPORT!E43,2))</f>
        <v>2023/03/17</v>
      </c>
      <c r="F43" s="12" t="str">
        <f aca="false">EXPORT!G43</f>
        <v>42,00</v>
      </c>
      <c r="G43" s="12" t="str">
        <f aca="false">EXPORT!H43</f>
        <v>42,00</v>
      </c>
      <c r="H43" s="14" t="n">
        <f aca="false">IFERROR(D43/100,0)</f>
        <v>48</v>
      </c>
      <c r="I43" s="15" t="n">
        <f aca="false">(C43/100)/F43-1</f>
        <v>0.142857142857143</v>
      </c>
      <c r="J43" s="15" t="n">
        <f aca="false">H43/F43-1</f>
        <v>0.142857142857143</v>
      </c>
      <c r="K43" s="12" t="str">
        <f aca="false">LEFT(EXPORT!F43,4)</f>
        <v>4800</v>
      </c>
      <c r="L43" s="15" t="n">
        <f aca="false">(C43/100)/(K43/100)-1</f>
        <v>0</v>
      </c>
      <c r="M43" s="16" t="n">
        <f aca="true">IFERROR(_xlfn.DAYS(CONCATENATE(LEFT(EXPORT!E43,2),"/",MID(EXPORT!E43,4,2),"/",MID(EXPORT!E43,9,2)),TODAY()),0)</f>
        <v>41</v>
      </c>
      <c r="N43" s="15" t="n">
        <f aca="false">J43/M43*30</f>
        <v>0.104529616724739</v>
      </c>
      <c r="O43" s="17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(C44/100)/F44-1</f>
        <v>0.142857142857143</v>
      </c>
      <c r="J44" s="8" t="n">
        <f aca="false">H44/F44-1</f>
        <v>0.142857142857143</v>
      </c>
      <c r="K44" s="5" t="str">
        <f aca="false">LEFT(EXPORT!F44,4)</f>
        <v>4800</v>
      </c>
      <c r="L44" s="8" t="n">
        <f aca="false">(C44/100)/(K44/100)-1</f>
        <v>0</v>
      </c>
      <c r="M44" s="9" t="n">
        <f aca="true">IFERROR(_xlfn.DAYS(CONCATENATE(LEFT(EXPORT!E44,2),"/",MID(EXPORT!E44,4,2),"/",MID(EXPORT!E44,9,2)),TODAY()),0)</f>
        <v>41</v>
      </c>
      <c r="N44" s="8" t="n">
        <f aca="false">J44/M44*30</f>
        <v>0.104529616724739</v>
      </c>
      <c r="O44" s="10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2" t="str">
        <f aca="false">EXPORT!A45</f>
        <v>33E4S</v>
      </c>
      <c r="B45" s="12" t="str">
        <f aca="false">EXPORT!B45</f>
        <v>CAC 40</v>
      </c>
      <c r="C45" s="12" t="str">
        <f aca="false">LEFT(EXPORT!C45,4)</f>
        <v>4800</v>
      </c>
      <c r="D45" s="12" t="str">
        <f aca="false">LEFT(EXPORT!D45,4)</f>
        <v>4800</v>
      </c>
      <c r="E45" s="13" t="str">
        <f aca="false">CONCATENATE(MID(EXPORT!E45,7,4),"/",MID(EXPORT!E45,4,2),"/",LEFT(EXPORT!E45,2))</f>
        <v>2023/03/17</v>
      </c>
      <c r="F45" s="12" t="str">
        <f aca="false">EXPORT!G45</f>
        <v>42,00</v>
      </c>
      <c r="G45" s="12" t="str">
        <f aca="false">EXPORT!H45</f>
        <v>42,00</v>
      </c>
      <c r="H45" s="14" t="n">
        <f aca="false">IFERROR(D45/100,0)</f>
        <v>48</v>
      </c>
      <c r="I45" s="15" t="n">
        <f aca="false">(C45/100)/F45-1</f>
        <v>0.142857142857143</v>
      </c>
      <c r="J45" s="15" t="n">
        <f aca="false">H45/F45-1</f>
        <v>0.142857142857143</v>
      </c>
      <c r="K45" s="12" t="str">
        <f aca="false">LEFT(EXPORT!F45,4)</f>
        <v>4800</v>
      </c>
      <c r="L45" s="15" t="n">
        <f aca="false">(C45/100)/(K45/100)-1</f>
        <v>0</v>
      </c>
      <c r="M45" s="16" t="n">
        <f aca="true">IFERROR(_xlfn.DAYS(CONCATENATE(LEFT(EXPORT!E45,2),"/",MID(EXPORT!E45,4,2),"/",MID(EXPORT!E45,9,2)),TODAY()),0)</f>
        <v>41</v>
      </c>
      <c r="N45" s="15" t="n">
        <f aca="false">J45/M45*30</f>
        <v>0.104529616724739</v>
      </c>
      <c r="O45" s="17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(C46/100)/F46-1</f>
        <v>0.142857142857143</v>
      </c>
      <c r="J46" s="8" t="n">
        <f aca="false">H46/F46-1</f>
        <v>0.142857142857143</v>
      </c>
      <c r="K46" s="5" t="str">
        <f aca="false">LEFT(EXPORT!F46,4)</f>
        <v>4800</v>
      </c>
      <c r="L46" s="8" t="n">
        <f aca="false">(C46/100)/(K46/100)-1</f>
        <v>0</v>
      </c>
      <c r="M46" s="9" t="n">
        <f aca="true">IFERROR(_xlfn.DAYS(CONCATENATE(LEFT(EXPORT!E46,2),"/",MID(EXPORT!E46,4,2),"/",MID(EXPORT!E46,9,2)),TODAY()),0)</f>
        <v>41</v>
      </c>
      <c r="N46" s="8" t="n">
        <f aca="false">J46/M46*30</f>
        <v>0.104529616724739</v>
      </c>
      <c r="O46" s="10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2" t="str">
        <f aca="false">EXPORT!A47</f>
        <v>33E4S</v>
      </c>
      <c r="B47" s="12" t="str">
        <f aca="false">EXPORT!B47</f>
        <v>CAC 40</v>
      </c>
      <c r="C47" s="12" t="str">
        <f aca="false">LEFT(EXPORT!C47,4)</f>
        <v>4800</v>
      </c>
      <c r="D47" s="12" t="str">
        <f aca="false">LEFT(EXPORT!D47,4)</f>
        <v>4800</v>
      </c>
      <c r="E47" s="13" t="str">
        <f aca="false">CONCATENATE(MID(EXPORT!E47,7,4),"/",MID(EXPORT!E47,4,2),"/",LEFT(EXPORT!E47,2))</f>
        <v>2023/03/17</v>
      </c>
      <c r="F47" s="12" t="str">
        <f aca="false">EXPORT!G47</f>
        <v>42,00</v>
      </c>
      <c r="G47" s="12" t="str">
        <f aca="false">EXPORT!H47</f>
        <v>42,00</v>
      </c>
      <c r="H47" s="14" t="n">
        <f aca="false">IFERROR(D47/100,0)</f>
        <v>48</v>
      </c>
      <c r="I47" s="15" t="n">
        <f aca="false">(C47/100)/F47-1</f>
        <v>0.142857142857143</v>
      </c>
      <c r="J47" s="15" t="n">
        <f aca="false">H47/F47-1</f>
        <v>0.142857142857143</v>
      </c>
      <c r="K47" s="12" t="str">
        <f aca="false">LEFT(EXPORT!F47,4)</f>
        <v>4800</v>
      </c>
      <c r="L47" s="15" t="n">
        <f aca="false">(C47/100)/(K47/100)-1</f>
        <v>0</v>
      </c>
      <c r="M47" s="16" t="n">
        <f aca="true">IFERROR(_xlfn.DAYS(CONCATENATE(LEFT(EXPORT!E47,2),"/",MID(EXPORT!E47,4,2),"/",MID(EXPORT!E47,9,2)),TODAY()),0)</f>
        <v>41</v>
      </c>
      <c r="N47" s="15" t="n">
        <f aca="false">J47/M47*30</f>
        <v>0.104529616724739</v>
      </c>
      <c r="O47" s="17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(C48/100)/F48-1</f>
        <v>0.142857142857143</v>
      </c>
      <c r="J48" s="8" t="n">
        <f aca="false">H48/F48-1</f>
        <v>0.142857142857143</v>
      </c>
      <c r="K48" s="5" t="str">
        <f aca="false">LEFT(EXPORT!F48,4)</f>
        <v>4800</v>
      </c>
      <c r="L48" s="8" t="n">
        <f aca="false">(C48/100)/(K48/100)-1</f>
        <v>0</v>
      </c>
      <c r="M48" s="9" t="n">
        <f aca="true">IFERROR(_xlfn.DAYS(CONCATENATE(LEFT(EXPORT!E48,2),"/",MID(EXPORT!E48,4,2),"/",MID(EXPORT!E48,9,2)),TODAY()),0)</f>
        <v>41</v>
      </c>
      <c r="N48" s="8" t="n">
        <f aca="false">J48/M48*30</f>
        <v>0.104529616724739</v>
      </c>
      <c r="O48" s="10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2" t="str">
        <f aca="false">EXPORT!A49</f>
        <v>33E4S</v>
      </c>
      <c r="B49" s="12" t="str">
        <f aca="false">EXPORT!B49</f>
        <v>CAC 40</v>
      </c>
      <c r="C49" s="12" t="str">
        <f aca="false">LEFT(EXPORT!C49,4)</f>
        <v>4800</v>
      </c>
      <c r="D49" s="12" t="str">
        <f aca="false">LEFT(EXPORT!D49,4)</f>
        <v>4800</v>
      </c>
      <c r="E49" s="13" t="str">
        <f aca="false">CONCATENATE(MID(EXPORT!E49,7,4),"/",MID(EXPORT!E49,4,2),"/",LEFT(EXPORT!E49,2))</f>
        <v>2023/03/17</v>
      </c>
      <c r="F49" s="12" t="str">
        <f aca="false">EXPORT!G49</f>
        <v>42,00</v>
      </c>
      <c r="G49" s="12" t="str">
        <f aca="false">EXPORT!H49</f>
        <v>42,00</v>
      </c>
      <c r="H49" s="14" t="n">
        <f aca="false">IFERROR(D49/100,0)</f>
        <v>48</v>
      </c>
      <c r="I49" s="15" t="n">
        <f aca="false">(C49/100)/F49-1</f>
        <v>0.142857142857143</v>
      </c>
      <c r="J49" s="15" t="n">
        <f aca="false">H49/F49-1</f>
        <v>0.142857142857143</v>
      </c>
      <c r="K49" s="12" t="str">
        <f aca="false">LEFT(EXPORT!F49,4)</f>
        <v>4800</v>
      </c>
      <c r="L49" s="15" t="n">
        <f aca="false">(C49/100)/(K49/100)-1</f>
        <v>0</v>
      </c>
      <c r="M49" s="16" t="n">
        <f aca="true">IFERROR(_xlfn.DAYS(CONCATENATE(LEFT(EXPORT!E49,2),"/",MID(EXPORT!E49,4,2),"/",MID(EXPORT!E49,9,2)),TODAY()),0)</f>
        <v>41</v>
      </c>
      <c r="N49" s="15" t="n">
        <f aca="false">J49/M49*30</f>
        <v>0.104529616724739</v>
      </c>
      <c r="O49" s="17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(C50/100)/F50-1</f>
        <v>0.142857142857143</v>
      </c>
      <c r="J50" s="8" t="n">
        <f aca="false">H50/F50-1</f>
        <v>0.142857142857143</v>
      </c>
      <c r="K50" s="5" t="str">
        <f aca="false">LEFT(EXPORT!F50,4)</f>
        <v>4800</v>
      </c>
      <c r="L50" s="8" t="n">
        <f aca="false">(C50/100)/(K50/100)-1</f>
        <v>0</v>
      </c>
      <c r="M50" s="9" t="n">
        <f aca="true">IFERROR(_xlfn.DAYS(CONCATENATE(LEFT(EXPORT!E50,2),"/",MID(EXPORT!E50,4,2),"/",MID(EXPORT!E50,9,2)),TODAY()),0)</f>
        <v>41</v>
      </c>
      <c r="N50" s="8" t="n">
        <f aca="false">J50/M50*30</f>
        <v>0.104529616724739</v>
      </c>
      <c r="O50" s="10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2" t="str">
        <f aca="false">EXPORT!A51</f>
        <v>33E4S</v>
      </c>
      <c r="B51" s="12" t="str">
        <f aca="false">EXPORT!B51</f>
        <v>CAC 40</v>
      </c>
      <c r="C51" s="12" t="str">
        <f aca="false">LEFT(EXPORT!C51,4)</f>
        <v>4800</v>
      </c>
      <c r="D51" s="12" t="str">
        <f aca="false">LEFT(EXPORT!D51,4)</f>
        <v>4800</v>
      </c>
      <c r="E51" s="13" t="str">
        <f aca="false">CONCATENATE(MID(EXPORT!E51,7,4),"/",MID(EXPORT!E51,4,2),"/",LEFT(EXPORT!E51,2))</f>
        <v>2023/03/17</v>
      </c>
      <c r="F51" s="12" t="str">
        <f aca="false">EXPORT!G51</f>
        <v>42,00</v>
      </c>
      <c r="G51" s="12" t="str">
        <f aca="false">EXPORT!H51</f>
        <v>42,00</v>
      </c>
      <c r="H51" s="14" t="n">
        <f aca="false">IFERROR(D51/100,0)</f>
        <v>48</v>
      </c>
      <c r="I51" s="15" t="n">
        <f aca="false">(C51/100)/F51-1</f>
        <v>0.142857142857143</v>
      </c>
      <c r="J51" s="15" t="n">
        <f aca="false">H51/F51-1</f>
        <v>0.142857142857143</v>
      </c>
      <c r="K51" s="12" t="str">
        <f aca="false">LEFT(EXPORT!F51,4)</f>
        <v>4800</v>
      </c>
      <c r="L51" s="15" t="n">
        <f aca="false">(C51/100)/(K51/100)-1</f>
        <v>0</v>
      </c>
      <c r="M51" s="16" t="n">
        <f aca="true">IFERROR(_xlfn.DAYS(CONCATENATE(LEFT(EXPORT!E51,2),"/",MID(EXPORT!E51,4,2),"/",MID(EXPORT!E51,9,2)),TODAY()),0)</f>
        <v>41</v>
      </c>
      <c r="N51" s="15" t="n">
        <f aca="false">J51/M51*30</f>
        <v>0.104529616724739</v>
      </c>
      <c r="O51" s="17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(C52/100)/F52-1</f>
        <v>0.142857142857143</v>
      </c>
      <c r="J52" s="8" t="n">
        <f aca="false">H52/F52-1</f>
        <v>0.142857142857143</v>
      </c>
      <c r="K52" s="5" t="str">
        <f aca="false">LEFT(EXPORT!F52,4)</f>
        <v>4800</v>
      </c>
      <c r="L52" s="8" t="n">
        <f aca="false">(C52/100)/(K52/100)-1</f>
        <v>0</v>
      </c>
      <c r="M52" s="9" t="n">
        <f aca="true">IFERROR(_xlfn.DAYS(CONCATENATE(LEFT(EXPORT!E52,2),"/",MID(EXPORT!E52,4,2),"/",MID(EXPORT!E52,9,2)),TODAY()),0)</f>
        <v>41</v>
      </c>
      <c r="N52" s="8" t="n">
        <f aca="false">J52/M52*30</f>
        <v>0.104529616724739</v>
      </c>
      <c r="O52" s="10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2" t="str">
        <f aca="false">EXPORT!A53</f>
        <v>33E4S</v>
      </c>
      <c r="B53" s="12" t="str">
        <f aca="false">EXPORT!B53</f>
        <v>CAC 40</v>
      </c>
      <c r="C53" s="12" t="str">
        <f aca="false">LEFT(EXPORT!C53,4)</f>
        <v>4800</v>
      </c>
      <c r="D53" s="12" t="str">
        <f aca="false">LEFT(EXPORT!D53,4)</f>
        <v>4800</v>
      </c>
      <c r="E53" s="13" t="str">
        <f aca="false">CONCATENATE(MID(EXPORT!E53,7,4),"/",MID(EXPORT!E53,4,2),"/",LEFT(EXPORT!E53,2))</f>
        <v>2023/03/17</v>
      </c>
      <c r="F53" s="12" t="str">
        <f aca="false">EXPORT!G53</f>
        <v>42,00</v>
      </c>
      <c r="G53" s="12" t="str">
        <f aca="false">EXPORT!H53</f>
        <v>42,00</v>
      </c>
      <c r="H53" s="14" t="n">
        <f aca="false">IFERROR(D53/100,0)</f>
        <v>48</v>
      </c>
      <c r="I53" s="15" t="n">
        <f aca="false">(C53/100)/F53-1</f>
        <v>0.142857142857143</v>
      </c>
      <c r="J53" s="15" t="n">
        <f aca="false">H53/F53-1</f>
        <v>0.142857142857143</v>
      </c>
      <c r="K53" s="12" t="str">
        <f aca="false">LEFT(EXPORT!F53,4)</f>
        <v>4800</v>
      </c>
      <c r="L53" s="15" t="n">
        <f aca="false">(C53/100)/(K53/100)-1</f>
        <v>0</v>
      </c>
      <c r="M53" s="16" t="n">
        <f aca="true">IFERROR(_xlfn.DAYS(CONCATENATE(LEFT(EXPORT!E53,2),"/",MID(EXPORT!E53,4,2),"/",MID(EXPORT!E53,9,2)),TODAY()),0)</f>
        <v>41</v>
      </c>
      <c r="N53" s="15" t="n">
        <f aca="false">J53/M53*30</f>
        <v>0.104529616724739</v>
      </c>
      <c r="O53" s="17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(C54/100)/F54-1</f>
        <v>0.142857142857143</v>
      </c>
      <c r="J54" s="8" t="n">
        <f aca="false">H54/F54-1</f>
        <v>0.142857142857143</v>
      </c>
      <c r="K54" s="5" t="str">
        <f aca="false">LEFT(EXPORT!F54,4)</f>
        <v>4800</v>
      </c>
      <c r="L54" s="8" t="n">
        <f aca="false">(C54/100)/(K54/100)-1</f>
        <v>0</v>
      </c>
      <c r="M54" s="9" t="n">
        <f aca="true">IFERROR(_xlfn.DAYS(CONCATENATE(LEFT(EXPORT!E54,2),"/",MID(EXPORT!E54,4,2),"/",MID(EXPORT!E54,9,2)),TODAY()),0)</f>
        <v>41</v>
      </c>
      <c r="N54" s="8" t="n">
        <f aca="false">J54/M54*30</f>
        <v>0.104529616724739</v>
      </c>
      <c r="O54" s="10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2" t="str">
        <f aca="false">EXPORT!A55</f>
        <v>33E4S</v>
      </c>
      <c r="B55" s="12" t="str">
        <f aca="false">EXPORT!B55</f>
        <v>CAC 40</v>
      </c>
      <c r="C55" s="12" t="str">
        <f aca="false">LEFT(EXPORT!C55,4)</f>
        <v>4800</v>
      </c>
      <c r="D55" s="12" t="str">
        <f aca="false">LEFT(EXPORT!D55,4)</f>
        <v>4800</v>
      </c>
      <c r="E55" s="13" t="str">
        <f aca="false">CONCATENATE(MID(EXPORT!E55,7,4),"/",MID(EXPORT!E55,4,2),"/",LEFT(EXPORT!E55,2))</f>
        <v>2023/03/17</v>
      </c>
      <c r="F55" s="12" t="str">
        <f aca="false">EXPORT!G55</f>
        <v>42,00</v>
      </c>
      <c r="G55" s="12" t="str">
        <f aca="false">EXPORT!H55</f>
        <v>42,00</v>
      </c>
      <c r="H55" s="14" t="n">
        <f aca="false">IFERROR(D55/100,0)</f>
        <v>48</v>
      </c>
      <c r="I55" s="15" t="n">
        <f aca="false">(C55/100)/F55-1</f>
        <v>0.142857142857143</v>
      </c>
      <c r="J55" s="15" t="n">
        <f aca="false">H55/F55-1</f>
        <v>0.142857142857143</v>
      </c>
      <c r="K55" s="12" t="str">
        <f aca="false">LEFT(EXPORT!F55,4)</f>
        <v>4800</v>
      </c>
      <c r="L55" s="15" t="n">
        <f aca="false">(C55/100)/(K55/100)-1</f>
        <v>0</v>
      </c>
      <c r="M55" s="16" t="n">
        <f aca="true">IFERROR(_xlfn.DAYS(CONCATENATE(LEFT(EXPORT!E55,2),"/",MID(EXPORT!E55,4,2),"/",MID(EXPORT!E55,9,2)),TODAY()),0)</f>
        <v>41</v>
      </c>
      <c r="N55" s="15" t="n">
        <f aca="false">J55/M55*30</f>
        <v>0.104529616724739</v>
      </c>
      <c r="O55" s="17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(C56/100)/F56-1</f>
        <v>0.142857142857143</v>
      </c>
      <c r="J56" s="8" t="n">
        <f aca="false">H56/F56-1</f>
        <v>0.142857142857143</v>
      </c>
      <c r="K56" s="5" t="str">
        <f aca="false">LEFT(EXPORT!F56,4)</f>
        <v>4800</v>
      </c>
      <c r="L56" s="8" t="n">
        <f aca="false">(C56/100)/(K56/100)-1</f>
        <v>0</v>
      </c>
      <c r="M56" s="9" t="n">
        <f aca="true">IFERROR(_xlfn.DAYS(CONCATENATE(LEFT(EXPORT!E56,2),"/",MID(EXPORT!E56,4,2),"/",MID(EXPORT!E56,9,2)),TODAY()),0)</f>
        <v>41</v>
      </c>
      <c r="N56" s="8" t="n">
        <f aca="false">J56/M56*30</f>
        <v>0.104529616724739</v>
      </c>
      <c r="O56" s="10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2" t="str">
        <f aca="false">EXPORT!A57</f>
        <v>33E4S</v>
      </c>
      <c r="B57" s="12" t="str">
        <f aca="false">EXPORT!B57</f>
        <v>CAC 40</v>
      </c>
      <c r="C57" s="12" t="str">
        <f aca="false">LEFT(EXPORT!C57,4)</f>
        <v>4800</v>
      </c>
      <c r="D57" s="12" t="str">
        <f aca="false">LEFT(EXPORT!D57,4)</f>
        <v>4800</v>
      </c>
      <c r="E57" s="13" t="str">
        <f aca="false">CONCATENATE(MID(EXPORT!E57,7,4),"/",MID(EXPORT!E57,4,2),"/",LEFT(EXPORT!E57,2))</f>
        <v>2023/03/17</v>
      </c>
      <c r="F57" s="12" t="str">
        <f aca="false">EXPORT!G57</f>
        <v>42,00</v>
      </c>
      <c r="G57" s="12" t="str">
        <f aca="false">EXPORT!H57</f>
        <v>42,00</v>
      </c>
      <c r="H57" s="14" t="n">
        <f aca="false">IFERROR(D57/100,0)</f>
        <v>48</v>
      </c>
      <c r="I57" s="15" t="n">
        <f aca="false">(C57/100)/F57-1</f>
        <v>0.142857142857143</v>
      </c>
      <c r="J57" s="15" t="n">
        <f aca="false">H57/F57-1</f>
        <v>0.142857142857143</v>
      </c>
      <c r="K57" s="12" t="str">
        <f aca="false">LEFT(EXPORT!F57,4)</f>
        <v>4800</v>
      </c>
      <c r="L57" s="15" t="n">
        <f aca="false">(C57/100)/(K57/100)-1</f>
        <v>0</v>
      </c>
      <c r="M57" s="16" t="n">
        <f aca="true">IFERROR(_xlfn.DAYS(CONCATENATE(LEFT(EXPORT!E57,2),"/",MID(EXPORT!E57,4,2),"/",MID(EXPORT!E57,9,2)),TODAY()),0)</f>
        <v>41</v>
      </c>
      <c r="N57" s="15" t="n">
        <f aca="false">J57/M57*30</f>
        <v>0.104529616724739</v>
      </c>
      <c r="O57" s="17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(C58/100)/F58-1</f>
        <v>0.142857142857143</v>
      </c>
      <c r="J58" s="8" t="n">
        <f aca="false">H58/F58-1</f>
        <v>0.142857142857143</v>
      </c>
      <c r="K58" s="5" t="str">
        <f aca="false">LEFT(EXPORT!F58,4)</f>
        <v>4800</v>
      </c>
      <c r="L58" s="8" t="n">
        <f aca="false">(C58/100)/(K58/100)-1</f>
        <v>0</v>
      </c>
      <c r="M58" s="9" t="n">
        <f aca="true">IFERROR(_xlfn.DAYS(CONCATENATE(LEFT(EXPORT!E58,2),"/",MID(EXPORT!E58,4,2),"/",MID(EXPORT!E58,9,2)),TODAY()),0)</f>
        <v>41</v>
      </c>
      <c r="N58" s="8" t="n">
        <f aca="false">J58/M58*30</f>
        <v>0.104529616724739</v>
      </c>
      <c r="O58" s="10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2" t="str">
        <f aca="false">EXPORT!A59</f>
        <v>33E4S</v>
      </c>
      <c r="B59" s="12" t="str">
        <f aca="false">EXPORT!B59</f>
        <v>CAC 40</v>
      </c>
      <c r="C59" s="12" t="str">
        <f aca="false">LEFT(EXPORT!C59,4)</f>
        <v>4800</v>
      </c>
      <c r="D59" s="12" t="str">
        <f aca="false">LEFT(EXPORT!D59,4)</f>
        <v>4800</v>
      </c>
      <c r="E59" s="13" t="str">
        <f aca="false">CONCATENATE(MID(EXPORT!E59,7,4),"/",MID(EXPORT!E59,4,2),"/",LEFT(EXPORT!E59,2))</f>
        <v>2023/03/17</v>
      </c>
      <c r="F59" s="12" t="str">
        <f aca="false">EXPORT!G59</f>
        <v>42,00</v>
      </c>
      <c r="G59" s="12" t="str">
        <f aca="false">EXPORT!H59</f>
        <v>42,00</v>
      </c>
      <c r="H59" s="14" t="n">
        <f aca="false">IFERROR(D59/100,0)</f>
        <v>48</v>
      </c>
      <c r="I59" s="15" t="n">
        <f aca="false">(C59/100)/F59-1</f>
        <v>0.142857142857143</v>
      </c>
      <c r="J59" s="15" t="n">
        <f aca="false">H59/F59-1</f>
        <v>0.142857142857143</v>
      </c>
      <c r="K59" s="12" t="str">
        <f aca="false">LEFT(EXPORT!F59,4)</f>
        <v>4800</v>
      </c>
      <c r="L59" s="15" t="n">
        <f aca="false">(C59/100)/(K59/100)-1</f>
        <v>0</v>
      </c>
      <c r="M59" s="16" t="n">
        <f aca="true">IFERROR(_xlfn.DAYS(CONCATENATE(LEFT(EXPORT!E59,2),"/",MID(EXPORT!E59,4,2),"/",MID(EXPORT!E59,9,2)),TODAY()),0)</f>
        <v>41</v>
      </c>
      <c r="N59" s="15" t="n">
        <f aca="false">J59/M59*30</f>
        <v>0.104529616724739</v>
      </c>
      <c r="O59" s="17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(C60/100)/F60-1</f>
        <v>0.142857142857143</v>
      </c>
      <c r="J60" s="8" t="n">
        <f aca="false">H60/F60-1</f>
        <v>0.142857142857143</v>
      </c>
      <c r="K60" s="5" t="str">
        <f aca="false">LEFT(EXPORT!F60,4)</f>
        <v>4800</v>
      </c>
      <c r="L60" s="8" t="n">
        <f aca="false">(C60/100)/(K60/100)-1</f>
        <v>0</v>
      </c>
      <c r="M60" s="9" t="n">
        <f aca="true">IFERROR(_xlfn.DAYS(CONCATENATE(LEFT(EXPORT!E60,2),"/",MID(EXPORT!E60,4,2),"/",MID(EXPORT!E60,9,2)),TODAY()),0)</f>
        <v>41</v>
      </c>
      <c r="N60" s="8" t="n">
        <f aca="false">J60/M60*30</f>
        <v>0.104529616724739</v>
      </c>
      <c r="O60" s="10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6" t="n">
        <f aca="false">EXPORT!A61</f>
        <v>0</v>
      </c>
      <c r="B61" s="16" t="n">
        <f aca="false">EXPORT!B61</f>
        <v>0</v>
      </c>
      <c r="C61" s="12" t="str">
        <f aca="false">LEFT(EXPORT!C61,4)</f>
        <v/>
      </c>
      <c r="D61" s="12" t="str">
        <f aca="false">LEFT(EXPORT!D61,4)</f>
        <v/>
      </c>
      <c r="E61" s="13" t="str">
        <f aca="false">CONCATENATE(MID(EXPORT!E61,7,4),"/",MID(EXPORT!E61,4,2),"/",LEFT(EXPORT!E61,2))</f>
        <v>//</v>
      </c>
      <c r="F61" s="16" t="n">
        <f aca="false">EXPORT!G61</f>
        <v>0</v>
      </c>
      <c r="G61" s="16" t="n">
        <f aca="false">EXPORT!H61</f>
        <v>0</v>
      </c>
      <c r="H61" s="14" t="n">
        <f aca="false">IFERROR(D61/100,0)</f>
        <v>0</v>
      </c>
      <c r="I61" s="15" t="e">
        <f aca="false">(C61/100)/F61-1</f>
        <v>#VALUE!</v>
      </c>
      <c r="J61" s="15" t="e">
        <f aca="false">H61/F61-1</f>
        <v>#DIV/0!</v>
      </c>
      <c r="K61" s="12" t="str">
        <f aca="false">LEFT(EXPORT!F61,4)</f>
        <v/>
      </c>
      <c r="L61" s="15" t="e">
        <f aca="false">(C61/100)/(K61/100)-1</f>
        <v>#VALUE!</v>
      </c>
      <c r="M61" s="16" t="n">
        <f aca="true">IFERROR(_xlfn.DAYS(CONCATENATE(LEFT(EXPORT!E61,2),"/",MID(EXPORT!E61,4,2),"/",MID(EXPORT!E61,9,2)),TODAY()),0)</f>
        <v>0</v>
      </c>
      <c r="N61" s="15" t="e">
        <f aca="false">J61/M61*30</f>
        <v>#DIV/0!</v>
      </c>
      <c r="O61" s="17" t="e">
        <f aca="false">MAX(N61-0.005,0)*100*MAX(ABS(L61)-0.2,0)*2*IF(IF(M61&gt;=384,0,M61)&gt;0,(384-M61)/384,0)*10000</f>
        <v>#DIV/0!</v>
      </c>
    </row>
    <row r="62" customFormat="false" ht="12.8" hidden="false" customHeight="false" outlineLevel="0" collapsed="false">
      <c r="A62" s="9" t="n">
        <f aca="false">EXPORT!A62</f>
        <v>0</v>
      </c>
      <c r="B62" s="9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6" t="str">
        <f aca="false">CONCATENATE(MID(EXPORT!E62,7,4),"/",MID(EXPORT!E62,4,2),"/",LEFT(EXPORT!E62,2))</f>
        <v>//</v>
      </c>
      <c r="F62" s="9" t="n">
        <f aca="false">EXPORT!G62</f>
        <v>0</v>
      </c>
      <c r="G62" s="9" t="n">
        <f aca="false">EXPORT!H62</f>
        <v>0</v>
      </c>
      <c r="H62" s="7" t="n">
        <f aca="false">IFERROR(D62/100,0)</f>
        <v>0</v>
      </c>
      <c r="I62" s="8" t="e">
        <f aca="false">(C62/100)/F62-1</f>
        <v>#VALUE!</v>
      </c>
      <c r="J62" s="8" t="e">
        <f aca="false">H62/F62-1</f>
        <v>#DIV/0!</v>
      </c>
      <c r="K62" s="5" t="str">
        <f aca="false">LEFT(EXPORT!F62,4)</f>
        <v/>
      </c>
      <c r="L62" s="8" t="e">
        <f aca="false">(C62/100)/(K62/100)-1</f>
        <v>#VALUE!</v>
      </c>
      <c r="M62" s="9" t="n">
        <f aca="true">IFERROR(_xlfn.DAYS(CONCATENATE(LEFT(EXPORT!E62,2),"/",MID(EXPORT!E62,4,2),"/",MID(EXPORT!E62,9,2)),TODAY()),0)</f>
        <v>0</v>
      </c>
      <c r="N62" s="8" t="e">
        <f aca="false">J62/M62*30</f>
        <v>#DIV/0!</v>
      </c>
      <c r="O62" s="10" t="e">
        <f aca="false">MAX(N62-0.005,0)*100*MAX(ABS(L62)-0.2,0)*2*IF(IF(M62&gt;=384,0,M62)&gt;0,(384-M62)/384,0)*10000</f>
        <v>#DIV/0!</v>
      </c>
    </row>
    <row r="63" customFormat="false" ht="12.8" hidden="false" customHeight="false" outlineLevel="0" collapsed="false">
      <c r="A63" s="16" t="n">
        <f aca="false">EXPORT!A63</f>
        <v>0</v>
      </c>
      <c r="B63" s="16" t="n">
        <f aca="false">EXPORT!B63</f>
        <v>0</v>
      </c>
      <c r="C63" s="12" t="str">
        <f aca="false">LEFT(EXPORT!C63,4)</f>
        <v/>
      </c>
      <c r="D63" s="12" t="str">
        <f aca="false">LEFT(EXPORT!D63,4)</f>
        <v/>
      </c>
      <c r="E63" s="13" t="str">
        <f aca="false">CONCATENATE(MID(EXPORT!E63,7,4),"/",MID(EXPORT!E63,4,2),"/",LEFT(EXPORT!E63,2))</f>
        <v>//</v>
      </c>
      <c r="F63" s="16" t="n">
        <f aca="false">EXPORT!G63</f>
        <v>0</v>
      </c>
      <c r="G63" s="16" t="n">
        <f aca="false">EXPORT!H63</f>
        <v>0</v>
      </c>
      <c r="H63" s="14" t="n">
        <f aca="false">IFERROR(D63/100,0)</f>
        <v>0</v>
      </c>
      <c r="I63" s="15" t="e">
        <f aca="false">(C63/100)/F63-1</f>
        <v>#VALUE!</v>
      </c>
      <c r="J63" s="15" t="e">
        <f aca="false">H63/F63-1</f>
        <v>#DIV/0!</v>
      </c>
      <c r="K63" s="12" t="str">
        <f aca="false">LEFT(EXPORT!F63,4)</f>
        <v/>
      </c>
      <c r="L63" s="15" t="e">
        <f aca="false">(C63/100)/(K63/100)-1</f>
        <v>#VALUE!</v>
      </c>
      <c r="M63" s="16" t="n">
        <f aca="true">IFERROR(_xlfn.DAYS(CONCATENATE(LEFT(EXPORT!E63,2),"/",MID(EXPORT!E63,4,2),"/",MID(EXPORT!E63,9,2)),TODAY()),0)</f>
        <v>0</v>
      </c>
      <c r="N63" s="15" t="e">
        <f aca="false">J63/M63*30</f>
        <v>#DIV/0!</v>
      </c>
      <c r="O63" s="17" t="e">
        <f aca="false">MAX(N63-0.005,0)*100*MAX(ABS(L63)-0.2,0)*2*IF(IF(M63&gt;=384,0,M63)&gt;0,(384-M63)/384,0)*10000</f>
        <v>#DIV/0!</v>
      </c>
    </row>
    <row r="64" customFormat="false" ht="12.8" hidden="false" customHeight="false" outlineLevel="0" collapsed="false">
      <c r="A64" s="9" t="n">
        <f aca="false">EXPORT!A64</f>
        <v>0</v>
      </c>
      <c r="B64" s="9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6" t="str">
        <f aca="false">CONCATENATE(MID(EXPORT!E64,7,4),"/",MID(EXPORT!E64,4,2),"/",LEFT(EXPORT!E64,2))</f>
        <v>//</v>
      </c>
      <c r="F64" s="9" t="n">
        <f aca="false">EXPORT!G64</f>
        <v>0</v>
      </c>
      <c r="G64" s="9" t="n">
        <f aca="false">EXPORT!H64</f>
        <v>0</v>
      </c>
      <c r="H64" s="7" t="n">
        <f aca="false">IFERROR(D64/100,0)</f>
        <v>0</v>
      </c>
      <c r="I64" s="8" t="e">
        <f aca="false">(C64/100)/F64-1</f>
        <v>#VALUE!</v>
      </c>
      <c r="J64" s="8" t="e">
        <f aca="false">H64/F64-1</f>
        <v>#DIV/0!</v>
      </c>
      <c r="K64" s="5" t="str">
        <f aca="false">LEFT(EXPORT!F64,4)</f>
        <v/>
      </c>
      <c r="L64" s="8" t="e">
        <f aca="false">(C64/100)/(K64/100)-1</f>
        <v>#VALUE!</v>
      </c>
      <c r="M64" s="9" t="n">
        <f aca="true">IFERROR(_xlfn.DAYS(CONCATENATE(LEFT(EXPORT!E64,2),"/",MID(EXPORT!E64,4,2),"/",MID(EXPORT!E64,9,2)),TODAY()),0)</f>
        <v>0</v>
      </c>
      <c r="N64" s="8" t="e">
        <f aca="false">J64/M64*30</f>
        <v>#DIV/0!</v>
      </c>
      <c r="O64" s="10" t="e">
        <f aca="false">MAX(N64-0.005,0)*100*MAX(ABS(L64)-0.2,0)*2*IF(IF(M64&gt;=384,0,M64)&gt;0,(384-M64)/384,0)*10000</f>
        <v>#DIV/0!</v>
      </c>
    </row>
    <row r="65" customFormat="false" ht="12.8" hidden="false" customHeight="false" outlineLevel="0" collapsed="false">
      <c r="A65" s="16" t="n">
        <f aca="false">EXPORT!A65</f>
        <v>0</v>
      </c>
      <c r="B65" s="16" t="n">
        <f aca="false">EXPORT!B65</f>
        <v>0</v>
      </c>
      <c r="C65" s="12" t="str">
        <f aca="false">LEFT(EXPORT!C65,4)</f>
        <v/>
      </c>
      <c r="D65" s="12" t="str">
        <f aca="false">LEFT(EXPORT!D65,4)</f>
        <v/>
      </c>
      <c r="E65" s="13" t="str">
        <f aca="false">CONCATENATE(MID(EXPORT!E65,7,4),"/",MID(EXPORT!E65,4,2),"/",LEFT(EXPORT!E65,2))</f>
        <v>//</v>
      </c>
      <c r="F65" s="16" t="n">
        <f aca="false">EXPORT!G65</f>
        <v>0</v>
      </c>
      <c r="G65" s="16" t="n">
        <f aca="false">EXPORT!H65</f>
        <v>0</v>
      </c>
      <c r="H65" s="14" t="n">
        <f aca="false">IFERROR(D65/100,0)</f>
        <v>0</v>
      </c>
      <c r="I65" s="15" t="e">
        <f aca="false">(C65/100)/F65-1</f>
        <v>#VALUE!</v>
      </c>
      <c r="J65" s="15" t="e">
        <f aca="false">H65/F65-1</f>
        <v>#DIV/0!</v>
      </c>
      <c r="K65" s="12" t="str">
        <f aca="false">LEFT(EXPORT!F65,4)</f>
        <v/>
      </c>
      <c r="L65" s="15" t="e">
        <f aca="false">(C65/100)/(K65/100)-1</f>
        <v>#VALUE!</v>
      </c>
      <c r="M65" s="16" t="n">
        <f aca="true">IFERROR(_xlfn.DAYS(CONCATENATE(LEFT(EXPORT!E65,2),"/",MID(EXPORT!E65,4,2),"/",MID(EXPORT!E65,9,2)),TODAY()),0)</f>
        <v>0</v>
      </c>
      <c r="N65" s="15" t="e">
        <f aca="false">J65/M65*30</f>
        <v>#DIV/0!</v>
      </c>
      <c r="O65" s="17" t="e">
        <f aca="false">MAX(N65-0.005,0)*100*MAX(ABS(L65)-0.2,0)*2*IF(IF(M65&gt;=384,0,M65)&gt;0,(384-M65)/384,0)*10000</f>
        <v>#DIV/0!</v>
      </c>
    </row>
    <row r="66" customFormat="false" ht="12.8" hidden="false" customHeight="false" outlineLevel="0" collapsed="false">
      <c r="A66" s="9" t="n">
        <f aca="false">EXPORT!A66</f>
        <v>0</v>
      </c>
      <c r="B66" s="9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6" t="str">
        <f aca="false">CONCATENATE(MID(EXPORT!E66,7,4),"/",MID(EXPORT!E66,4,2),"/",LEFT(EXPORT!E66,2))</f>
        <v>//</v>
      </c>
      <c r="F66" s="9" t="n">
        <f aca="false">EXPORT!G66</f>
        <v>0</v>
      </c>
      <c r="G66" s="9" t="n">
        <f aca="false">EXPORT!H66</f>
        <v>0</v>
      </c>
      <c r="H66" s="7" t="n">
        <f aca="false">IFERROR(D66/100,0)</f>
        <v>0</v>
      </c>
      <c r="I66" s="8" t="e">
        <f aca="false">(C66/100)/F66-1</f>
        <v>#VALUE!</v>
      </c>
      <c r="J66" s="8" t="e">
        <f aca="false">H66/F66-1</f>
        <v>#DIV/0!</v>
      </c>
      <c r="K66" s="5" t="str">
        <f aca="false">LEFT(EXPORT!F66,4)</f>
        <v/>
      </c>
      <c r="L66" s="8" t="e">
        <f aca="false">(C66/100)/(K66/100)-1</f>
        <v>#VALUE!</v>
      </c>
      <c r="M66" s="9" t="n">
        <f aca="true">IFERROR(_xlfn.DAYS(CONCATENATE(LEFT(EXPORT!E66,2),"/",MID(EXPORT!E66,4,2),"/",MID(EXPORT!E66,9,2)),TODAY()),0)</f>
        <v>0</v>
      </c>
      <c r="N66" s="8" t="e">
        <f aca="false">J66/M66*30</f>
        <v>#DIV/0!</v>
      </c>
      <c r="O66" s="10" t="e">
        <f aca="false">MAX(N66-0.005,0)*100*MAX(ABS(L66)-0.2,0)*2*IF(IF(M66&gt;=384,0,M66)&gt;0,(384-M66)/384,0)*10000</f>
        <v>#DIV/0!</v>
      </c>
    </row>
    <row r="67" customFormat="false" ht="12.8" hidden="false" customHeight="false" outlineLevel="0" collapsed="false">
      <c r="A67" s="16" t="n">
        <f aca="false">EXPORT!A67</f>
        <v>0</v>
      </c>
      <c r="B67" s="16" t="n">
        <f aca="false">EXPORT!B67</f>
        <v>0</v>
      </c>
      <c r="C67" s="12" t="str">
        <f aca="false">LEFT(EXPORT!C67,4)</f>
        <v/>
      </c>
      <c r="D67" s="12" t="str">
        <f aca="false">LEFT(EXPORT!D67,4)</f>
        <v/>
      </c>
      <c r="E67" s="13" t="str">
        <f aca="false">CONCATENATE(MID(EXPORT!E67,7,4),"/",MID(EXPORT!E67,4,2),"/",LEFT(EXPORT!E67,2))</f>
        <v>//</v>
      </c>
      <c r="F67" s="16" t="n">
        <f aca="false">EXPORT!G67</f>
        <v>0</v>
      </c>
      <c r="G67" s="16" t="n">
        <f aca="false">EXPORT!H67</f>
        <v>0</v>
      </c>
      <c r="H67" s="14" t="n">
        <f aca="false">IFERROR(D67/100,0)</f>
        <v>0</v>
      </c>
      <c r="I67" s="15" t="e">
        <f aca="false">(C67/100)/F67-1</f>
        <v>#VALUE!</v>
      </c>
      <c r="J67" s="15" t="e">
        <f aca="false">H67/F67-1</f>
        <v>#DIV/0!</v>
      </c>
      <c r="K67" s="12" t="str">
        <f aca="false">LEFT(EXPORT!F67,4)</f>
        <v/>
      </c>
      <c r="L67" s="15" t="e">
        <f aca="false">(C67/100)/(K67/100)-1</f>
        <v>#VALUE!</v>
      </c>
      <c r="M67" s="16" t="n">
        <f aca="true">IFERROR(_xlfn.DAYS(CONCATENATE(LEFT(EXPORT!E67,2),"/",MID(EXPORT!E67,4,2),"/",MID(EXPORT!E67,9,2)),TODAY()),0)</f>
        <v>0</v>
      </c>
      <c r="N67" s="15" t="e">
        <f aca="false">J67/M67*30</f>
        <v>#DIV/0!</v>
      </c>
      <c r="O67" s="17" t="e">
        <f aca="false">MAX(N67-0.005,0)*100*MAX(ABS(L67)-0.2,0)*2*IF(IF(M67&gt;=384,0,M67)&gt;0,(384-M67)/384,0)*10000</f>
        <v>#DIV/0!</v>
      </c>
    </row>
    <row r="68" customFormat="false" ht="12.8" hidden="false" customHeight="false" outlineLevel="0" collapsed="false">
      <c r="A68" s="9" t="n">
        <f aca="false">EXPORT!A68</f>
        <v>0</v>
      </c>
      <c r="B68" s="9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6" t="str">
        <f aca="false">CONCATENATE(MID(EXPORT!E68,7,4),"/",MID(EXPORT!E68,4,2),"/",LEFT(EXPORT!E68,2))</f>
        <v>//</v>
      </c>
      <c r="F68" s="9" t="n">
        <f aca="false">EXPORT!G68</f>
        <v>0</v>
      </c>
      <c r="G68" s="9" t="n">
        <f aca="false">EXPORT!H68</f>
        <v>0</v>
      </c>
      <c r="H68" s="7" t="n">
        <f aca="false">IFERROR(D68/100,0)</f>
        <v>0</v>
      </c>
      <c r="I68" s="8" t="e">
        <f aca="false">(C68/100)/F68-1</f>
        <v>#VALUE!</v>
      </c>
      <c r="J68" s="8" t="e">
        <f aca="false">H68/F68-1</f>
        <v>#DIV/0!</v>
      </c>
      <c r="K68" s="5" t="str">
        <f aca="false">LEFT(EXPORT!F68,4)</f>
        <v/>
      </c>
      <c r="L68" s="8" t="e">
        <f aca="false">(C68/100)/(K68/100)-1</f>
        <v>#VALUE!</v>
      </c>
      <c r="M68" s="9" t="n">
        <f aca="true">IFERROR(_xlfn.DAYS(CONCATENATE(LEFT(EXPORT!E68,2),"/",MID(EXPORT!E68,4,2),"/",MID(EXPORT!E68,9,2)),TODAY()),0)</f>
        <v>0</v>
      </c>
      <c r="N68" s="8" t="e">
        <f aca="false">J68/M68*30</f>
        <v>#DIV/0!</v>
      </c>
      <c r="O68" s="10" t="e">
        <f aca="false">MAX(N68-0.005,0)*100*MAX(ABS(L68)-0.2,0)*2*IF(IF(M68&gt;=384,0,M68)&gt;0,(384-M68)/384,0)*10000</f>
        <v>#DIV/0!</v>
      </c>
    </row>
    <row r="69" customFormat="false" ht="12.8" hidden="false" customHeight="false" outlineLevel="0" collapsed="false">
      <c r="A69" s="16" t="n">
        <f aca="false">EXPORT!A69</f>
        <v>0</v>
      </c>
      <c r="B69" s="16" t="n">
        <f aca="false">EXPORT!B69</f>
        <v>0</v>
      </c>
      <c r="C69" s="12" t="str">
        <f aca="false">LEFT(EXPORT!C69,4)</f>
        <v/>
      </c>
      <c r="D69" s="12" t="str">
        <f aca="false">LEFT(EXPORT!D69,4)</f>
        <v/>
      </c>
      <c r="E69" s="13" t="str">
        <f aca="false">CONCATENATE(MID(EXPORT!E69,7,4),"/",MID(EXPORT!E69,4,2),"/",LEFT(EXPORT!E69,2))</f>
        <v>//</v>
      </c>
      <c r="F69" s="16" t="n">
        <f aca="false">EXPORT!G69</f>
        <v>0</v>
      </c>
      <c r="G69" s="16" t="n">
        <f aca="false">EXPORT!H69</f>
        <v>0</v>
      </c>
      <c r="H69" s="14" t="n">
        <f aca="false">IFERROR(D69/100,0)</f>
        <v>0</v>
      </c>
      <c r="I69" s="15" t="e">
        <f aca="false">(C69/100)/F69-1</f>
        <v>#VALUE!</v>
      </c>
      <c r="J69" s="15" t="e">
        <f aca="false">H69/F69-1</f>
        <v>#DIV/0!</v>
      </c>
      <c r="K69" s="12" t="str">
        <f aca="false">LEFT(EXPORT!F69,4)</f>
        <v/>
      </c>
      <c r="L69" s="15" t="e">
        <f aca="false">(C69/100)/(K69/100)-1</f>
        <v>#VALUE!</v>
      </c>
      <c r="M69" s="16" t="n">
        <f aca="true">IFERROR(_xlfn.DAYS(CONCATENATE(LEFT(EXPORT!E69,2),"/",MID(EXPORT!E69,4,2),"/",MID(EXPORT!E69,9,2)),TODAY()),0)</f>
        <v>0</v>
      </c>
      <c r="N69" s="15" t="e">
        <f aca="false">J69/M69*30</f>
        <v>#DIV/0!</v>
      </c>
      <c r="O69" s="17" t="e">
        <f aca="false">MAX(N69-0.005,0)*100*MAX(ABS(L69)-0.2,0)*2*IF(IF(M69&gt;=384,0,M69)&gt;0,(384-M69)/384,0)*10000</f>
        <v>#DIV/0!</v>
      </c>
    </row>
    <row r="70" customFormat="false" ht="12.8" hidden="false" customHeight="false" outlineLevel="0" collapsed="false">
      <c r="A70" s="9" t="n">
        <f aca="false">EXPORT!A70</f>
        <v>0</v>
      </c>
      <c r="B70" s="9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6" t="str">
        <f aca="false">CONCATENATE(MID(EXPORT!E70,7,4),"/",MID(EXPORT!E70,4,2),"/",LEFT(EXPORT!E70,2))</f>
        <v>//</v>
      </c>
      <c r="F70" s="9" t="n">
        <f aca="false">EXPORT!G70</f>
        <v>0</v>
      </c>
      <c r="G70" s="9" t="n">
        <f aca="false">EXPORT!H70</f>
        <v>0</v>
      </c>
      <c r="H70" s="7" t="n">
        <f aca="false">IFERROR(D70/100,0)</f>
        <v>0</v>
      </c>
      <c r="I70" s="8" t="e">
        <f aca="false">(C70/100)/F70-1</f>
        <v>#VALUE!</v>
      </c>
      <c r="J70" s="8" t="e">
        <f aca="false">H70/F70-1</f>
        <v>#DIV/0!</v>
      </c>
      <c r="K70" s="5" t="str">
        <f aca="false">LEFT(EXPORT!F70,4)</f>
        <v/>
      </c>
      <c r="L70" s="8" t="e">
        <f aca="false">(C70/100)/(K70/100)-1</f>
        <v>#VALUE!</v>
      </c>
      <c r="M70" s="9" t="n">
        <f aca="true">IFERROR(_xlfn.DAYS(CONCATENATE(LEFT(EXPORT!E70,2),"/",MID(EXPORT!E70,4,2),"/",MID(EXPORT!E70,9,2)),TODAY()),0)</f>
        <v>0</v>
      </c>
      <c r="N70" s="8" t="e">
        <f aca="false">J70/M70*30</f>
        <v>#DIV/0!</v>
      </c>
      <c r="O70" s="10" t="e">
        <f aca="false">MAX(N70-0.005,0)*100*MAX(ABS(L70)-0.2,0)*2*IF(IF(M70&gt;=384,0,M70)&gt;0,(384-M70)/384,0)*10000</f>
        <v>#DIV/0!</v>
      </c>
    </row>
    <row r="71" customFormat="false" ht="12.8" hidden="false" customHeight="false" outlineLevel="0" collapsed="false">
      <c r="A71" s="16" t="n">
        <f aca="false">EXPORT!A71</f>
        <v>0</v>
      </c>
      <c r="B71" s="16" t="n">
        <f aca="false">EXPORT!B71</f>
        <v>0</v>
      </c>
      <c r="C71" s="12" t="str">
        <f aca="false">LEFT(EXPORT!C71,4)</f>
        <v/>
      </c>
      <c r="D71" s="12" t="str">
        <f aca="false">LEFT(EXPORT!D71,4)</f>
        <v/>
      </c>
      <c r="E71" s="13" t="str">
        <f aca="false">CONCATENATE(MID(EXPORT!E71,7,4),"/",MID(EXPORT!E71,4,2),"/",LEFT(EXPORT!E71,2))</f>
        <v>//</v>
      </c>
      <c r="F71" s="16" t="n">
        <f aca="false">EXPORT!G71</f>
        <v>0</v>
      </c>
      <c r="G71" s="16" t="n">
        <f aca="false">EXPORT!H71</f>
        <v>0</v>
      </c>
      <c r="H71" s="14" t="n">
        <f aca="false">IFERROR(D71/100,0)</f>
        <v>0</v>
      </c>
      <c r="I71" s="15" t="e">
        <f aca="false">(C71/100)/F71-1</f>
        <v>#VALUE!</v>
      </c>
      <c r="J71" s="15" t="e">
        <f aca="false">H71/F71-1</f>
        <v>#DIV/0!</v>
      </c>
      <c r="K71" s="12" t="str">
        <f aca="false">LEFT(EXPORT!F71,4)</f>
        <v/>
      </c>
      <c r="L71" s="15" t="e">
        <f aca="false">(C71/100)/(K71/100)-1</f>
        <v>#VALUE!</v>
      </c>
      <c r="M71" s="16" t="n">
        <f aca="true">IFERROR(_xlfn.DAYS(CONCATENATE(LEFT(EXPORT!E71,2),"/",MID(EXPORT!E71,4,2),"/",MID(EXPORT!E71,9,2)),TODAY()),0)</f>
        <v>0</v>
      </c>
      <c r="N71" s="15" t="e">
        <f aca="false">J71/M71*30</f>
        <v>#DIV/0!</v>
      </c>
      <c r="O71" s="17" t="e">
        <f aca="false">MAX(N71-0.005,0)*100*MAX(ABS(L71)-0.2,0)*2*IF(IF(M71&gt;=384,0,M71)&gt;0,(384-M71)/384,0)*10000</f>
        <v>#DIV/0!</v>
      </c>
    </row>
    <row r="72" customFormat="false" ht="12.8" hidden="false" customHeight="false" outlineLevel="0" collapsed="false">
      <c r="A72" s="9" t="n">
        <f aca="false">EXPORT!A72</f>
        <v>0</v>
      </c>
      <c r="B72" s="9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6" t="str">
        <f aca="false">CONCATENATE(MID(EXPORT!E72,7,4),"/",MID(EXPORT!E72,4,2),"/",LEFT(EXPORT!E72,2))</f>
        <v>//</v>
      </c>
      <c r="F72" s="9" t="n">
        <f aca="false">EXPORT!G72</f>
        <v>0</v>
      </c>
      <c r="G72" s="9" t="n">
        <f aca="false">EXPORT!H72</f>
        <v>0</v>
      </c>
      <c r="H72" s="7" t="n">
        <f aca="false">IFERROR(D72/100,0)</f>
        <v>0</v>
      </c>
      <c r="I72" s="8" t="e">
        <f aca="false">(C72/100)/F72-1</f>
        <v>#VALUE!</v>
      </c>
      <c r="J72" s="8" t="e">
        <f aca="false">H72/F72-1</f>
        <v>#DIV/0!</v>
      </c>
      <c r="K72" s="5" t="str">
        <f aca="false">LEFT(EXPORT!F72,4)</f>
        <v/>
      </c>
      <c r="L72" s="8" t="e">
        <f aca="false">(C72/100)/(K72/100)-1</f>
        <v>#VALUE!</v>
      </c>
      <c r="M72" s="9" t="n">
        <f aca="true">IFERROR(_xlfn.DAYS(CONCATENATE(LEFT(EXPORT!E72,2),"/",MID(EXPORT!E72,4,2),"/",MID(EXPORT!E72,9,2)),TODAY()),0)</f>
        <v>0</v>
      </c>
      <c r="N72" s="8" t="e">
        <f aca="false">J72/M72*30</f>
        <v>#DIV/0!</v>
      </c>
      <c r="O72" s="10" t="e">
        <f aca="false">MAX(N72-0.005,0)*100*MAX(ABS(L72)-0.2,0)*2*IF(IF(M72&gt;=384,0,M72)&gt;0,(384-M72)/384,0)*10000</f>
        <v>#DIV/0!</v>
      </c>
    </row>
    <row r="73" customFormat="false" ht="12.8" hidden="false" customHeight="false" outlineLevel="0" collapsed="false">
      <c r="A73" s="16" t="n">
        <f aca="false">EXPORT!A73</f>
        <v>0</v>
      </c>
      <c r="B73" s="16" t="n">
        <f aca="false">EXPORT!B73</f>
        <v>0</v>
      </c>
      <c r="C73" s="12" t="str">
        <f aca="false">LEFT(EXPORT!C73,4)</f>
        <v/>
      </c>
      <c r="D73" s="12" t="str">
        <f aca="false">LEFT(EXPORT!D73,4)</f>
        <v/>
      </c>
      <c r="E73" s="13" t="str">
        <f aca="false">CONCATENATE(MID(EXPORT!E73,7,4),"/",MID(EXPORT!E73,4,2),"/",LEFT(EXPORT!E73,2))</f>
        <v>//</v>
      </c>
      <c r="F73" s="16" t="n">
        <f aca="false">EXPORT!G73</f>
        <v>0</v>
      </c>
      <c r="G73" s="16" t="n">
        <f aca="false">EXPORT!H73</f>
        <v>0</v>
      </c>
      <c r="H73" s="14" t="n">
        <f aca="false">IFERROR(D73/100,0)</f>
        <v>0</v>
      </c>
      <c r="I73" s="15" t="e">
        <f aca="false">(C73/100)/F73-1</f>
        <v>#VALUE!</v>
      </c>
      <c r="J73" s="15" t="e">
        <f aca="false">H73/F73-1</f>
        <v>#DIV/0!</v>
      </c>
      <c r="K73" s="12" t="str">
        <f aca="false">LEFT(EXPORT!F73,4)</f>
        <v/>
      </c>
      <c r="L73" s="15" t="e">
        <f aca="false">(C73/100)/(K73/100)-1</f>
        <v>#VALUE!</v>
      </c>
      <c r="M73" s="16" t="n">
        <f aca="true">IFERROR(_xlfn.DAYS(CONCATENATE(LEFT(EXPORT!E73,2),"/",MID(EXPORT!E73,4,2),"/",MID(EXPORT!E73,9,2)),TODAY()),0)</f>
        <v>0</v>
      </c>
      <c r="N73" s="15" t="e">
        <f aca="false">J73/M73*30</f>
        <v>#DIV/0!</v>
      </c>
      <c r="O73" s="17" t="e">
        <f aca="false">MAX(N73-0.005,0)*100*MAX(ABS(L73)-0.2,0)*2*IF(IF(M73&gt;=384,0,M73)&gt;0,(384-M73)/384,0)*10000</f>
        <v>#DIV/0!</v>
      </c>
    </row>
    <row r="74" customFormat="false" ht="12.8" hidden="false" customHeight="false" outlineLevel="0" collapsed="false">
      <c r="A74" s="9" t="n">
        <f aca="false">EXPORT!A74</f>
        <v>0</v>
      </c>
      <c r="B74" s="9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6" t="str">
        <f aca="false">CONCATENATE(MID(EXPORT!E74,7,4),"/",MID(EXPORT!E74,4,2),"/",LEFT(EXPORT!E74,2))</f>
        <v>//</v>
      </c>
      <c r="F74" s="9" t="n">
        <f aca="false">EXPORT!G74</f>
        <v>0</v>
      </c>
      <c r="G74" s="9" t="n">
        <f aca="false">EXPORT!H74</f>
        <v>0</v>
      </c>
      <c r="H74" s="7" t="n">
        <f aca="false">IFERROR(D74/100,0)</f>
        <v>0</v>
      </c>
      <c r="I74" s="8" t="e">
        <f aca="false">(C74/100)/F74-1</f>
        <v>#VALUE!</v>
      </c>
      <c r="J74" s="8" t="e">
        <f aca="false">H74/F74-1</f>
        <v>#DIV/0!</v>
      </c>
      <c r="K74" s="5" t="str">
        <f aca="false">LEFT(EXPORT!F74,4)</f>
        <v/>
      </c>
      <c r="L74" s="8" t="e">
        <f aca="false">(C74/100)/(K74/100)-1</f>
        <v>#VALUE!</v>
      </c>
      <c r="M74" s="9" t="n">
        <f aca="true">IFERROR(_xlfn.DAYS(CONCATENATE(LEFT(EXPORT!E74,2),"/",MID(EXPORT!E74,4,2),"/",MID(EXPORT!E74,9,2)),TODAY()),0)</f>
        <v>0</v>
      </c>
      <c r="N74" s="8" t="e">
        <f aca="false">J74/M74*30</f>
        <v>#DIV/0!</v>
      </c>
      <c r="O74" s="10" t="e">
        <f aca="false">MAX(N74-0.005,0)*100*MAX(ABS(L74)-0.2,0)*2*IF(IF(M74&gt;=384,0,M74)&gt;0,(384-M74)/384,0)*10000</f>
        <v>#DIV/0!</v>
      </c>
    </row>
    <row r="75" customFormat="false" ht="12.8" hidden="false" customHeight="false" outlineLevel="0" collapsed="false">
      <c r="A75" s="16" t="n">
        <f aca="false">EXPORT!A75</f>
        <v>0</v>
      </c>
      <c r="B75" s="16" t="n">
        <f aca="false">EXPORT!B75</f>
        <v>0</v>
      </c>
      <c r="C75" s="12" t="str">
        <f aca="false">LEFT(EXPORT!C75,4)</f>
        <v/>
      </c>
      <c r="D75" s="12" t="str">
        <f aca="false">LEFT(EXPORT!D75,4)</f>
        <v/>
      </c>
      <c r="E75" s="13" t="str">
        <f aca="false">CONCATENATE(MID(EXPORT!E75,7,4),"/",MID(EXPORT!E75,4,2),"/",LEFT(EXPORT!E75,2))</f>
        <v>//</v>
      </c>
      <c r="F75" s="16" t="n">
        <f aca="false">EXPORT!G75</f>
        <v>0</v>
      </c>
      <c r="G75" s="16" t="n">
        <f aca="false">EXPORT!H75</f>
        <v>0</v>
      </c>
      <c r="H75" s="14" t="n">
        <f aca="false">IFERROR(D75/100,0)</f>
        <v>0</v>
      </c>
      <c r="I75" s="15" t="e">
        <f aca="false">(C75/100)/F75-1</f>
        <v>#VALUE!</v>
      </c>
      <c r="J75" s="15" t="e">
        <f aca="false">H75/F75-1</f>
        <v>#DIV/0!</v>
      </c>
      <c r="K75" s="12" t="str">
        <f aca="false">LEFT(EXPORT!F75,4)</f>
        <v/>
      </c>
      <c r="L75" s="15" t="e">
        <f aca="false">(C75/100)/(K75/100)-1</f>
        <v>#VALUE!</v>
      </c>
      <c r="M75" s="16" t="n">
        <f aca="true">IFERROR(_xlfn.DAYS(CONCATENATE(LEFT(EXPORT!E75,2),"/",MID(EXPORT!E75,4,2),"/",MID(EXPORT!E75,9,2)),TODAY()),0)</f>
        <v>0</v>
      </c>
      <c r="N75" s="15" t="e">
        <f aca="false">J75/M75*30</f>
        <v>#DIV/0!</v>
      </c>
      <c r="O75" s="17" t="e">
        <f aca="false">MAX(N75-0.005,0)*100*MAX(ABS(L75)-0.2,0)*2*IF(IF(M75&gt;=384,0,M75)&gt;0,(384-M75)/384,0)*10000</f>
        <v>#DIV/0!</v>
      </c>
    </row>
    <row r="76" customFormat="false" ht="12.8" hidden="false" customHeight="false" outlineLevel="0" collapsed="false">
      <c r="A76" s="9" t="n">
        <f aca="false">EXPORT!A76</f>
        <v>0</v>
      </c>
      <c r="B76" s="9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6" t="str">
        <f aca="false">CONCATENATE(MID(EXPORT!E76,7,4),"/",MID(EXPORT!E76,4,2),"/",LEFT(EXPORT!E76,2))</f>
        <v>//</v>
      </c>
      <c r="F76" s="9" t="n">
        <f aca="false">EXPORT!G76</f>
        <v>0</v>
      </c>
      <c r="G76" s="9" t="n">
        <f aca="false">EXPORT!H76</f>
        <v>0</v>
      </c>
      <c r="H76" s="7" t="n">
        <f aca="false">IFERROR(D76/100,0)</f>
        <v>0</v>
      </c>
      <c r="I76" s="8" t="e">
        <f aca="false">(C76/100)/F76-1</f>
        <v>#VALUE!</v>
      </c>
      <c r="J76" s="8" t="e">
        <f aca="false">H76/F76-1</f>
        <v>#DIV/0!</v>
      </c>
      <c r="K76" s="5" t="str">
        <f aca="false">LEFT(EXPORT!F76,4)</f>
        <v/>
      </c>
      <c r="L76" s="8" t="e">
        <f aca="false">(C76/100)/(K76/100)-1</f>
        <v>#VALUE!</v>
      </c>
      <c r="M76" s="9" t="n">
        <f aca="true">IFERROR(_xlfn.DAYS(CONCATENATE(LEFT(EXPORT!E76,2),"/",MID(EXPORT!E76,4,2),"/",MID(EXPORT!E76,9,2)),TODAY()),0)</f>
        <v>0</v>
      </c>
      <c r="N76" s="8" t="e">
        <f aca="false">J76/M76*30</f>
        <v>#DIV/0!</v>
      </c>
      <c r="O76" s="10" t="e">
        <f aca="false">MAX(N76-0.005,0)*100*MAX(ABS(L76)-0.2,0)*2*IF(IF(M76&gt;=384,0,M76)&gt;0,(384-M76)/384,0)*10000</f>
        <v>#DIV/0!</v>
      </c>
    </row>
    <row r="77" customFormat="false" ht="12.8" hidden="false" customHeight="false" outlineLevel="0" collapsed="false">
      <c r="A77" s="16" t="n">
        <f aca="false">EXPORT!A77</f>
        <v>0</v>
      </c>
      <c r="B77" s="16" t="n">
        <f aca="false">EXPORT!B77</f>
        <v>0</v>
      </c>
      <c r="C77" s="12" t="str">
        <f aca="false">LEFT(EXPORT!C77,4)</f>
        <v/>
      </c>
      <c r="D77" s="12" t="str">
        <f aca="false">LEFT(EXPORT!D77,4)</f>
        <v/>
      </c>
      <c r="E77" s="13" t="str">
        <f aca="false">CONCATENATE(MID(EXPORT!E77,7,4),"/",MID(EXPORT!E77,4,2),"/",LEFT(EXPORT!E77,2))</f>
        <v>//</v>
      </c>
      <c r="F77" s="16" t="n">
        <f aca="false">EXPORT!G77</f>
        <v>0</v>
      </c>
      <c r="G77" s="16" t="n">
        <f aca="false">EXPORT!H77</f>
        <v>0</v>
      </c>
      <c r="H77" s="14" t="n">
        <f aca="false">IFERROR(D77/100,0)</f>
        <v>0</v>
      </c>
      <c r="I77" s="15" t="e">
        <f aca="false">(C77/100)/F77-1</f>
        <v>#VALUE!</v>
      </c>
      <c r="J77" s="15" t="e">
        <f aca="false">H77/F77-1</f>
        <v>#DIV/0!</v>
      </c>
      <c r="K77" s="12" t="str">
        <f aca="false">LEFT(EXPORT!F77,4)</f>
        <v/>
      </c>
      <c r="L77" s="15" t="e">
        <f aca="false">(C77/100)/(K77/100)-1</f>
        <v>#VALUE!</v>
      </c>
      <c r="M77" s="16" t="n">
        <f aca="true">IFERROR(_xlfn.DAYS(CONCATENATE(LEFT(EXPORT!E77,2),"/",MID(EXPORT!E77,4,2),"/",MID(EXPORT!E77,9,2)),TODAY()),0)</f>
        <v>0</v>
      </c>
      <c r="N77" s="15" t="e">
        <f aca="false">J77/M77*30</f>
        <v>#DIV/0!</v>
      </c>
      <c r="O77" s="17" t="e">
        <f aca="false">MAX(N77-0.005,0)*100*MAX(ABS(L77)-0.2,0)*2*IF(IF(M77&gt;=384,0,M77)&gt;0,(384-M77)/384,0)*10000</f>
        <v>#DIV/0!</v>
      </c>
    </row>
    <row r="78" customFormat="false" ht="12.8" hidden="false" customHeight="false" outlineLevel="0" collapsed="false">
      <c r="A78" s="9" t="n">
        <f aca="false">EXPORT!A78</f>
        <v>0</v>
      </c>
      <c r="B78" s="9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6" t="str">
        <f aca="false">CONCATENATE(MID(EXPORT!E78,7,4),"/",MID(EXPORT!E78,4,2),"/",LEFT(EXPORT!E78,2))</f>
        <v>//</v>
      </c>
      <c r="F78" s="9" t="n">
        <f aca="false">EXPORT!G78</f>
        <v>0</v>
      </c>
      <c r="G78" s="9" t="n">
        <f aca="false">EXPORT!H78</f>
        <v>0</v>
      </c>
      <c r="H78" s="7" t="n">
        <f aca="false">IFERROR(D78/100,0)</f>
        <v>0</v>
      </c>
      <c r="I78" s="8" t="e">
        <f aca="false">(C78/100)/F78-1</f>
        <v>#VALUE!</v>
      </c>
      <c r="J78" s="8" t="e">
        <f aca="false">H78/F78-1</f>
        <v>#DIV/0!</v>
      </c>
      <c r="K78" s="5" t="str">
        <f aca="false">LEFT(EXPORT!F78,4)</f>
        <v/>
      </c>
      <c r="L78" s="8" t="e">
        <f aca="false">(C78/100)/(K78/100)-1</f>
        <v>#VALUE!</v>
      </c>
      <c r="M78" s="9" t="n">
        <f aca="true">IFERROR(_xlfn.DAYS(CONCATENATE(LEFT(EXPORT!E78,2),"/",MID(EXPORT!E78,4,2),"/",MID(EXPORT!E78,9,2)),TODAY()),0)</f>
        <v>0</v>
      </c>
      <c r="N78" s="8" t="e">
        <f aca="false">J78/M78*30</f>
        <v>#DIV/0!</v>
      </c>
      <c r="O78" s="10" t="e">
        <f aca="false">MAX(N78-0.005,0)*100*MAX(ABS(L78)-0.2,0)*2*IF(IF(M78&gt;=384,0,M78)&gt;0,(384-M78)/384,0)*10000</f>
        <v>#DIV/0!</v>
      </c>
    </row>
    <row r="79" customFormat="false" ht="12.8" hidden="false" customHeight="false" outlineLevel="0" collapsed="false">
      <c r="A79" s="16" t="n">
        <f aca="false">EXPORT!A79</f>
        <v>0</v>
      </c>
      <c r="B79" s="16" t="n">
        <f aca="false">EXPORT!B79</f>
        <v>0</v>
      </c>
      <c r="C79" s="12" t="str">
        <f aca="false">LEFT(EXPORT!C79,4)</f>
        <v/>
      </c>
      <c r="D79" s="12" t="str">
        <f aca="false">LEFT(EXPORT!D79,4)</f>
        <v/>
      </c>
      <c r="E79" s="13" t="str">
        <f aca="false">CONCATENATE(MID(EXPORT!E79,7,4),"/",MID(EXPORT!E79,4,2),"/",LEFT(EXPORT!E79,2))</f>
        <v>//</v>
      </c>
      <c r="F79" s="16" t="n">
        <f aca="false">EXPORT!G79</f>
        <v>0</v>
      </c>
      <c r="G79" s="16" t="n">
        <f aca="false">EXPORT!H79</f>
        <v>0</v>
      </c>
      <c r="H79" s="14" t="n">
        <f aca="false">IFERROR(D79/100,0)</f>
        <v>0</v>
      </c>
      <c r="I79" s="15" t="e">
        <f aca="false">(C79/100)/F79-1</f>
        <v>#VALUE!</v>
      </c>
      <c r="J79" s="15" t="e">
        <f aca="false">H79/F79-1</f>
        <v>#DIV/0!</v>
      </c>
      <c r="K79" s="12" t="str">
        <f aca="false">LEFT(EXPORT!F79,4)</f>
        <v/>
      </c>
      <c r="L79" s="15" t="e">
        <f aca="false">(C79/100)/(K79/100)-1</f>
        <v>#VALUE!</v>
      </c>
      <c r="M79" s="16" t="n">
        <f aca="true">IFERROR(_xlfn.DAYS(CONCATENATE(LEFT(EXPORT!E79,2),"/",MID(EXPORT!E79,4,2),"/",MID(EXPORT!E79,9,2)),TODAY()),0)</f>
        <v>0</v>
      </c>
      <c r="N79" s="15" t="e">
        <f aca="false">J79/M79*30</f>
        <v>#DIV/0!</v>
      </c>
      <c r="O79" s="17" t="e">
        <f aca="false">MAX(N79-0.005,0)*100*MAX(ABS(L79)-0.2,0)*2*IF(IF(M79&gt;=384,0,M79)&gt;0,(384-M79)/384,0)*10000</f>
        <v>#DIV/0!</v>
      </c>
    </row>
    <row r="80" customFormat="false" ht="12.8" hidden="false" customHeight="false" outlineLevel="0" collapsed="false">
      <c r="A80" s="9" t="n">
        <f aca="false">EXPORT!A80</f>
        <v>0</v>
      </c>
      <c r="B80" s="9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6" t="str">
        <f aca="false">CONCATENATE(MID(EXPORT!E80,7,4),"/",MID(EXPORT!E80,4,2),"/",LEFT(EXPORT!E80,2))</f>
        <v>//</v>
      </c>
      <c r="F80" s="9" t="n">
        <f aca="false">EXPORT!G80</f>
        <v>0</v>
      </c>
      <c r="G80" s="9" t="n">
        <f aca="false">EXPORT!H80</f>
        <v>0</v>
      </c>
      <c r="H80" s="7" t="n">
        <f aca="false">IFERROR(D80/100,0)</f>
        <v>0</v>
      </c>
      <c r="I80" s="8" t="e">
        <f aca="false">(C80/100)/F80-1</f>
        <v>#VALUE!</v>
      </c>
      <c r="J80" s="8" t="e">
        <f aca="false">H80/F80-1</f>
        <v>#DIV/0!</v>
      </c>
      <c r="K80" s="5" t="str">
        <f aca="false">LEFT(EXPORT!F80,4)</f>
        <v/>
      </c>
      <c r="L80" s="8" t="e">
        <f aca="false">(C80/100)/(K80/100)-1</f>
        <v>#VALUE!</v>
      </c>
      <c r="M80" s="9" t="n">
        <f aca="true">IFERROR(_xlfn.DAYS(CONCATENATE(LEFT(EXPORT!E80,2),"/",MID(EXPORT!E80,4,2),"/",MID(EXPORT!E80,9,2)),TODAY()),0)</f>
        <v>0</v>
      </c>
      <c r="N80" s="8" t="e">
        <f aca="false">J80/M80*30</f>
        <v>#DIV/0!</v>
      </c>
      <c r="O80" s="10" t="e">
        <f aca="false">MAX(N80-0.005,0)*100*MAX(ABS(L80)-0.2,0)*2*IF(IF(M80&gt;=384,0,M80)&gt;0,(384-M80)/384,0)*10000</f>
        <v>#DIV/0!</v>
      </c>
    </row>
    <row r="81" customFormat="false" ht="12.8" hidden="false" customHeight="false" outlineLevel="0" collapsed="false">
      <c r="A81" s="16" t="n">
        <f aca="false">EXPORT!A81</f>
        <v>0</v>
      </c>
      <c r="B81" s="16" t="n">
        <f aca="false">EXPORT!B81</f>
        <v>0</v>
      </c>
      <c r="C81" s="12" t="str">
        <f aca="false">LEFT(EXPORT!C81,4)</f>
        <v/>
      </c>
      <c r="D81" s="12" t="str">
        <f aca="false">LEFT(EXPORT!D81,4)</f>
        <v/>
      </c>
      <c r="E81" s="13" t="str">
        <f aca="false">CONCATENATE(MID(EXPORT!E81,7,4),"/",MID(EXPORT!E81,4,2),"/",LEFT(EXPORT!E81,2))</f>
        <v>//</v>
      </c>
      <c r="F81" s="16" t="n">
        <f aca="false">EXPORT!G81</f>
        <v>0</v>
      </c>
      <c r="G81" s="16" t="n">
        <f aca="false">EXPORT!H81</f>
        <v>0</v>
      </c>
      <c r="H81" s="14" t="n">
        <f aca="false">IFERROR(D81/100,0)</f>
        <v>0</v>
      </c>
      <c r="I81" s="15" t="e">
        <f aca="false">(C81/100)/F81-1</f>
        <v>#VALUE!</v>
      </c>
      <c r="J81" s="15" t="e">
        <f aca="false">H81/F81-1</f>
        <v>#DIV/0!</v>
      </c>
      <c r="K81" s="12" t="str">
        <f aca="false">LEFT(EXPORT!F81,4)</f>
        <v/>
      </c>
      <c r="L81" s="15" t="e">
        <f aca="false">(C81/100)/(K81/100)-1</f>
        <v>#VALUE!</v>
      </c>
      <c r="M81" s="16" t="n">
        <f aca="true">IFERROR(_xlfn.DAYS(CONCATENATE(LEFT(EXPORT!E81,2),"/",MID(EXPORT!E81,4,2),"/",MID(EXPORT!E81,9,2)),TODAY()),0)</f>
        <v>0</v>
      </c>
      <c r="N81" s="15" t="e">
        <f aca="false">J81/M81*30</f>
        <v>#DIV/0!</v>
      </c>
      <c r="O81" s="17" t="e">
        <f aca="false">MAX(N81-0.005,0)*100*MAX(ABS(L81)-0.2,0)*2*IF(IF(M81&gt;=384,0,M81)&gt;0,(384-M81)/384,0)*10000</f>
        <v>#DIV/0!</v>
      </c>
    </row>
    <row r="82" customFormat="false" ht="12.8" hidden="false" customHeight="false" outlineLevel="0" collapsed="false">
      <c r="A82" s="9" t="n">
        <f aca="false">EXPORT!A82</f>
        <v>0</v>
      </c>
      <c r="B82" s="9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6" t="str">
        <f aca="false">CONCATENATE(MID(EXPORT!E82,7,4),"/",MID(EXPORT!E82,4,2),"/",LEFT(EXPORT!E82,2))</f>
        <v>//</v>
      </c>
      <c r="F82" s="9" t="n">
        <f aca="false">EXPORT!G82</f>
        <v>0</v>
      </c>
      <c r="G82" s="9" t="n">
        <f aca="false">EXPORT!H82</f>
        <v>0</v>
      </c>
      <c r="H82" s="7" t="n">
        <f aca="false">IFERROR(D82/100,0)</f>
        <v>0</v>
      </c>
      <c r="I82" s="8" t="e">
        <f aca="false">(C82/100)/F82-1</f>
        <v>#VALUE!</v>
      </c>
      <c r="J82" s="8" t="e">
        <f aca="false">H82/F82-1</f>
        <v>#DIV/0!</v>
      </c>
      <c r="K82" s="5" t="str">
        <f aca="false">LEFT(EXPORT!F82,4)</f>
        <v/>
      </c>
      <c r="L82" s="8" t="e">
        <f aca="false">(C82/100)/(K82/100)-1</f>
        <v>#VALUE!</v>
      </c>
      <c r="M82" s="9" t="n">
        <f aca="true">IFERROR(_xlfn.DAYS(CONCATENATE(LEFT(EXPORT!E82,2),"/",MID(EXPORT!E82,4,2),"/",MID(EXPORT!E82,9,2)),TODAY()),0)</f>
        <v>0</v>
      </c>
      <c r="N82" s="8" t="e">
        <f aca="false">J82/M82*30</f>
        <v>#DIV/0!</v>
      </c>
      <c r="O82" s="10" t="e">
        <f aca="false">MAX(N82-0.005,0)*100*MAX(ABS(L82)-0.2,0)*2*IF(IF(M82&gt;=384,0,M82)&gt;0,(384-M82)/384,0)*10000</f>
        <v>#DIV/0!</v>
      </c>
    </row>
    <row r="83" customFormat="false" ht="12.8" hidden="false" customHeight="false" outlineLevel="0" collapsed="false">
      <c r="A83" s="16" t="n">
        <f aca="false">EXPORT!A83</f>
        <v>0</v>
      </c>
      <c r="B83" s="16" t="n">
        <f aca="false">EXPORT!B83</f>
        <v>0</v>
      </c>
      <c r="C83" s="12" t="str">
        <f aca="false">LEFT(EXPORT!C83,4)</f>
        <v/>
      </c>
      <c r="D83" s="12" t="str">
        <f aca="false">LEFT(EXPORT!D83,4)</f>
        <v/>
      </c>
      <c r="E83" s="13" t="str">
        <f aca="false">CONCATENATE(MID(EXPORT!E83,7,4),"/",MID(EXPORT!E83,4,2),"/",LEFT(EXPORT!E83,2))</f>
        <v>//</v>
      </c>
      <c r="F83" s="16" t="n">
        <f aca="false">EXPORT!G83</f>
        <v>0</v>
      </c>
      <c r="G83" s="16" t="n">
        <f aca="false">EXPORT!H83</f>
        <v>0</v>
      </c>
      <c r="H83" s="14" t="n">
        <f aca="false">IFERROR(D83/100,0)</f>
        <v>0</v>
      </c>
      <c r="I83" s="15" t="e">
        <f aca="false">(C83/100)/F83-1</f>
        <v>#VALUE!</v>
      </c>
      <c r="J83" s="15" t="e">
        <f aca="false">H83/F83-1</f>
        <v>#DIV/0!</v>
      </c>
      <c r="K83" s="12" t="str">
        <f aca="false">LEFT(EXPORT!F83,4)</f>
        <v/>
      </c>
      <c r="L83" s="15" t="e">
        <f aca="false">(C83/100)/(K83/100)-1</f>
        <v>#VALUE!</v>
      </c>
      <c r="M83" s="16" t="n">
        <f aca="true">IFERROR(_xlfn.DAYS(CONCATENATE(LEFT(EXPORT!E83,2),"/",MID(EXPORT!E83,4,2),"/",MID(EXPORT!E83,9,2)),TODAY()),0)</f>
        <v>0</v>
      </c>
      <c r="N83" s="15" t="e">
        <f aca="false">J83/M83*30</f>
        <v>#DIV/0!</v>
      </c>
      <c r="O83" s="17" t="e">
        <f aca="false">MAX(N83-0.005,0)*100*MAX(ABS(L83)-0.2,0)*2*IF(IF(M83&gt;=384,0,M83)&gt;0,(384-M83)/384,0)*10000</f>
        <v>#DIV/0!</v>
      </c>
    </row>
    <row r="84" customFormat="false" ht="12.8" hidden="false" customHeight="false" outlineLevel="0" collapsed="false">
      <c r="A84" s="9" t="n">
        <f aca="false">EXPORT!A84</f>
        <v>0</v>
      </c>
      <c r="B84" s="9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6" t="str">
        <f aca="false">CONCATENATE(MID(EXPORT!E84,7,4),"/",MID(EXPORT!E84,4,2),"/",LEFT(EXPORT!E84,2))</f>
        <v>//</v>
      </c>
      <c r="F84" s="9" t="n">
        <f aca="false">EXPORT!G84</f>
        <v>0</v>
      </c>
      <c r="G84" s="9" t="n">
        <f aca="false">EXPORT!H84</f>
        <v>0</v>
      </c>
      <c r="H84" s="7" t="n">
        <f aca="false">IFERROR(D84/100,0)</f>
        <v>0</v>
      </c>
      <c r="I84" s="8" t="e">
        <f aca="false">(C84/100)/F84-1</f>
        <v>#VALUE!</v>
      </c>
      <c r="J84" s="8" t="e">
        <f aca="false">H84/F84-1</f>
        <v>#DIV/0!</v>
      </c>
      <c r="K84" s="5" t="str">
        <f aca="false">LEFT(EXPORT!F84,4)</f>
        <v/>
      </c>
      <c r="L84" s="8" t="e">
        <f aca="false">(C84/100)/(K84/100)-1</f>
        <v>#VALUE!</v>
      </c>
      <c r="M84" s="9" t="n">
        <f aca="true">IFERROR(_xlfn.DAYS(CONCATENATE(LEFT(EXPORT!E84,2),"/",MID(EXPORT!E84,4,2),"/",MID(EXPORT!E84,9,2)),TODAY()),0)</f>
        <v>0</v>
      </c>
      <c r="N84" s="8" t="e">
        <f aca="false">J84/M84*30</f>
        <v>#DIV/0!</v>
      </c>
      <c r="O84" s="10" t="e">
        <f aca="false">MAX(N84-0.005,0)*100*MAX(ABS(L84)-0.2,0)*2*IF(IF(M84&gt;=384,0,M84)&gt;0,(384-M84)/384,0)*10000</f>
        <v>#DIV/0!</v>
      </c>
    </row>
    <row r="85" customFormat="false" ht="12.8" hidden="false" customHeight="false" outlineLevel="0" collapsed="false">
      <c r="A85" s="16" t="n">
        <f aca="false">EXPORT!A85</f>
        <v>0</v>
      </c>
      <c r="B85" s="16" t="n">
        <f aca="false">EXPORT!B85</f>
        <v>0</v>
      </c>
      <c r="C85" s="12" t="str">
        <f aca="false">LEFT(EXPORT!C85,4)</f>
        <v/>
      </c>
      <c r="D85" s="12" t="str">
        <f aca="false">LEFT(EXPORT!D85,4)</f>
        <v/>
      </c>
      <c r="E85" s="13" t="str">
        <f aca="false">CONCATENATE(MID(EXPORT!E85,7,4),"/",MID(EXPORT!E85,4,2),"/",LEFT(EXPORT!E85,2))</f>
        <v>//</v>
      </c>
      <c r="F85" s="16" t="n">
        <f aca="false">EXPORT!G85</f>
        <v>0</v>
      </c>
      <c r="G85" s="16" t="n">
        <f aca="false">EXPORT!H85</f>
        <v>0</v>
      </c>
      <c r="H85" s="14" t="n">
        <f aca="false">IFERROR(D85/100,0)</f>
        <v>0</v>
      </c>
      <c r="I85" s="15" t="e">
        <f aca="false">(C85/100)/F85-1</f>
        <v>#VALUE!</v>
      </c>
      <c r="J85" s="15" t="e">
        <f aca="false">H85/F85-1</f>
        <v>#DIV/0!</v>
      </c>
      <c r="K85" s="12" t="str">
        <f aca="false">LEFT(EXPORT!F85,4)</f>
        <v/>
      </c>
      <c r="L85" s="15" t="e">
        <f aca="false">(C85/100)/(K85/100)-1</f>
        <v>#VALUE!</v>
      </c>
      <c r="M85" s="16" t="n">
        <f aca="true">IFERROR(_xlfn.DAYS(CONCATENATE(LEFT(EXPORT!E85,2),"/",MID(EXPORT!E85,4,2),"/",MID(EXPORT!E85,9,2)),TODAY()),0)</f>
        <v>0</v>
      </c>
      <c r="N85" s="15" t="e">
        <f aca="false">J85/M85*30</f>
        <v>#DIV/0!</v>
      </c>
      <c r="O85" s="17" t="e">
        <f aca="false">MAX(N85-0.005,0)*100*MAX(ABS(L85)-0.2,0)*2*IF(IF(M85&gt;=384,0,M85)&gt;0,(384-M85)/384,0)*10000</f>
        <v>#DIV/0!</v>
      </c>
    </row>
    <row r="86" customFormat="false" ht="12.8" hidden="false" customHeight="false" outlineLevel="0" collapsed="false">
      <c r="A86" s="9" t="n">
        <f aca="false">EXPORT!A86</f>
        <v>0</v>
      </c>
      <c r="B86" s="9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6" t="str">
        <f aca="false">CONCATENATE(MID(EXPORT!E86,7,4),"/",MID(EXPORT!E86,4,2),"/",LEFT(EXPORT!E86,2))</f>
        <v>//</v>
      </c>
      <c r="F86" s="9" t="n">
        <f aca="false">EXPORT!G86</f>
        <v>0</v>
      </c>
      <c r="G86" s="9" t="n">
        <f aca="false">EXPORT!H86</f>
        <v>0</v>
      </c>
      <c r="H86" s="7" t="n">
        <f aca="false">IFERROR(D86/100,0)</f>
        <v>0</v>
      </c>
      <c r="I86" s="8" t="e">
        <f aca="false">(C86/100)/F86-1</f>
        <v>#VALUE!</v>
      </c>
      <c r="J86" s="8" t="e">
        <f aca="false">H86/F86-1</f>
        <v>#DIV/0!</v>
      </c>
      <c r="K86" s="5" t="str">
        <f aca="false">LEFT(EXPORT!F86,4)</f>
        <v/>
      </c>
      <c r="L86" s="8" t="e">
        <f aca="false">(C86/100)/(K86/100)-1</f>
        <v>#VALUE!</v>
      </c>
      <c r="M86" s="9" t="n">
        <f aca="true">IFERROR(_xlfn.DAYS(CONCATENATE(LEFT(EXPORT!E86,2),"/",MID(EXPORT!E86,4,2),"/",MID(EXPORT!E86,9,2)),TODAY()),0)</f>
        <v>0</v>
      </c>
      <c r="N86" s="8" t="e">
        <f aca="false">J86/M86*30</f>
        <v>#DIV/0!</v>
      </c>
      <c r="O86" s="10" t="e">
        <f aca="false">MAX(N86-0.005,0)*100*MAX(ABS(L86)-0.2,0)*2*IF(IF(M86&gt;=384,0,M86)&gt;0,(384-M86)/384,0)*10000</f>
        <v>#DIV/0!</v>
      </c>
    </row>
    <row r="87" customFormat="false" ht="12.8" hidden="false" customHeight="false" outlineLevel="0" collapsed="false">
      <c r="A87" s="16" t="n">
        <f aca="false">EXPORT!A87</f>
        <v>0</v>
      </c>
      <c r="B87" s="16" t="n">
        <f aca="false">EXPORT!B87</f>
        <v>0</v>
      </c>
      <c r="C87" s="12" t="str">
        <f aca="false">LEFT(EXPORT!C87,4)</f>
        <v/>
      </c>
      <c r="D87" s="12" t="str">
        <f aca="false">LEFT(EXPORT!D87,4)</f>
        <v/>
      </c>
      <c r="E87" s="13" t="str">
        <f aca="false">CONCATENATE(MID(EXPORT!E87,7,4),"/",MID(EXPORT!E87,4,2),"/",LEFT(EXPORT!E87,2))</f>
        <v>//</v>
      </c>
      <c r="F87" s="16" t="n">
        <f aca="false">EXPORT!G87</f>
        <v>0</v>
      </c>
      <c r="G87" s="16" t="n">
        <f aca="false">EXPORT!H87</f>
        <v>0</v>
      </c>
      <c r="H87" s="14" t="n">
        <f aca="false">IFERROR(D87/100,0)</f>
        <v>0</v>
      </c>
      <c r="I87" s="15" t="e">
        <f aca="false">(C87/100)/F87-1</f>
        <v>#VALUE!</v>
      </c>
      <c r="J87" s="15" t="e">
        <f aca="false">H87/F87-1</f>
        <v>#DIV/0!</v>
      </c>
      <c r="K87" s="12" t="str">
        <f aca="false">LEFT(EXPORT!F87,4)</f>
        <v/>
      </c>
      <c r="L87" s="15" t="e">
        <f aca="false">(C87/100)/(K87/100)-1</f>
        <v>#VALUE!</v>
      </c>
      <c r="M87" s="16" t="n">
        <f aca="true">IFERROR(_xlfn.DAYS(CONCATENATE(LEFT(EXPORT!E87,2),"/",MID(EXPORT!E87,4,2),"/",MID(EXPORT!E87,9,2)),TODAY()),0)</f>
        <v>0</v>
      </c>
      <c r="N87" s="15" t="e">
        <f aca="false">J87/M87*30</f>
        <v>#DIV/0!</v>
      </c>
      <c r="O87" s="17" t="e">
        <f aca="false">MAX(N87-0.005,0)*100*MAX(ABS(L87)-0.2,0)*2*IF(IF(M87&gt;=384,0,M87)&gt;0,(384-M87)/384,0)*10000</f>
        <v>#DIV/0!</v>
      </c>
    </row>
    <row r="88" customFormat="false" ht="12.8" hidden="false" customHeight="false" outlineLevel="0" collapsed="false">
      <c r="A88" s="9" t="n">
        <f aca="false">EXPORT!A88</f>
        <v>0</v>
      </c>
      <c r="B88" s="9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6" t="str">
        <f aca="false">CONCATENATE(MID(EXPORT!E88,7,4),"/",MID(EXPORT!E88,4,2),"/",LEFT(EXPORT!E88,2))</f>
        <v>//</v>
      </c>
      <c r="F88" s="9" t="n">
        <f aca="false">EXPORT!G88</f>
        <v>0</v>
      </c>
      <c r="G88" s="9" t="n">
        <f aca="false">EXPORT!H88</f>
        <v>0</v>
      </c>
      <c r="H88" s="7" t="n">
        <f aca="false">IFERROR(D88/100,0)</f>
        <v>0</v>
      </c>
      <c r="I88" s="8" t="e">
        <f aca="false">(C88/100)/F88-1</f>
        <v>#VALUE!</v>
      </c>
      <c r="J88" s="8" t="e">
        <f aca="false">H88/F88-1</f>
        <v>#DIV/0!</v>
      </c>
      <c r="K88" s="5" t="str">
        <f aca="false">LEFT(EXPORT!F88,4)</f>
        <v/>
      </c>
      <c r="L88" s="8" t="e">
        <f aca="false">(C88/100)/(K88/100)-1</f>
        <v>#VALUE!</v>
      </c>
      <c r="M88" s="9" t="n">
        <f aca="true">IFERROR(_xlfn.DAYS(CONCATENATE(LEFT(EXPORT!E88,2),"/",MID(EXPORT!E88,4,2),"/",MID(EXPORT!E88,9,2)),TODAY()),0)</f>
        <v>0</v>
      </c>
      <c r="N88" s="8" t="e">
        <f aca="false">J88/M88*30</f>
        <v>#DIV/0!</v>
      </c>
      <c r="O88" s="10" t="e">
        <f aca="false">MAX(N88-0.005,0)*100*MAX(ABS(L88)-0.2,0)*2*IF(IF(M88&gt;=384,0,M88)&gt;0,(384-M88)/384,0)*10000</f>
        <v>#DIV/0!</v>
      </c>
    </row>
    <row r="89" customFormat="false" ht="12.8" hidden="false" customHeight="false" outlineLevel="0" collapsed="false">
      <c r="A89" s="16" t="n">
        <f aca="false">EXPORT!A89</f>
        <v>0</v>
      </c>
      <c r="B89" s="16" t="n">
        <f aca="false">EXPORT!B89</f>
        <v>0</v>
      </c>
      <c r="C89" s="12" t="str">
        <f aca="false">LEFT(EXPORT!C89,4)</f>
        <v/>
      </c>
      <c r="D89" s="12" t="str">
        <f aca="false">LEFT(EXPORT!D89,4)</f>
        <v/>
      </c>
      <c r="E89" s="13" t="str">
        <f aca="false">CONCATENATE(MID(EXPORT!E89,7,4),"/",MID(EXPORT!E89,4,2),"/",LEFT(EXPORT!E89,2))</f>
        <v>//</v>
      </c>
      <c r="F89" s="16" t="n">
        <f aca="false">EXPORT!G89</f>
        <v>0</v>
      </c>
      <c r="G89" s="16" t="n">
        <f aca="false">EXPORT!H89</f>
        <v>0</v>
      </c>
      <c r="H89" s="14" t="n">
        <f aca="false">IFERROR(D89/100,0)</f>
        <v>0</v>
      </c>
      <c r="I89" s="15" t="e">
        <f aca="false">(C89/100)/F89-1</f>
        <v>#VALUE!</v>
      </c>
      <c r="J89" s="15" t="e">
        <f aca="false">H89/F89-1</f>
        <v>#DIV/0!</v>
      </c>
      <c r="K89" s="12" t="str">
        <f aca="false">LEFT(EXPORT!F89,4)</f>
        <v/>
      </c>
      <c r="L89" s="15" t="e">
        <f aca="false">(C89/100)/(K89/100)-1</f>
        <v>#VALUE!</v>
      </c>
      <c r="M89" s="16" t="n">
        <f aca="true">IFERROR(_xlfn.DAYS(CONCATENATE(LEFT(EXPORT!E89,2),"/",MID(EXPORT!E89,4,2),"/",MID(EXPORT!E89,9,2)),TODAY()),0)</f>
        <v>0</v>
      </c>
      <c r="N89" s="15" t="e">
        <f aca="false">J89/M89*30</f>
        <v>#DIV/0!</v>
      </c>
      <c r="O89" s="17" t="e">
        <f aca="false">MAX(N89-0.005,0)*100*MAX(ABS(L89)-0.2,0)*2*IF(IF(M89&gt;=384,0,M89)&gt;0,(384-M89)/384,0)*10000</f>
        <v>#DIV/0!</v>
      </c>
    </row>
    <row r="90" customFormat="false" ht="12.8" hidden="false" customHeight="false" outlineLevel="0" collapsed="false">
      <c r="A90" s="9" t="n">
        <f aca="false">EXPORT!A90</f>
        <v>0</v>
      </c>
      <c r="B90" s="9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6" t="str">
        <f aca="false">CONCATENATE(MID(EXPORT!E90,7,4),"/",MID(EXPORT!E90,4,2),"/",LEFT(EXPORT!E90,2))</f>
        <v>//</v>
      </c>
      <c r="F90" s="9" t="n">
        <f aca="false">EXPORT!G90</f>
        <v>0</v>
      </c>
      <c r="G90" s="9" t="n">
        <f aca="false">EXPORT!H90</f>
        <v>0</v>
      </c>
      <c r="H90" s="7" t="n">
        <f aca="false">IFERROR(D90/100,0)</f>
        <v>0</v>
      </c>
      <c r="I90" s="8" t="e">
        <f aca="false">(C90/100)/F90-1</f>
        <v>#VALUE!</v>
      </c>
      <c r="J90" s="8" t="e">
        <f aca="false">H90/F90-1</f>
        <v>#DIV/0!</v>
      </c>
      <c r="K90" s="5" t="str">
        <f aca="false">LEFT(EXPORT!F90,4)</f>
        <v/>
      </c>
      <c r="L90" s="8" t="e">
        <f aca="false">(C90/100)/(K90/100)-1</f>
        <v>#VALUE!</v>
      </c>
      <c r="M90" s="9" t="n">
        <f aca="true">IFERROR(_xlfn.DAYS(CONCATENATE(LEFT(EXPORT!E90,2),"/",MID(EXPORT!E90,4,2),"/",MID(EXPORT!E90,9,2)),TODAY()),0)</f>
        <v>0</v>
      </c>
      <c r="N90" s="8" t="e">
        <f aca="false">J90/M90*30</f>
        <v>#DIV/0!</v>
      </c>
      <c r="O90" s="10" t="e">
        <f aca="false">MAX(N90-0.005,0)*100*MAX(ABS(L90)-0.2,0)*2*IF(IF(M90&gt;=384,0,M90)&gt;0,(384-M90)/384,0)*10000</f>
        <v>#DIV/0!</v>
      </c>
    </row>
    <row r="91" customFormat="false" ht="12.8" hidden="false" customHeight="false" outlineLevel="0" collapsed="false">
      <c r="A91" s="16" t="n">
        <f aca="false">EXPORT!A91</f>
        <v>0</v>
      </c>
      <c r="B91" s="16" t="n">
        <f aca="false">EXPORT!B91</f>
        <v>0</v>
      </c>
      <c r="C91" s="12" t="str">
        <f aca="false">LEFT(EXPORT!C91,4)</f>
        <v/>
      </c>
      <c r="D91" s="12" t="str">
        <f aca="false">LEFT(EXPORT!D91,4)</f>
        <v/>
      </c>
      <c r="E91" s="13" t="str">
        <f aca="false">CONCATENATE(MID(EXPORT!E91,7,4),"/",MID(EXPORT!E91,4,2),"/",LEFT(EXPORT!E91,2))</f>
        <v>//</v>
      </c>
      <c r="F91" s="16" t="n">
        <f aca="false">EXPORT!G91</f>
        <v>0</v>
      </c>
      <c r="G91" s="16" t="n">
        <f aca="false">EXPORT!H91</f>
        <v>0</v>
      </c>
      <c r="H91" s="14" t="n">
        <f aca="false">IFERROR(D91/100,0)</f>
        <v>0</v>
      </c>
      <c r="I91" s="15" t="e">
        <f aca="false">(C91/100)/F91-1</f>
        <v>#VALUE!</v>
      </c>
      <c r="J91" s="15" t="e">
        <f aca="false">H91/F91-1</f>
        <v>#DIV/0!</v>
      </c>
      <c r="K91" s="12" t="str">
        <f aca="false">LEFT(EXPORT!F91,4)</f>
        <v/>
      </c>
      <c r="L91" s="15" t="e">
        <f aca="false">(C91/100)/(K91/100)-1</f>
        <v>#VALUE!</v>
      </c>
      <c r="M91" s="16" t="n">
        <f aca="true">IFERROR(_xlfn.DAYS(CONCATENATE(LEFT(EXPORT!E91,2),"/",MID(EXPORT!E91,4,2),"/",MID(EXPORT!E91,9,2)),TODAY()),0)</f>
        <v>0</v>
      </c>
      <c r="N91" s="15" t="e">
        <f aca="false">J91/M91*30</f>
        <v>#DIV/0!</v>
      </c>
      <c r="O91" s="17" t="e">
        <f aca="false">MAX(N91-0.005,0)*100*MAX(ABS(L91)-0.2,0)*2*IF(IF(M91&gt;=384,0,M91)&gt;0,(384-M91)/384,0)*10000</f>
        <v>#DIV/0!</v>
      </c>
    </row>
    <row r="92" customFormat="false" ht="12.8" hidden="false" customHeight="false" outlineLevel="0" collapsed="false">
      <c r="A92" s="9" t="n">
        <f aca="false">EXPORT!A92</f>
        <v>0</v>
      </c>
      <c r="B92" s="9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6" t="str">
        <f aca="false">CONCATENATE(MID(EXPORT!E92,7,4),"/",MID(EXPORT!E92,4,2),"/",LEFT(EXPORT!E92,2))</f>
        <v>//</v>
      </c>
      <c r="F92" s="9" t="n">
        <f aca="false">EXPORT!G92</f>
        <v>0</v>
      </c>
      <c r="G92" s="9" t="n">
        <f aca="false">EXPORT!H92</f>
        <v>0</v>
      </c>
      <c r="H92" s="7" t="n">
        <f aca="false">IFERROR(D92/100,0)</f>
        <v>0</v>
      </c>
      <c r="I92" s="8" t="e">
        <f aca="false">(C92/100)/F92-1</f>
        <v>#VALUE!</v>
      </c>
      <c r="J92" s="8" t="e">
        <f aca="false">H92/F92-1</f>
        <v>#DIV/0!</v>
      </c>
      <c r="K92" s="5" t="str">
        <f aca="false">LEFT(EXPORT!F92,4)</f>
        <v/>
      </c>
      <c r="L92" s="8" t="e">
        <f aca="false">(C92/100)/(K92/100)-1</f>
        <v>#VALUE!</v>
      </c>
      <c r="M92" s="9" t="n">
        <f aca="true">IFERROR(_xlfn.DAYS(CONCATENATE(LEFT(EXPORT!E92,2),"/",MID(EXPORT!E92,4,2),"/",MID(EXPORT!E92,9,2)),TODAY()),0)</f>
        <v>0</v>
      </c>
      <c r="N92" s="8" t="e">
        <f aca="false">J92/M92*30</f>
        <v>#DIV/0!</v>
      </c>
      <c r="O92" s="10" t="e">
        <f aca="false">MAX(N92-0.005,0)*100*MAX(ABS(L92)-0.2,0)*2*IF(IF(M92&gt;=384,0,M92)&gt;0,(384-M92)/384,0)*10000</f>
        <v>#DIV/0!</v>
      </c>
    </row>
    <row r="93" customFormat="false" ht="12.8" hidden="false" customHeight="false" outlineLevel="0" collapsed="false">
      <c r="A93" s="16" t="n">
        <f aca="false">EXPORT!A93</f>
        <v>0</v>
      </c>
      <c r="B93" s="16" t="n">
        <f aca="false">EXPORT!B93</f>
        <v>0</v>
      </c>
      <c r="C93" s="12" t="str">
        <f aca="false">LEFT(EXPORT!C93,4)</f>
        <v/>
      </c>
      <c r="D93" s="12" t="str">
        <f aca="false">LEFT(EXPORT!D93,4)</f>
        <v/>
      </c>
      <c r="E93" s="13" t="str">
        <f aca="false">CONCATENATE(MID(EXPORT!E93,7,4),"/",MID(EXPORT!E93,4,2),"/",LEFT(EXPORT!E93,2))</f>
        <v>//</v>
      </c>
      <c r="F93" s="16" t="n">
        <f aca="false">EXPORT!G93</f>
        <v>0</v>
      </c>
      <c r="G93" s="16" t="n">
        <f aca="false">EXPORT!H93</f>
        <v>0</v>
      </c>
      <c r="H93" s="14" t="n">
        <f aca="false">IFERROR(D93/100,0)</f>
        <v>0</v>
      </c>
      <c r="I93" s="15" t="e">
        <f aca="false">(C93/100)/F93-1</f>
        <v>#VALUE!</v>
      </c>
      <c r="J93" s="15" t="e">
        <f aca="false">H93/F93-1</f>
        <v>#DIV/0!</v>
      </c>
      <c r="K93" s="12" t="str">
        <f aca="false">LEFT(EXPORT!F93,4)</f>
        <v/>
      </c>
      <c r="L93" s="15" t="e">
        <f aca="false">(C93/100)/(K93/100)-1</f>
        <v>#VALUE!</v>
      </c>
      <c r="M93" s="16" t="n">
        <f aca="true">IFERROR(_xlfn.DAYS(CONCATENATE(LEFT(EXPORT!E93,2),"/",MID(EXPORT!E93,4,2),"/",MID(EXPORT!E93,9,2)),TODAY()),0)</f>
        <v>0</v>
      </c>
      <c r="N93" s="15" t="e">
        <f aca="false">J93/M93*30</f>
        <v>#DIV/0!</v>
      </c>
      <c r="O93" s="17" t="e">
        <f aca="false">MAX(N93-0.005,0)*100*MAX(ABS(L93)-0.2,0)*2*IF(IF(M93&gt;=384,0,M93)&gt;0,(384-M93)/384,0)*10000</f>
        <v>#DIV/0!</v>
      </c>
    </row>
    <row r="94" customFormat="false" ht="12.8" hidden="false" customHeight="false" outlineLevel="0" collapsed="false">
      <c r="A94" s="9" t="n">
        <f aca="false">EXPORT!A94</f>
        <v>0</v>
      </c>
      <c r="B94" s="9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6" t="str">
        <f aca="false">CONCATENATE(MID(EXPORT!E94,7,4),"/",MID(EXPORT!E94,4,2),"/",LEFT(EXPORT!E94,2))</f>
        <v>//</v>
      </c>
      <c r="F94" s="9" t="n">
        <f aca="false">EXPORT!G94</f>
        <v>0</v>
      </c>
      <c r="G94" s="9" t="n">
        <f aca="false">EXPORT!H94</f>
        <v>0</v>
      </c>
      <c r="H94" s="7" t="n">
        <f aca="false">IFERROR(D94/100,0)</f>
        <v>0</v>
      </c>
      <c r="I94" s="8" t="e">
        <f aca="false">(C94/100)/F94-1</f>
        <v>#VALUE!</v>
      </c>
      <c r="J94" s="8" t="e">
        <f aca="false">H94/F94-1</f>
        <v>#DIV/0!</v>
      </c>
      <c r="K94" s="5" t="str">
        <f aca="false">LEFT(EXPORT!F94,4)</f>
        <v/>
      </c>
      <c r="L94" s="8" t="e">
        <f aca="false">(C94/100)/(K94/100)-1</f>
        <v>#VALUE!</v>
      </c>
      <c r="M94" s="9" t="n">
        <f aca="true">IFERROR(_xlfn.DAYS(CONCATENATE(LEFT(EXPORT!E94,2),"/",MID(EXPORT!E94,4,2),"/",MID(EXPORT!E94,9,2)),TODAY()),0)</f>
        <v>0</v>
      </c>
      <c r="N94" s="8" t="e">
        <f aca="false">J94/M94*30</f>
        <v>#DIV/0!</v>
      </c>
      <c r="O94" s="10" t="e">
        <f aca="false">MAX(N94-0.005,0)*100*MAX(ABS(L94)-0.2,0)*2*IF(IF(M94&gt;=384,0,M94)&gt;0,(384-M94)/384,0)*10000</f>
        <v>#DIV/0!</v>
      </c>
    </row>
    <row r="95" customFormat="false" ht="12.8" hidden="false" customHeight="false" outlineLevel="0" collapsed="false">
      <c r="A95" s="16" t="n">
        <f aca="false">EXPORT!A95</f>
        <v>0</v>
      </c>
      <c r="B95" s="16" t="n">
        <f aca="false">EXPORT!B95</f>
        <v>0</v>
      </c>
      <c r="C95" s="12" t="str">
        <f aca="false">LEFT(EXPORT!C95,4)</f>
        <v/>
      </c>
      <c r="D95" s="12" t="str">
        <f aca="false">LEFT(EXPORT!D95,4)</f>
        <v/>
      </c>
      <c r="E95" s="13" t="str">
        <f aca="false">CONCATENATE(MID(EXPORT!E95,7,4),"/",MID(EXPORT!E95,4,2),"/",LEFT(EXPORT!E95,2))</f>
        <v>//</v>
      </c>
      <c r="F95" s="16" t="n">
        <f aca="false">EXPORT!G95</f>
        <v>0</v>
      </c>
      <c r="G95" s="16" t="n">
        <f aca="false">EXPORT!H95</f>
        <v>0</v>
      </c>
      <c r="H95" s="14" t="n">
        <f aca="false">IFERROR(D95/100,0)</f>
        <v>0</v>
      </c>
      <c r="I95" s="15" t="e">
        <f aca="false">(C95/100)/F95-1</f>
        <v>#VALUE!</v>
      </c>
      <c r="J95" s="15" t="e">
        <f aca="false">H95/F95-1</f>
        <v>#DIV/0!</v>
      </c>
      <c r="K95" s="12" t="str">
        <f aca="false">LEFT(EXPORT!F95,4)</f>
        <v/>
      </c>
      <c r="L95" s="15" t="e">
        <f aca="false">(C95/100)/(K95/100)-1</f>
        <v>#VALUE!</v>
      </c>
      <c r="M95" s="16" t="n">
        <f aca="true">IFERROR(_xlfn.DAYS(CONCATENATE(LEFT(EXPORT!E95,2),"/",MID(EXPORT!E95,4,2),"/",MID(EXPORT!E95,9,2)),TODAY()),0)</f>
        <v>0</v>
      </c>
      <c r="N95" s="15" t="e">
        <f aca="false">J95/M95*30</f>
        <v>#DIV/0!</v>
      </c>
      <c r="O95" s="17" t="e">
        <f aca="false">MAX(N95-0.005,0)*100*MAX(ABS(L95)-0.2,0)*2*IF(IF(M95&gt;=384,0,M95)&gt;0,(384-M95)/384,0)*10000</f>
        <v>#DIV/0!</v>
      </c>
    </row>
    <row r="96" customFormat="false" ht="12.8" hidden="false" customHeight="false" outlineLevel="0" collapsed="false">
      <c r="A96" s="9" t="n">
        <f aca="false">EXPORT!A96</f>
        <v>0</v>
      </c>
      <c r="B96" s="9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6" t="str">
        <f aca="false">CONCATENATE(MID(EXPORT!E96,7,4),"/",MID(EXPORT!E96,4,2),"/",LEFT(EXPORT!E96,2))</f>
        <v>//</v>
      </c>
      <c r="F96" s="9" t="n">
        <f aca="false">EXPORT!G96</f>
        <v>0</v>
      </c>
      <c r="G96" s="9" t="n">
        <f aca="false">EXPORT!H96</f>
        <v>0</v>
      </c>
      <c r="H96" s="7" t="n">
        <f aca="false">IFERROR(D96/100,0)</f>
        <v>0</v>
      </c>
      <c r="I96" s="8" t="e">
        <f aca="false">(C96/100)/F96-1</f>
        <v>#VALUE!</v>
      </c>
      <c r="J96" s="8" t="e">
        <f aca="false">H96/F96-1</f>
        <v>#DIV/0!</v>
      </c>
      <c r="K96" s="5" t="str">
        <f aca="false">LEFT(EXPORT!F96,4)</f>
        <v/>
      </c>
      <c r="L96" s="8" t="e">
        <f aca="false">(C96/100)/(K96/100)-1</f>
        <v>#VALUE!</v>
      </c>
      <c r="M96" s="9" t="n">
        <f aca="true">IFERROR(_xlfn.DAYS(CONCATENATE(LEFT(EXPORT!E96,2),"/",MID(EXPORT!E96,4,2),"/",MID(EXPORT!E96,9,2)),TODAY()),0)</f>
        <v>0</v>
      </c>
      <c r="N96" s="8" t="e">
        <f aca="false">J96/M96*30</f>
        <v>#DIV/0!</v>
      </c>
      <c r="O96" s="10" t="e">
        <f aca="false">MAX(N96-0.005,0)*100*MAX(ABS(L96)-0.2,0)*2*IF(IF(M96&gt;=384,0,M96)&gt;0,(384-M96)/384,0)*10000</f>
        <v>#DIV/0!</v>
      </c>
    </row>
    <row r="97" customFormat="false" ht="12.8" hidden="false" customHeight="false" outlineLevel="0" collapsed="false">
      <c r="A97" s="16" t="n">
        <f aca="false">EXPORT!A97</f>
        <v>0</v>
      </c>
      <c r="B97" s="16" t="n">
        <f aca="false">EXPORT!B97</f>
        <v>0</v>
      </c>
      <c r="C97" s="12" t="str">
        <f aca="false">LEFT(EXPORT!C97,4)</f>
        <v/>
      </c>
      <c r="D97" s="12" t="str">
        <f aca="false">LEFT(EXPORT!D97,4)</f>
        <v/>
      </c>
      <c r="E97" s="13" t="str">
        <f aca="false">CONCATENATE(MID(EXPORT!E97,7,4),"/",MID(EXPORT!E97,4,2),"/",LEFT(EXPORT!E97,2))</f>
        <v>//</v>
      </c>
      <c r="F97" s="16" t="n">
        <f aca="false">EXPORT!G97</f>
        <v>0</v>
      </c>
      <c r="G97" s="16" t="n">
        <f aca="false">EXPORT!H97</f>
        <v>0</v>
      </c>
      <c r="H97" s="14" t="n">
        <f aca="false">IFERROR(D97/100,0)</f>
        <v>0</v>
      </c>
      <c r="I97" s="15" t="e">
        <f aca="false">(C97/100)/F97-1</f>
        <v>#VALUE!</v>
      </c>
      <c r="J97" s="15" t="e">
        <f aca="false">H97/F97-1</f>
        <v>#DIV/0!</v>
      </c>
      <c r="K97" s="12" t="str">
        <f aca="false">LEFT(EXPORT!F97,4)</f>
        <v/>
      </c>
      <c r="L97" s="15" t="e">
        <f aca="false">(C97/100)/(K97/100)-1</f>
        <v>#VALUE!</v>
      </c>
      <c r="M97" s="16" t="n">
        <f aca="true">IFERROR(_xlfn.DAYS(CONCATENATE(LEFT(EXPORT!E97,2),"/",MID(EXPORT!E97,4,2),"/",MID(EXPORT!E97,9,2)),TODAY()),0)</f>
        <v>0</v>
      </c>
      <c r="N97" s="15" t="e">
        <f aca="false">J97/M97*30</f>
        <v>#DIV/0!</v>
      </c>
      <c r="O97" s="17" t="e">
        <f aca="false">MAX(N97-0.005,0)*100*MAX(ABS(L97)-0.2,0)*2*IF(IF(M97&gt;=384,0,M97)&gt;0,(384-M97)/384,0)*10000</f>
        <v>#DIV/0!</v>
      </c>
    </row>
    <row r="98" customFormat="false" ht="12.8" hidden="false" customHeight="false" outlineLevel="0" collapsed="false">
      <c r="A98" s="9" t="n">
        <f aca="false">EXPORT!A98</f>
        <v>0</v>
      </c>
      <c r="B98" s="9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6" t="str">
        <f aca="false">CONCATENATE(MID(EXPORT!E98,7,4),"/",MID(EXPORT!E98,4,2),"/",LEFT(EXPORT!E98,2))</f>
        <v>//</v>
      </c>
      <c r="F98" s="9" t="n">
        <f aca="false">EXPORT!G98</f>
        <v>0</v>
      </c>
      <c r="G98" s="9" t="n">
        <f aca="false">EXPORT!H98</f>
        <v>0</v>
      </c>
      <c r="H98" s="7" t="n">
        <f aca="false">IFERROR(D98/100,0)</f>
        <v>0</v>
      </c>
      <c r="I98" s="8" t="e">
        <f aca="false">(C98/100)/F98-1</f>
        <v>#VALUE!</v>
      </c>
      <c r="J98" s="8" t="e">
        <f aca="false">H98/F98-1</f>
        <v>#DIV/0!</v>
      </c>
      <c r="K98" s="5" t="str">
        <f aca="false">LEFT(EXPORT!F98,4)</f>
        <v/>
      </c>
      <c r="L98" s="8" t="e">
        <f aca="false">(C98/100)/(K98/100)-1</f>
        <v>#VALUE!</v>
      </c>
      <c r="M98" s="9" t="n">
        <f aca="true">IFERROR(_xlfn.DAYS(CONCATENATE(LEFT(EXPORT!E98,2),"/",MID(EXPORT!E98,4,2),"/",MID(EXPORT!E98,9,2)),TODAY()),0)</f>
        <v>0</v>
      </c>
      <c r="N98" s="8" t="e">
        <f aca="false">J98/M98*30</f>
        <v>#DIV/0!</v>
      </c>
      <c r="O98" s="10" t="e">
        <f aca="false">MAX(N98-0.005,0)*100*MAX(ABS(L98)-0.2,0)*2*IF(IF(M98&gt;=384,0,M98)&gt;0,(384-M98)/384,0)*10000</f>
        <v>#DIV/0!</v>
      </c>
    </row>
    <row r="99" customFormat="false" ht="12.8" hidden="false" customHeight="false" outlineLevel="0" collapsed="false">
      <c r="A99" s="16" t="n">
        <f aca="false">EXPORT!A99</f>
        <v>0</v>
      </c>
      <c r="B99" s="16" t="n">
        <f aca="false">EXPORT!B99</f>
        <v>0</v>
      </c>
      <c r="C99" s="12" t="str">
        <f aca="false">LEFT(EXPORT!C99,4)</f>
        <v/>
      </c>
      <c r="D99" s="12" t="str">
        <f aca="false">LEFT(EXPORT!D99,4)</f>
        <v/>
      </c>
      <c r="E99" s="13" t="str">
        <f aca="false">CONCATENATE(MID(EXPORT!E99,7,4),"/",MID(EXPORT!E99,4,2),"/",LEFT(EXPORT!E99,2))</f>
        <v>//</v>
      </c>
      <c r="F99" s="16" t="n">
        <f aca="false">EXPORT!G99</f>
        <v>0</v>
      </c>
      <c r="G99" s="16" t="n">
        <f aca="false">EXPORT!H99</f>
        <v>0</v>
      </c>
      <c r="H99" s="14" t="n">
        <f aca="false">IFERROR(D99/100,0)</f>
        <v>0</v>
      </c>
      <c r="I99" s="15" t="e">
        <f aca="false">(C99/100)/F99-1</f>
        <v>#VALUE!</v>
      </c>
      <c r="J99" s="15" t="e">
        <f aca="false">H99/F99-1</f>
        <v>#DIV/0!</v>
      </c>
      <c r="K99" s="12" t="str">
        <f aca="false">LEFT(EXPORT!F99,4)</f>
        <v/>
      </c>
      <c r="L99" s="15" t="e">
        <f aca="false">(C99/100)/(K99/100)-1</f>
        <v>#VALUE!</v>
      </c>
      <c r="M99" s="16" t="n">
        <f aca="true">IFERROR(_xlfn.DAYS(CONCATENATE(LEFT(EXPORT!E99,2),"/",MID(EXPORT!E99,4,2),"/",MID(EXPORT!E99,9,2)),TODAY()),0)</f>
        <v>0</v>
      </c>
      <c r="N99" s="15" t="e">
        <f aca="false">J99/M99*30</f>
        <v>#DIV/0!</v>
      </c>
      <c r="O99" s="17" t="e">
        <f aca="false">MAX(N99-0.005,0)*100*MAX(ABS(L99)-0.2,0)*2*IF(IF(M99&gt;=384,0,M99)&gt;0,(384-M99)/384,0)*10000</f>
        <v>#DIV/0!</v>
      </c>
    </row>
    <row r="100" customFormat="false" ht="12.8" hidden="false" customHeight="false" outlineLevel="0" collapsed="false">
      <c r="A100" s="9" t="n">
        <f aca="false">EXPORT!A100</f>
        <v>0</v>
      </c>
      <c r="B100" s="9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6" t="str">
        <f aca="false">CONCATENATE(MID(EXPORT!E100,7,4),"/",MID(EXPORT!E100,4,2),"/",LEFT(EXPORT!E100,2))</f>
        <v>//</v>
      </c>
      <c r="F100" s="9" t="n">
        <f aca="false">EXPORT!G100</f>
        <v>0</v>
      </c>
      <c r="G100" s="9" t="n">
        <f aca="false">EXPORT!H100</f>
        <v>0</v>
      </c>
      <c r="H100" s="7" t="n">
        <f aca="false">IFERROR(D100/100,0)</f>
        <v>0</v>
      </c>
      <c r="I100" s="8" t="e">
        <f aca="false">(C100/100)/F100-1</f>
        <v>#VALUE!</v>
      </c>
      <c r="J100" s="8" t="e">
        <f aca="false">H100/F100-1</f>
        <v>#DIV/0!</v>
      </c>
      <c r="K100" s="5" t="str">
        <f aca="false">LEFT(EXPORT!F100,4)</f>
        <v/>
      </c>
      <c r="L100" s="8" t="e">
        <f aca="false">(C100/100)/(K100/100)-1</f>
        <v>#VALUE!</v>
      </c>
      <c r="M100" s="9" t="n">
        <f aca="true">IFERROR(_xlfn.DAYS(CONCATENATE(LEFT(EXPORT!E100,2),"/",MID(EXPORT!E100,4,2),"/",MID(EXPORT!E100,9,2)),TODAY()),0)</f>
        <v>0</v>
      </c>
      <c r="N100" s="8" t="e">
        <f aca="false">J100/M100*30</f>
        <v>#DIV/0!</v>
      </c>
      <c r="O100" s="10" t="e">
        <f aca="false">MAX(N100-0.005,0)*100*MAX(ABS(L100)-0.2,0)*2*IF(IF(M100&gt;=384,0,M100)&gt;0,(384-M100)/384,0)*10000</f>
        <v>#DIV/0!</v>
      </c>
    </row>
    <row r="101" customFormat="false" ht="12.8" hidden="false" customHeight="false" outlineLevel="0" collapsed="false">
      <c r="A101" s="16" t="n">
        <f aca="false">EXPORT!A101</f>
        <v>0</v>
      </c>
      <c r="B101" s="16" t="n">
        <f aca="false">EXPORT!B101</f>
        <v>0</v>
      </c>
      <c r="C101" s="12" t="str">
        <f aca="false">LEFT(EXPORT!C101,4)</f>
        <v/>
      </c>
      <c r="D101" s="12" t="str">
        <f aca="false">LEFT(EXPORT!D101,4)</f>
        <v/>
      </c>
      <c r="E101" s="13" t="str">
        <f aca="false">CONCATENATE(MID(EXPORT!E101,7,4),"/",MID(EXPORT!E101,4,2),"/",LEFT(EXPORT!E101,2))</f>
        <v>//</v>
      </c>
      <c r="F101" s="16" t="n">
        <f aca="false">EXPORT!G101</f>
        <v>0</v>
      </c>
      <c r="G101" s="16" t="n">
        <f aca="false">EXPORT!H101</f>
        <v>0</v>
      </c>
      <c r="H101" s="14" t="n">
        <f aca="false">IFERROR(D101/100,0)</f>
        <v>0</v>
      </c>
      <c r="I101" s="15" t="e">
        <f aca="false">(C101/100)/F101-1</f>
        <v>#VALUE!</v>
      </c>
      <c r="J101" s="15" t="e">
        <f aca="false">H101/F101-1</f>
        <v>#DIV/0!</v>
      </c>
      <c r="K101" s="12" t="str">
        <f aca="false">LEFT(EXPORT!F101,4)</f>
        <v/>
      </c>
      <c r="L101" s="15" t="e">
        <f aca="false">(C101/100)/(K101/100)-1</f>
        <v>#VALUE!</v>
      </c>
      <c r="M101" s="16" t="n">
        <f aca="true">IFERROR(_xlfn.DAYS(CONCATENATE(LEFT(EXPORT!E101,2),"/",MID(EXPORT!E101,4,2),"/",MID(EXPORT!E101,9,2)),TODAY()),0)</f>
        <v>0</v>
      </c>
      <c r="N101" s="15" t="e">
        <f aca="false">J101/M101*30</f>
        <v>#DIV/0!</v>
      </c>
      <c r="O101" s="17" t="e">
        <f aca="false">MAX(N101-0.005,0)*100*MAX(ABS(L101)-0.2,0)*2*IF(IF(M101&gt;=384,0,M101)&gt;0,(384-M101)/384,0)*10000</f>
        <v>#DIV/0!</v>
      </c>
    </row>
    <row r="102" customFormat="false" ht="12.8" hidden="false" customHeight="false" outlineLevel="0" collapsed="false">
      <c r="A102" s="9" t="n">
        <f aca="false">EXPORT!A102</f>
        <v>0</v>
      </c>
      <c r="B102" s="9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6" t="str">
        <f aca="false">CONCATENATE(MID(EXPORT!E102,7,4),"/",MID(EXPORT!E102,4,2),"/",LEFT(EXPORT!E102,2))</f>
        <v>//</v>
      </c>
      <c r="F102" s="9" t="n">
        <f aca="false">EXPORT!G102</f>
        <v>0</v>
      </c>
      <c r="G102" s="9" t="n">
        <f aca="false">EXPORT!H102</f>
        <v>0</v>
      </c>
      <c r="H102" s="7" t="n">
        <f aca="false">IFERROR(D102/100,0)</f>
        <v>0</v>
      </c>
      <c r="I102" s="8" t="e">
        <f aca="false">(C102/100)/F102-1</f>
        <v>#VALUE!</v>
      </c>
      <c r="J102" s="8" t="e">
        <f aca="false">H102/F102-1</f>
        <v>#DIV/0!</v>
      </c>
      <c r="K102" s="5" t="str">
        <f aca="false">LEFT(EXPORT!F102,4)</f>
        <v/>
      </c>
      <c r="L102" s="8" t="e">
        <f aca="false">(C102/100)/(K102/100)-1</f>
        <v>#VALUE!</v>
      </c>
      <c r="M102" s="9" t="n">
        <f aca="true">IFERROR(_xlfn.DAYS(CONCATENATE(LEFT(EXPORT!E102,2),"/",MID(EXPORT!E102,4,2),"/",MID(EXPORT!E102,9,2)),TODAY()),0)</f>
        <v>0</v>
      </c>
      <c r="N102" s="8" t="e">
        <f aca="false">J102/M102*30</f>
        <v>#DIV/0!</v>
      </c>
      <c r="O102" s="10" t="e">
        <f aca="false">MAX(N102-0.005,0)*100*MAX(ABS(L102)-0.2,0)*2*IF(IF(M102&gt;=384,0,M102)&gt;0,(384-M102)/384,0)*10000</f>
        <v>#DIV/0!</v>
      </c>
    </row>
    <row r="103" customFormat="false" ht="12.8" hidden="false" customHeight="false" outlineLevel="0" collapsed="false">
      <c r="A103" s="16" t="n">
        <f aca="false">EXPORT!A103</f>
        <v>0</v>
      </c>
      <c r="B103" s="16" t="n">
        <f aca="false">EXPORT!B103</f>
        <v>0</v>
      </c>
      <c r="C103" s="12" t="str">
        <f aca="false">LEFT(EXPORT!C103,4)</f>
        <v/>
      </c>
      <c r="D103" s="12" t="str">
        <f aca="false">LEFT(EXPORT!D103,4)</f>
        <v/>
      </c>
      <c r="E103" s="13" t="str">
        <f aca="false">CONCATENATE(MID(EXPORT!E103,7,4),"/",MID(EXPORT!E103,4,2),"/",LEFT(EXPORT!E103,2))</f>
        <v>//</v>
      </c>
      <c r="F103" s="16" t="n">
        <f aca="false">EXPORT!G103</f>
        <v>0</v>
      </c>
      <c r="G103" s="16" t="n">
        <f aca="false">EXPORT!H103</f>
        <v>0</v>
      </c>
      <c r="H103" s="14" t="n">
        <f aca="false">IFERROR(D103/100,0)</f>
        <v>0</v>
      </c>
      <c r="I103" s="15" t="e">
        <f aca="false">(C103/100)/F103-1</f>
        <v>#VALUE!</v>
      </c>
      <c r="J103" s="15" t="e">
        <f aca="false">H103/F103-1</f>
        <v>#DIV/0!</v>
      </c>
      <c r="K103" s="12" t="str">
        <f aca="false">LEFT(EXPORT!F103,4)</f>
        <v/>
      </c>
      <c r="L103" s="15" t="e">
        <f aca="false">(C103/100)/(K103/100)-1</f>
        <v>#VALUE!</v>
      </c>
      <c r="M103" s="16" t="n">
        <f aca="true">IFERROR(_xlfn.DAYS(CONCATENATE(LEFT(EXPORT!E103,2),"/",MID(EXPORT!E103,4,2),"/",MID(EXPORT!E103,9,2)),TODAY()),0)</f>
        <v>0</v>
      </c>
      <c r="N103" s="15" t="e">
        <f aca="false">J103/M103*30</f>
        <v>#DIV/0!</v>
      </c>
      <c r="O103" s="17" t="e">
        <f aca="false">MAX(N103-0.005,0)*100*MAX(ABS(L103)-0.2,0)*2*IF(IF(M103&gt;=384,0,M103)&gt;0,(384-M103)/384,0)*10000</f>
        <v>#DIV/0!</v>
      </c>
    </row>
    <row r="104" customFormat="false" ht="12.8" hidden="false" customHeight="false" outlineLevel="0" collapsed="false">
      <c r="A104" s="9" t="n">
        <f aca="false">EXPORT!A104</f>
        <v>0</v>
      </c>
      <c r="B104" s="9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6" t="str">
        <f aca="false">CONCATENATE(MID(EXPORT!E104,7,4),"/",MID(EXPORT!E104,4,2),"/",LEFT(EXPORT!E104,2))</f>
        <v>//</v>
      </c>
      <c r="F104" s="9" t="n">
        <f aca="false">EXPORT!G104</f>
        <v>0</v>
      </c>
      <c r="G104" s="9" t="n">
        <f aca="false">EXPORT!H104</f>
        <v>0</v>
      </c>
      <c r="H104" s="7" t="n">
        <f aca="false">IFERROR(D104/100,0)</f>
        <v>0</v>
      </c>
      <c r="I104" s="8" t="e">
        <f aca="false">(C104/100)/F104-1</f>
        <v>#VALUE!</v>
      </c>
      <c r="J104" s="8" t="e">
        <f aca="false">H104/F104-1</f>
        <v>#DIV/0!</v>
      </c>
      <c r="K104" s="5" t="str">
        <f aca="false">LEFT(EXPORT!F104,4)</f>
        <v/>
      </c>
      <c r="L104" s="8" t="e">
        <f aca="false">(C104/100)/(K104/100)-1</f>
        <v>#VALUE!</v>
      </c>
      <c r="M104" s="9" t="n">
        <f aca="true">IFERROR(_xlfn.DAYS(CONCATENATE(LEFT(EXPORT!E104,2),"/",MID(EXPORT!E104,4,2),"/",MID(EXPORT!E104,9,2)),TODAY()),0)</f>
        <v>0</v>
      </c>
      <c r="N104" s="8" t="e">
        <f aca="false">J104/M104*30</f>
        <v>#DIV/0!</v>
      </c>
      <c r="O104" s="10" t="e">
        <f aca="false">MAX(N104-0.005,0)*100*MAX(ABS(L104)-0.2,0)*2*IF(IF(M104&gt;=384,0,M104)&gt;0,(384-M104)/384,0)*10000</f>
        <v>#DIV/0!</v>
      </c>
    </row>
    <row r="105" customFormat="false" ht="12.8" hidden="false" customHeight="false" outlineLevel="0" collapsed="false">
      <c r="A105" s="16" t="n">
        <f aca="false">EXPORT!A105</f>
        <v>0</v>
      </c>
      <c r="B105" s="16" t="n">
        <f aca="false">EXPORT!B105</f>
        <v>0</v>
      </c>
      <c r="C105" s="12" t="str">
        <f aca="false">LEFT(EXPORT!C105,4)</f>
        <v/>
      </c>
      <c r="D105" s="12" t="str">
        <f aca="false">LEFT(EXPORT!D105,4)</f>
        <v/>
      </c>
      <c r="E105" s="13" t="str">
        <f aca="false">CONCATENATE(MID(EXPORT!E105,7,4),"/",MID(EXPORT!E105,4,2),"/",LEFT(EXPORT!E105,2))</f>
        <v>//</v>
      </c>
      <c r="F105" s="16" t="n">
        <f aca="false">EXPORT!G105</f>
        <v>0</v>
      </c>
      <c r="G105" s="16" t="n">
        <f aca="false">EXPORT!H105</f>
        <v>0</v>
      </c>
      <c r="H105" s="14" t="n">
        <f aca="false">IFERROR(D105/100,0)</f>
        <v>0</v>
      </c>
      <c r="I105" s="15" t="e">
        <f aca="false">(C105/100)/F105-1</f>
        <v>#VALUE!</v>
      </c>
      <c r="J105" s="15" t="e">
        <f aca="false">H105/F105-1</f>
        <v>#DIV/0!</v>
      </c>
      <c r="K105" s="12" t="str">
        <f aca="false">LEFT(EXPORT!F105,4)</f>
        <v/>
      </c>
      <c r="L105" s="15" t="e">
        <f aca="false">(C105/100)/(K105/100)-1</f>
        <v>#VALUE!</v>
      </c>
      <c r="M105" s="16" t="n">
        <f aca="true">IFERROR(_xlfn.DAYS(CONCATENATE(LEFT(EXPORT!E105,2),"/",MID(EXPORT!E105,4,2),"/",MID(EXPORT!E105,9,2)),TODAY()),0)</f>
        <v>0</v>
      </c>
      <c r="N105" s="15" t="e">
        <f aca="false">J105/M105*30</f>
        <v>#DIV/0!</v>
      </c>
      <c r="O105" s="17" t="e">
        <f aca="false">MAX(N105-0.005,0)*100*MAX(ABS(L105)-0.2,0)*2*IF(IF(M105&gt;=384,0,M105)&gt;0,(384-M105)/384,0)*10000</f>
        <v>#DIV/0!</v>
      </c>
    </row>
    <row r="106" customFormat="false" ht="12.8" hidden="false" customHeight="false" outlineLevel="0" collapsed="false">
      <c r="A106" s="9" t="n">
        <f aca="false">EXPORT!A106</f>
        <v>0</v>
      </c>
      <c r="B106" s="9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6" t="str">
        <f aca="false">CONCATENATE(MID(EXPORT!E106,7,4),"/",MID(EXPORT!E106,4,2),"/",LEFT(EXPORT!E106,2))</f>
        <v>//</v>
      </c>
      <c r="F106" s="9" t="n">
        <f aca="false">EXPORT!G106</f>
        <v>0</v>
      </c>
      <c r="G106" s="9" t="n">
        <f aca="false">EXPORT!H106</f>
        <v>0</v>
      </c>
      <c r="H106" s="7" t="n">
        <f aca="false">IFERROR(D106/100,0)</f>
        <v>0</v>
      </c>
      <c r="I106" s="8" t="e">
        <f aca="false">(C106/100)/F106-1</f>
        <v>#VALUE!</v>
      </c>
      <c r="J106" s="8" t="e">
        <f aca="false">H106/F106-1</f>
        <v>#DIV/0!</v>
      </c>
      <c r="K106" s="5" t="str">
        <f aca="false">LEFT(EXPORT!F106,4)</f>
        <v/>
      </c>
      <c r="L106" s="8" t="e">
        <f aca="false">(C106/100)/(K106/100)-1</f>
        <v>#VALUE!</v>
      </c>
      <c r="M106" s="9" t="n">
        <f aca="true">IFERROR(_xlfn.DAYS(CONCATENATE(LEFT(EXPORT!E106,2),"/",MID(EXPORT!E106,4,2),"/",MID(EXPORT!E106,9,2)),TODAY()),0)</f>
        <v>0</v>
      </c>
      <c r="N106" s="8" t="e">
        <f aca="false">J106/M106*30</f>
        <v>#DIV/0!</v>
      </c>
      <c r="O106" s="10" t="e">
        <f aca="false">MAX(N106-0.005,0)*100*MAX(ABS(L106)-0.2,0)*2*IF(IF(M106&gt;=384,0,M106)&gt;0,(384-M106)/384,0)*10000</f>
        <v>#DIV/0!</v>
      </c>
    </row>
    <row r="107" customFormat="false" ht="12.8" hidden="false" customHeight="false" outlineLevel="0" collapsed="false">
      <c r="A107" s="16" t="n">
        <f aca="false">EXPORT!A107</f>
        <v>0</v>
      </c>
      <c r="B107" s="16" t="n">
        <f aca="false">EXPORT!B107</f>
        <v>0</v>
      </c>
      <c r="C107" s="12" t="str">
        <f aca="false">LEFT(EXPORT!C107,4)</f>
        <v/>
      </c>
      <c r="D107" s="12" t="str">
        <f aca="false">LEFT(EXPORT!D107,4)</f>
        <v/>
      </c>
      <c r="E107" s="13" t="str">
        <f aca="false">CONCATENATE(MID(EXPORT!E107,7,4),"/",MID(EXPORT!E107,4,2),"/",LEFT(EXPORT!E107,2))</f>
        <v>//</v>
      </c>
      <c r="F107" s="16" t="n">
        <f aca="false">EXPORT!G107</f>
        <v>0</v>
      </c>
      <c r="G107" s="16" t="n">
        <f aca="false">EXPORT!H107</f>
        <v>0</v>
      </c>
      <c r="H107" s="14" t="n">
        <f aca="false">IFERROR(D107/100,0)</f>
        <v>0</v>
      </c>
      <c r="I107" s="15" t="e">
        <f aca="false">(C107/100)/F107-1</f>
        <v>#VALUE!</v>
      </c>
      <c r="J107" s="15" t="e">
        <f aca="false">H107/F107-1</f>
        <v>#DIV/0!</v>
      </c>
      <c r="K107" s="12" t="str">
        <f aca="false">LEFT(EXPORT!F107,4)</f>
        <v/>
      </c>
      <c r="L107" s="15" t="e">
        <f aca="false">(C107/100)/(K107/100)-1</f>
        <v>#VALUE!</v>
      </c>
      <c r="M107" s="16" t="n">
        <f aca="true">IFERROR(_xlfn.DAYS(CONCATENATE(LEFT(EXPORT!E107,2),"/",MID(EXPORT!E107,4,2),"/",MID(EXPORT!E107,9,2)),TODAY()),0)</f>
        <v>0</v>
      </c>
      <c r="N107" s="15" t="e">
        <f aca="false">J107/M107*30</f>
        <v>#DIV/0!</v>
      </c>
      <c r="O107" s="17" t="e">
        <f aca="false">MAX(N107-0.005,0)*100*MAX(ABS(L107)-0.2,0)*2*IF(IF(M107&gt;=384,0,M107)&gt;0,(384-M107)/384,0)*10000</f>
        <v>#DIV/0!</v>
      </c>
    </row>
    <row r="108" customFormat="false" ht="12.8" hidden="false" customHeight="false" outlineLevel="0" collapsed="false">
      <c r="A108" s="9" t="n">
        <f aca="false">EXPORT!A108</f>
        <v>0</v>
      </c>
      <c r="B108" s="9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6" t="str">
        <f aca="false">CONCATENATE(MID(EXPORT!E108,7,4),"/",MID(EXPORT!E108,4,2),"/",LEFT(EXPORT!E108,2))</f>
        <v>//</v>
      </c>
      <c r="F108" s="9" t="n">
        <f aca="false">EXPORT!G108</f>
        <v>0</v>
      </c>
      <c r="G108" s="9" t="n">
        <f aca="false">EXPORT!H108</f>
        <v>0</v>
      </c>
      <c r="H108" s="7" t="n">
        <f aca="false">IFERROR(D108/100,0)</f>
        <v>0</v>
      </c>
      <c r="I108" s="8" t="e">
        <f aca="false">(C108/100)/F108-1</f>
        <v>#VALUE!</v>
      </c>
      <c r="J108" s="8" t="e">
        <f aca="false">H108/F108-1</f>
        <v>#DIV/0!</v>
      </c>
      <c r="K108" s="5" t="str">
        <f aca="false">LEFT(EXPORT!F108,4)</f>
        <v/>
      </c>
      <c r="L108" s="8" t="e">
        <f aca="false">(C108/100)/(K108/100)-1</f>
        <v>#VALUE!</v>
      </c>
      <c r="M108" s="9" t="n">
        <f aca="true">IFERROR(_xlfn.DAYS(CONCATENATE(LEFT(EXPORT!E108,2),"/",MID(EXPORT!E108,4,2),"/",MID(EXPORT!E108,9,2)),TODAY()),0)</f>
        <v>0</v>
      </c>
      <c r="N108" s="8" t="e">
        <f aca="false">J108/M108*30</f>
        <v>#DIV/0!</v>
      </c>
      <c r="O108" s="10" t="e">
        <f aca="false">MAX(N108-0.005,0)*100*MAX(ABS(L108)-0.2,0)*2*IF(IF(M108&gt;=384,0,M108)&gt;0,(384-M108)/384,0)*10000</f>
        <v>#DIV/0!</v>
      </c>
    </row>
    <row r="109" customFormat="false" ht="12.8" hidden="false" customHeight="false" outlineLevel="0" collapsed="false">
      <c r="A109" s="16" t="n">
        <f aca="false">EXPORT!A109</f>
        <v>0</v>
      </c>
      <c r="B109" s="16" t="n">
        <f aca="false">EXPORT!B109</f>
        <v>0</v>
      </c>
      <c r="C109" s="12" t="str">
        <f aca="false">LEFT(EXPORT!C109,4)</f>
        <v/>
      </c>
      <c r="D109" s="12" t="str">
        <f aca="false">LEFT(EXPORT!D109,4)</f>
        <v/>
      </c>
      <c r="E109" s="13" t="str">
        <f aca="false">CONCATENATE(MID(EXPORT!E109,7,4),"/",MID(EXPORT!E109,4,2),"/",LEFT(EXPORT!E109,2))</f>
        <v>//</v>
      </c>
      <c r="F109" s="16" t="n">
        <f aca="false">EXPORT!G109</f>
        <v>0</v>
      </c>
      <c r="G109" s="16" t="n">
        <f aca="false">EXPORT!H109</f>
        <v>0</v>
      </c>
      <c r="H109" s="14" t="n">
        <f aca="false">IFERROR(D109/100,0)</f>
        <v>0</v>
      </c>
      <c r="I109" s="15" t="e">
        <f aca="false">(C109/100)/F109-1</f>
        <v>#VALUE!</v>
      </c>
      <c r="J109" s="15" t="e">
        <f aca="false">H109/F109-1</f>
        <v>#DIV/0!</v>
      </c>
      <c r="K109" s="12" t="str">
        <f aca="false">LEFT(EXPORT!F109,4)</f>
        <v/>
      </c>
      <c r="L109" s="15" t="e">
        <f aca="false">(C109/100)/(K109/100)-1</f>
        <v>#VALUE!</v>
      </c>
      <c r="M109" s="16" t="n">
        <f aca="true">IFERROR(_xlfn.DAYS(CONCATENATE(LEFT(EXPORT!E109,2),"/",MID(EXPORT!E109,4,2),"/",MID(EXPORT!E109,9,2)),TODAY()),0)</f>
        <v>0</v>
      </c>
      <c r="N109" s="15" t="e">
        <f aca="false">J109/M109*30</f>
        <v>#DIV/0!</v>
      </c>
      <c r="O109" s="17" t="e">
        <f aca="false">MAX(N109-0.005,0)*100*MAX(ABS(L109)-0.2,0)*2*IF(IF(M109&gt;=384,0,M109)&gt;0,(384-M109)/384,0)*10000</f>
        <v>#DIV/0!</v>
      </c>
    </row>
    <row r="110" customFormat="false" ht="12.8" hidden="false" customHeight="false" outlineLevel="0" collapsed="false">
      <c r="A110" s="9" t="n">
        <f aca="false">EXPORT!A110</f>
        <v>0</v>
      </c>
      <c r="B110" s="9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6" t="str">
        <f aca="false">CONCATENATE(MID(EXPORT!E110,7,4),"/",MID(EXPORT!E110,4,2),"/",LEFT(EXPORT!E110,2))</f>
        <v>//</v>
      </c>
      <c r="F110" s="9" t="n">
        <f aca="false">EXPORT!G110</f>
        <v>0</v>
      </c>
      <c r="G110" s="9" t="n">
        <f aca="false">EXPORT!H110</f>
        <v>0</v>
      </c>
      <c r="H110" s="7" t="n">
        <f aca="false">IFERROR(D110/100,0)</f>
        <v>0</v>
      </c>
      <c r="I110" s="8" t="e">
        <f aca="false">(C110/100)/F110-1</f>
        <v>#VALUE!</v>
      </c>
      <c r="J110" s="8" t="e">
        <f aca="false">H110/F110-1</f>
        <v>#DIV/0!</v>
      </c>
      <c r="K110" s="5" t="str">
        <f aca="false">LEFT(EXPORT!F110,4)</f>
        <v/>
      </c>
      <c r="L110" s="8" t="e">
        <f aca="false">(C110/100)/(K110/100)-1</f>
        <v>#VALUE!</v>
      </c>
      <c r="M110" s="9" t="n">
        <f aca="true">IFERROR(_xlfn.DAYS(CONCATENATE(LEFT(EXPORT!E110,2),"/",MID(EXPORT!E110,4,2),"/",MID(EXPORT!E110,9,2)),TODAY()),0)</f>
        <v>0</v>
      </c>
      <c r="N110" s="8" t="e">
        <f aca="false">J110/M110*30</f>
        <v>#DIV/0!</v>
      </c>
      <c r="O110" s="10" t="e">
        <f aca="false">MAX(N110-0.005,0)*100*MAX(ABS(L110)-0.2,0)*2*IF(IF(M110&gt;=384,0,M110)&gt;0,(384-M110)/384,0)*10000</f>
        <v>#DIV/0!</v>
      </c>
    </row>
    <row r="111" customFormat="false" ht="12.8" hidden="false" customHeight="false" outlineLevel="0" collapsed="false">
      <c r="A111" s="16" t="n">
        <f aca="false">EXPORT!A111</f>
        <v>0</v>
      </c>
      <c r="B111" s="16" t="n">
        <f aca="false">EXPORT!B111</f>
        <v>0</v>
      </c>
      <c r="C111" s="12" t="str">
        <f aca="false">LEFT(EXPORT!C111,4)</f>
        <v/>
      </c>
      <c r="D111" s="12" t="str">
        <f aca="false">LEFT(EXPORT!D111,4)</f>
        <v/>
      </c>
      <c r="E111" s="13" t="str">
        <f aca="false">CONCATENATE(MID(EXPORT!E111,7,4),"/",MID(EXPORT!E111,4,2),"/",LEFT(EXPORT!E111,2))</f>
        <v>//</v>
      </c>
      <c r="F111" s="16" t="n">
        <f aca="false">EXPORT!G111</f>
        <v>0</v>
      </c>
      <c r="G111" s="16" t="n">
        <f aca="false">EXPORT!H111</f>
        <v>0</v>
      </c>
      <c r="H111" s="14" t="n">
        <f aca="false">IFERROR(D111/100,0)</f>
        <v>0</v>
      </c>
      <c r="I111" s="15" t="e">
        <f aca="false">(C111/100)/F111-1</f>
        <v>#VALUE!</v>
      </c>
      <c r="J111" s="15" t="e">
        <f aca="false">H111/F111-1</f>
        <v>#DIV/0!</v>
      </c>
      <c r="K111" s="12" t="str">
        <f aca="false">LEFT(EXPORT!F111,4)</f>
        <v/>
      </c>
      <c r="L111" s="15" t="e">
        <f aca="false">(C111/100)/(K111/100)-1</f>
        <v>#VALUE!</v>
      </c>
      <c r="M111" s="16" t="n">
        <f aca="true">IFERROR(_xlfn.DAYS(CONCATENATE(LEFT(EXPORT!E111,2),"/",MID(EXPORT!E111,4,2),"/",MID(EXPORT!E111,9,2)),TODAY()),0)</f>
        <v>0</v>
      </c>
      <c r="N111" s="15" t="e">
        <f aca="false">J111/M111*30</f>
        <v>#DIV/0!</v>
      </c>
      <c r="O111" s="17" t="e">
        <f aca="false">MAX(N111-0.005,0)*100*MAX(ABS(L111)-0.2,0)*2*IF(IF(M111&gt;=384,0,M111)&gt;0,(384-M111)/384,0)*10000</f>
        <v>#DIV/0!</v>
      </c>
    </row>
    <row r="112" customFormat="false" ht="12.8" hidden="false" customHeight="false" outlineLevel="0" collapsed="false">
      <c r="A112" s="9" t="n">
        <f aca="false">EXPORT!A112</f>
        <v>0</v>
      </c>
      <c r="B112" s="9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6" t="str">
        <f aca="false">CONCATENATE(MID(EXPORT!E112,7,4),"/",MID(EXPORT!E112,4,2),"/",LEFT(EXPORT!E112,2))</f>
        <v>//</v>
      </c>
      <c r="F112" s="9" t="n">
        <f aca="false">EXPORT!G112</f>
        <v>0</v>
      </c>
      <c r="G112" s="9" t="n">
        <f aca="false">EXPORT!H112</f>
        <v>0</v>
      </c>
      <c r="H112" s="7" t="n">
        <f aca="false">IFERROR(D112/100,0)</f>
        <v>0</v>
      </c>
      <c r="I112" s="8" t="e">
        <f aca="false">(C112/100)/F112-1</f>
        <v>#VALUE!</v>
      </c>
      <c r="J112" s="8" t="e">
        <f aca="false">H112/F112-1</f>
        <v>#DIV/0!</v>
      </c>
      <c r="K112" s="5" t="str">
        <f aca="false">LEFT(EXPORT!F112,4)</f>
        <v/>
      </c>
      <c r="L112" s="8" t="e">
        <f aca="false">(C112/100)/(K112/100)-1</f>
        <v>#VALUE!</v>
      </c>
      <c r="M112" s="9" t="n">
        <f aca="true">IFERROR(_xlfn.DAYS(CONCATENATE(LEFT(EXPORT!E112,2),"/",MID(EXPORT!E112,4,2),"/",MID(EXPORT!E112,9,2)),TODAY()),0)</f>
        <v>0</v>
      </c>
      <c r="N112" s="8" t="e">
        <f aca="false">J112/M112*30</f>
        <v>#DIV/0!</v>
      </c>
      <c r="O112" s="10" t="e">
        <f aca="false">MAX(N112-0.005,0)*100*MAX(ABS(L112)-0.2,0)*2*IF(IF(M112&gt;=384,0,M112)&gt;0,(384-M112)/384,0)*10000</f>
        <v>#DIV/0!</v>
      </c>
    </row>
    <row r="113" customFormat="false" ht="12.8" hidden="false" customHeight="false" outlineLevel="0" collapsed="false">
      <c r="A113" s="16" t="n">
        <f aca="false">EXPORT!A113</f>
        <v>0</v>
      </c>
      <c r="B113" s="16" t="n">
        <f aca="false">EXPORT!B113</f>
        <v>0</v>
      </c>
      <c r="C113" s="12" t="str">
        <f aca="false">LEFT(EXPORT!C113,4)</f>
        <v/>
      </c>
      <c r="D113" s="12" t="str">
        <f aca="false">LEFT(EXPORT!D113,4)</f>
        <v/>
      </c>
      <c r="E113" s="13" t="str">
        <f aca="false">CONCATENATE(MID(EXPORT!E113,7,4),"/",MID(EXPORT!E113,4,2),"/",LEFT(EXPORT!E113,2))</f>
        <v>//</v>
      </c>
      <c r="F113" s="16" t="n">
        <f aca="false">EXPORT!G113</f>
        <v>0</v>
      </c>
      <c r="G113" s="16" t="n">
        <f aca="false">EXPORT!H113</f>
        <v>0</v>
      </c>
      <c r="H113" s="14" t="n">
        <f aca="false">IFERROR(D113/100,0)</f>
        <v>0</v>
      </c>
      <c r="I113" s="15" t="e">
        <f aca="false">(C113/100)/F113-1</f>
        <v>#VALUE!</v>
      </c>
      <c r="J113" s="15" t="e">
        <f aca="false">H113/F113-1</f>
        <v>#DIV/0!</v>
      </c>
      <c r="K113" s="12" t="str">
        <f aca="false">LEFT(EXPORT!F113,4)</f>
        <v/>
      </c>
      <c r="L113" s="15" t="e">
        <f aca="false">(C113/100)/(K113/100)-1</f>
        <v>#VALUE!</v>
      </c>
      <c r="M113" s="16" t="n">
        <f aca="true">IFERROR(_xlfn.DAYS(CONCATENATE(LEFT(EXPORT!E113,2),"/",MID(EXPORT!E113,4,2),"/",MID(EXPORT!E113,9,2)),TODAY()),0)</f>
        <v>0</v>
      </c>
      <c r="N113" s="15" t="e">
        <f aca="false">J113/M113*30</f>
        <v>#DIV/0!</v>
      </c>
      <c r="O113" s="17" t="e">
        <f aca="false">MAX(N113-0.005,0)*100*MAX(ABS(L113)-0.2,0)*2*IF(IF(M113&gt;=384,0,M113)&gt;0,(384-M113)/384,0)*10000</f>
        <v>#DIV/0!</v>
      </c>
    </row>
    <row r="114" customFormat="false" ht="12.8" hidden="false" customHeight="false" outlineLevel="0" collapsed="false">
      <c r="A114" s="9" t="n">
        <f aca="false">EXPORT!A114</f>
        <v>0</v>
      </c>
      <c r="B114" s="9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6" t="str">
        <f aca="false">CONCATENATE(MID(EXPORT!E114,7,4),"/",MID(EXPORT!E114,4,2),"/",LEFT(EXPORT!E114,2))</f>
        <v>//</v>
      </c>
      <c r="F114" s="9" t="n">
        <f aca="false">EXPORT!G114</f>
        <v>0</v>
      </c>
      <c r="G114" s="9" t="n">
        <f aca="false">EXPORT!H114</f>
        <v>0</v>
      </c>
      <c r="H114" s="7" t="n">
        <f aca="false">IFERROR(D114/100,0)</f>
        <v>0</v>
      </c>
      <c r="I114" s="8" t="e">
        <f aca="false">(C114/100)/F114-1</f>
        <v>#VALUE!</v>
      </c>
      <c r="J114" s="8" t="e">
        <f aca="false">H114/F114-1</f>
        <v>#DIV/0!</v>
      </c>
      <c r="K114" s="5" t="str">
        <f aca="false">LEFT(EXPORT!F114,4)</f>
        <v/>
      </c>
      <c r="L114" s="8" t="e">
        <f aca="false">(C114/100)/(K114/100)-1</f>
        <v>#VALUE!</v>
      </c>
      <c r="M114" s="9" t="n">
        <f aca="true">IFERROR(_xlfn.DAYS(CONCATENATE(LEFT(EXPORT!E114,2),"/",MID(EXPORT!E114,4,2),"/",MID(EXPORT!E114,9,2)),TODAY()),0)</f>
        <v>0</v>
      </c>
      <c r="N114" s="8" t="e">
        <f aca="false">J114/M114*30</f>
        <v>#DIV/0!</v>
      </c>
      <c r="O114" s="10" t="e">
        <f aca="false">MAX(N114-0.005,0)*100*MAX(ABS(L114)-0.2,0)*2*IF(IF(M114&gt;=384,0,M114)&gt;0,(384-M114)/384,0)*10000</f>
        <v>#DIV/0!</v>
      </c>
    </row>
    <row r="115" customFormat="false" ht="12.8" hidden="false" customHeight="false" outlineLevel="0" collapsed="false">
      <c r="A115" s="16" t="n">
        <f aca="false">EXPORT!A115</f>
        <v>0</v>
      </c>
      <c r="B115" s="16" t="n">
        <f aca="false">EXPORT!B115</f>
        <v>0</v>
      </c>
      <c r="C115" s="12" t="str">
        <f aca="false">LEFT(EXPORT!C115,4)</f>
        <v/>
      </c>
      <c r="D115" s="12" t="str">
        <f aca="false">LEFT(EXPORT!D115,4)</f>
        <v/>
      </c>
      <c r="E115" s="13" t="str">
        <f aca="false">CONCATENATE(MID(EXPORT!E115,7,4),"/",MID(EXPORT!E115,4,2),"/",LEFT(EXPORT!E115,2))</f>
        <v>//</v>
      </c>
      <c r="F115" s="16" t="n">
        <f aca="false">EXPORT!G115</f>
        <v>0</v>
      </c>
      <c r="G115" s="16" t="n">
        <f aca="false">EXPORT!H115</f>
        <v>0</v>
      </c>
      <c r="H115" s="14" t="n">
        <f aca="false">IFERROR(D115/100,0)</f>
        <v>0</v>
      </c>
      <c r="I115" s="15" t="e">
        <f aca="false">(C115/100)/F115-1</f>
        <v>#VALUE!</v>
      </c>
      <c r="J115" s="15" t="e">
        <f aca="false">H115/F115-1</f>
        <v>#DIV/0!</v>
      </c>
      <c r="K115" s="12" t="str">
        <f aca="false">LEFT(EXPORT!F115,4)</f>
        <v/>
      </c>
      <c r="L115" s="15" t="e">
        <f aca="false">(C115/100)/(K115/100)-1</f>
        <v>#VALUE!</v>
      </c>
      <c r="M115" s="16" t="n">
        <f aca="true">IFERROR(_xlfn.DAYS(CONCATENATE(LEFT(EXPORT!E115,2),"/",MID(EXPORT!E115,4,2),"/",MID(EXPORT!E115,9,2)),TODAY()),0)</f>
        <v>0</v>
      </c>
      <c r="N115" s="15" t="e">
        <f aca="false">J115/M115*30</f>
        <v>#DIV/0!</v>
      </c>
      <c r="O115" s="17" t="e">
        <f aca="false">MAX(N115-0.005,0)*100*MAX(ABS(L115)-0.2,0)*2*IF(IF(M115&gt;=384,0,M115)&gt;0,(384-M115)/384,0)*10000</f>
        <v>#DIV/0!</v>
      </c>
    </row>
    <row r="116" customFormat="false" ht="12.8" hidden="false" customHeight="false" outlineLevel="0" collapsed="false">
      <c r="A116" s="9" t="n">
        <f aca="false">EXPORT!A116</f>
        <v>0</v>
      </c>
      <c r="B116" s="9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6" t="str">
        <f aca="false">CONCATENATE(MID(EXPORT!E116,7,4),"/",MID(EXPORT!E116,4,2),"/",LEFT(EXPORT!E116,2))</f>
        <v>//</v>
      </c>
      <c r="F116" s="9" t="n">
        <f aca="false">EXPORT!G116</f>
        <v>0</v>
      </c>
      <c r="G116" s="9" t="n">
        <f aca="false">EXPORT!H116</f>
        <v>0</v>
      </c>
      <c r="H116" s="7" t="n">
        <f aca="false">IFERROR(D116/100,0)</f>
        <v>0</v>
      </c>
      <c r="I116" s="8" t="e">
        <f aca="false">(C116/100)/F116-1</f>
        <v>#VALUE!</v>
      </c>
      <c r="J116" s="8" t="e">
        <f aca="false">H116/F116-1</f>
        <v>#DIV/0!</v>
      </c>
      <c r="K116" s="5" t="str">
        <f aca="false">LEFT(EXPORT!F116,4)</f>
        <v/>
      </c>
      <c r="L116" s="8" t="e">
        <f aca="false">(C116/100)/(K116/100)-1</f>
        <v>#VALUE!</v>
      </c>
      <c r="M116" s="9" t="n">
        <f aca="true">IFERROR(_xlfn.DAYS(CONCATENATE(LEFT(EXPORT!E116,2),"/",MID(EXPORT!E116,4,2),"/",MID(EXPORT!E116,9,2)),TODAY()),0)</f>
        <v>0</v>
      </c>
      <c r="N116" s="8" t="e">
        <f aca="false">J116/M116*30</f>
        <v>#DIV/0!</v>
      </c>
      <c r="O116" s="10" t="e">
        <f aca="false">MAX(N116-0.005,0)*100*MAX(ABS(L116)-0.2,0)*2*IF(IF(M116&gt;=384,0,M116)&gt;0,(384-M116)/384,0)*10000</f>
        <v>#DIV/0!</v>
      </c>
    </row>
    <row r="117" customFormat="false" ht="12.8" hidden="false" customHeight="false" outlineLevel="0" collapsed="false">
      <c r="A117" s="16" t="n">
        <f aca="false">EXPORT!A117</f>
        <v>0</v>
      </c>
      <c r="B117" s="16" t="n">
        <f aca="false">EXPORT!B117</f>
        <v>0</v>
      </c>
      <c r="C117" s="12" t="str">
        <f aca="false">LEFT(EXPORT!C117,4)</f>
        <v/>
      </c>
      <c r="D117" s="12" t="str">
        <f aca="false">LEFT(EXPORT!D117,4)</f>
        <v/>
      </c>
      <c r="E117" s="13" t="str">
        <f aca="false">CONCATENATE(MID(EXPORT!E117,7,4),"/",MID(EXPORT!E117,4,2),"/",LEFT(EXPORT!E117,2))</f>
        <v>//</v>
      </c>
      <c r="F117" s="16" t="n">
        <f aca="false">EXPORT!G117</f>
        <v>0</v>
      </c>
      <c r="G117" s="16" t="n">
        <f aca="false">EXPORT!H117</f>
        <v>0</v>
      </c>
      <c r="H117" s="14" t="n">
        <f aca="false">IFERROR(D117/100,0)</f>
        <v>0</v>
      </c>
      <c r="I117" s="15" t="e">
        <f aca="false">(C117/100)/F117-1</f>
        <v>#VALUE!</v>
      </c>
      <c r="J117" s="15" t="e">
        <f aca="false">H117/F117-1</f>
        <v>#DIV/0!</v>
      </c>
      <c r="K117" s="12" t="str">
        <f aca="false">LEFT(EXPORT!F117,4)</f>
        <v/>
      </c>
      <c r="L117" s="15" t="e">
        <f aca="false">(C117/100)/(K117/100)-1</f>
        <v>#VALUE!</v>
      </c>
      <c r="M117" s="16" t="n">
        <f aca="true">IFERROR(_xlfn.DAYS(CONCATENATE(LEFT(EXPORT!E117,2),"/",MID(EXPORT!E117,4,2),"/",MID(EXPORT!E117,9,2)),TODAY()),0)</f>
        <v>0</v>
      </c>
      <c r="N117" s="15" t="e">
        <f aca="false">J117/M117*30</f>
        <v>#DIV/0!</v>
      </c>
      <c r="O117" s="17" t="e">
        <f aca="false">MAX(N117-0.005,0)*100*MAX(ABS(L117)-0.2,0)*2*IF(IF(M117&gt;=384,0,M117)&gt;0,(384-M117)/384,0)*10000</f>
        <v>#DIV/0!</v>
      </c>
    </row>
    <row r="118" customFormat="false" ht="12.8" hidden="false" customHeight="false" outlineLevel="0" collapsed="false">
      <c r="A118" s="9" t="n">
        <f aca="false">EXPORT!A118</f>
        <v>0</v>
      </c>
      <c r="B118" s="9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6" t="str">
        <f aca="false">CONCATENATE(MID(EXPORT!E118,7,4),"/",MID(EXPORT!E118,4,2),"/",LEFT(EXPORT!E118,2))</f>
        <v>//</v>
      </c>
      <c r="F118" s="9" t="n">
        <f aca="false">EXPORT!G118</f>
        <v>0</v>
      </c>
      <c r="G118" s="9" t="n">
        <f aca="false">EXPORT!H118</f>
        <v>0</v>
      </c>
      <c r="H118" s="7" t="n">
        <f aca="false">IFERROR(D118/100,0)</f>
        <v>0</v>
      </c>
      <c r="I118" s="8" t="e">
        <f aca="false">(C118/100)/F118-1</f>
        <v>#VALUE!</v>
      </c>
      <c r="J118" s="8" t="e">
        <f aca="false">H118/F118-1</f>
        <v>#DIV/0!</v>
      </c>
      <c r="K118" s="5" t="str">
        <f aca="false">LEFT(EXPORT!F118,4)</f>
        <v/>
      </c>
      <c r="L118" s="8" t="e">
        <f aca="false">(C118/100)/(K118/100)-1</f>
        <v>#VALUE!</v>
      </c>
      <c r="M118" s="9" t="n">
        <f aca="true">IFERROR(_xlfn.DAYS(CONCATENATE(LEFT(EXPORT!E118,2),"/",MID(EXPORT!E118,4,2),"/",MID(EXPORT!E118,9,2)),TODAY()),0)</f>
        <v>0</v>
      </c>
      <c r="N118" s="8" t="e">
        <f aca="false">J118/M118*30</f>
        <v>#DIV/0!</v>
      </c>
      <c r="O118" s="10" t="e">
        <f aca="false">MAX(N118-0.005,0)*100*MAX(ABS(L118)-0.2,0)*2*IF(IF(M118&gt;=384,0,M118)&gt;0,(384-M118)/384,0)*10000</f>
        <v>#DIV/0!</v>
      </c>
    </row>
    <row r="119" customFormat="false" ht="12.8" hidden="false" customHeight="false" outlineLevel="0" collapsed="false">
      <c r="A119" s="16" t="n">
        <f aca="false">EXPORT!A119</f>
        <v>0</v>
      </c>
      <c r="B119" s="16" t="n">
        <f aca="false">EXPORT!B119</f>
        <v>0</v>
      </c>
      <c r="C119" s="12" t="str">
        <f aca="false">LEFT(EXPORT!C119,4)</f>
        <v/>
      </c>
      <c r="D119" s="12" t="str">
        <f aca="false">LEFT(EXPORT!D119,4)</f>
        <v/>
      </c>
      <c r="E119" s="13" t="str">
        <f aca="false">CONCATENATE(MID(EXPORT!E119,7,4),"/",MID(EXPORT!E119,4,2),"/",LEFT(EXPORT!E119,2))</f>
        <v>//</v>
      </c>
      <c r="F119" s="16" t="n">
        <f aca="false">EXPORT!G119</f>
        <v>0</v>
      </c>
      <c r="G119" s="16" t="n">
        <f aca="false">EXPORT!H119</f>
        <v>0</v>
      </c>
      <c r="H119" s="14" t="n">
        <f aca="false">IFERROR(D119/100,0)</f>
        <v>0</v>
      </c>
      <c r="I119" s="15" t="e">
        <f aca="false">(C119/100)/F119-1</f>
        <v>#VALUE!</v>
      </c>
      <c r="J119" s="15" t="e">
        <f aca="false">H119/F119-1</f>
        <v>#DIV/0!</v>
      </c>
      <c r="K119" s="12" t="str">
        <f aca="false">LEFT(EXPORT!F119,4)</f>
        <v/>
      </c>
      <c r="L119" s="15" t="e">
        <f aca="false">(C119/100)/(K119/100)-1</f>
        <v>#VALUE!</v>
      </c>
      <c r="M119" s="16" t="n">
        <f aca="true">IFERROR(_xlfn.DAYS(CONCATENATE(LEFT(EXPORT!E119,2),"/",MID(EXPORT!E119,4,2),"/",MID(EXPORT!E119,9,2)),TODAY()),0)</f>
        <v>0</v>
      </c>
      <c r="N119" s="15" t="e">
        <f aca="false">J119/M119*30</f>
        <v>#DIV/0!</v>
      </c>
      <c r="O119" s="17" t="e">
        <f aca="false">MAX(N119-0.005,0)*100*MAX(ABS(L119)-0.2,0)*2*IF(IF(M119&gt;=384,0,M119)&gt;0,(384-M119)/384,0)*10000</f>
        <v>#DIV/0!</v>
      </c>
    </row>
    <row r="120" customFormat="false" ht="12.8" hidden="false" customHeight="false" outlineLevel="0" collapsed="false">
      <c r="A120" s="9" t="n">
        <f aca="false">EXPORT!A120</f>
        <v>0</v>
      </c>
      <c r="B120" s="9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6" t="str">
        <f aca="false">CONCATENATE(MID(EXPORT!E120,7,4),"/",MID(EXPORT!E120,4,2),"/",LEFT(EXPORT!E120,2))</f>
        <v>//</v>
      </c>
      <c r="F120" s="9" t="n">
        <f aca="false">EXPORT!G120</f>
        <v>0</v>
      </c>
      <c r="G120" s="9" t="n">
        <f aca="false">EXPORT!H120</f>
        <v>0</v>
      </c>
      <c r="H120" s="7" t="n">
        <f aca="false">IFERROR(D120/100,0)</f>
        <v>0</v>
      </c>
      <c r="I120" s="8" t="e">
        <f aca="false">(C120/100)/F120-1</f>
        <v>#VALUE!</v>
      </c>
      <c r="J120" s="8" t="e">
        <f aca="false">H120/F120-1</f>
        <v>#DIV/0!</v>
      </c>
      <c r="K120" s="5" t="str">
        <f aca="false">LEFT(EXPORT!F120,4)</f>
        <v/>
      </c>
      <c r="L120" s="8" t="e">
        <f aca="false">(C120/100)/(K120/100)-1</f>
        <v>#VALUE!</v>
      </c>
      <c r="M120" s="9" t="n">
        <f aca="true">IFERROR(_xlfn.DAYS(CONCATENATE(LEFT(EXPORT!E120,2),"/",MID(EXPORT!E120,4,2),"/",MID(EXPORT!E120,9,2)),TODAY()),0)</f>
        <v>0</v>
      </c>
      <c r="N120" s="8" t="e">
        <f aca="false">J120/M120*30</f>
        <v>#DIV/0!</v>
      </c>
      <c r="O120" s="10" t="e">
        <f aca="false">MAX(N120-0.005,0)*100*MAX(ABS(L120)-0.2,0)*2*IF(IF(M120&gt;=384,0,M120)&gt;0,(384-M120)/384,0)*10000</f>
        <v>#DIV/0!</v>
      </c>
    </row>
    <row r="121" customFormat="false" ht="12.8" hidden="false" customHeight="false" outlineLevel="0" collapsed="false">
      <c r="A121" s="16" t="n">
        <f aca="false">EXPORT!A121</f>
        <v>0</v>
      </c>
      <c r="B121" s="16" t="n">
        <f aca="false">EXPORT!B121</f>
        <v>0</v>
      </c>
      <c r="C121" s="12" t="str">
        <f aca="false">LEFT(EXPORT!C121,4)</f>
        <v/>
      </c>
      <c r="D121" s="12" t="str">
        <f aca="false">LEFT(EXPORT!D121,4)</f>
        <v/>
      </c>
      <c r="E121" s="13" t="str">
        <f aca="false">CONCATENATE(MID(EXPORT!E121,7,4),"/",MID(EXPORT!E121,4,2),"/",LEFT(EXPORT!E121,2))</f>
        <v>//</v>
      </c>
      <c r="F121" s="16" t="n">
        <f aca="false">EXPORT!G121</f>
        <v>0</v>
      </c>
      <c r="G121" s="16" t="n">
        <f aca="false">EXPORT!H121</f>
        <v>0</v>
      </c>
      <c r="H121" s="14" t="n">
        <f aca="false">IFERROR(D121/100,0)</f>
        <v>0</v>
      </c>
      <c r="I121" s="15" t="e">
        <f aca="false">(C121/100)/F121-1</f>
        <v>#VALUE!</v>
      </c>
      <c r="J121" s="15" t="e">
        <f aca="false">H121/F121-1</f>
        <v>#DIV/0!</v>
      </c>
      <c r="K121" s="12" t="str">
        <f aca="false">LEFT(EXPORT!F121,4)</f>
        <v/>
      </c>
      <c r="L121" s="15" t="e">
        <f aca="false">(C121/100)/(K121/100)-1</f>
        <v>#VALUE!</v>
      </c>
      <c r="M121" s="16" t="n">
        <f aca="true">IFERROR(_xlfn.DAYS(CONCATENATE(LEFT(EXPORT!E121,2),"/",MID(EXPORT!E121,4,2),"/",MID(EXPORT!E121,9,2)),TODAY()),0)</f>
        <v>0</v>
      </c>
      <c r="N121" s="15" t="e">
        <f aca="false">J121/M121*30</f>
        <v>#DIV/0!</v>
      </c>
      <c r="O121" s="17" t="e">
        <f aca="false">MAX(N121-0.005,0)*100*MAX(ABS(L121)-0.2,0)*2*IF(IF(M121&gt;=384,0,M121)&gt;0,(384-M121)/384,0)*10000</f>
        <v>#DIV/0!</v>
      </c>
    </row>
    <row r="122" customFormat="false" ht="12.8" hidden="false" customHeight="false" outlineLevel="0" collapsed="false">
      <c r="A122" s="9" t="n">
        <f aca="false">EXPORT!A122</f>
        <v>0</v>
      </c>
      <c r="B122" s="9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6" t="str">
        <f aca="false">CONCATENATE(MID(EXPORT!E122,7,4),"/",MID(EXPORT!E122,4,2),"/",LEFT(EXPORT!E122,2))</f>
        <v>//</v>
      </c>
      <c r="F122" s="9" t="n">
        <f aca="false">EXPORT!G122</f>
        <v>0</v>
      </c>
      <c r="G122" s="9" t="n">
        <f aca="false">EXPORT!H122</f>
        <v>0</v>
      </c>
      <c r="H122" s="7" t="n">
        <f aca="false">IFERROR(D122/100,0)</f>
        <v>0</v>
      </c>
      <c r="I122" s="8" t="e">
        <f aca="false">(C122/100)/F122-1</f>
        <v>#VALUE!</v>
      </c>
      <c r="J122" s="8" t="e">
        <f aca="false">H122/F122-1</f>
        <v>#DIV/0!</v>
      </c>
      <c r="K122" s="5" t="str">
        <f aca="false">LEFT(EXPORT!F122,4)</f>
        <v/>
      </c>
      <c r="L122" s="8" t="e">
        <f aca="false">(C122/100)/(K122/100)-1</f>
        <v>#VALUE!</v>
      </c>
      <c r="M122" s="9" t="n">
        <f aca="true">IFERROR(_xlfn.DAYS(CONCATENATE(LEFT(EXPORT!E122,2),"/",MID(EXPORT!E122,4,2),"/",MID(EXPORT!E122,9,2)),TODAY()),0)</f>
        <v>0</v>
      </c>
      <c r="N122" s="8" t="e">
        <f aca="false">J122/M122*30</f>
        <v>#DIV/0!</v>
      </c>
      <c r="O122" s="10" t="e">
        <f aca="false">MAX(N122-0.005,0)*100*MAX(ABS(L122)-0.2,0)*2*IF(IF(M122&gt;=384,0,M122)&gt;0,(384-M122)/384,0)*10000</f>
        <v>#DIV/0!</v>
      </c>
    </row>
    <row r="123" customFormat="false" ht="12.8" hidden="false" customHeight="false" outlineLevel="0" collapsed="false">
      <c r="A123" s="16" t="n">
        <f aca="false">EXPORT!A123</f>
        <v>0</v>
      </c>
      <c r="B123" s="16" t="n">
        <f aca="false">EXPORT!B123</f>
        <v>0</v>
      </c>
      <c r="C123" s="12" t="str">
        <f aca="false">LEFT(EXPORT!C123,4)</f>
        <v/>
      </c>
      <c r="D123" s="12" t="str">
        <f aca="false">LEFT(EXPORT!D123,4)</f>
        <v/>
      </c>
      <c r="E123" s="13" t="str">
        <f aca="false">CONCATENATE(MID(EXPORT!E123,7,4),"/",MID(EXPORT!E123,4,2),"/",LEFT(EXPORT!E123,2))</f>
        <v>//</v>
      </c>
      <c r="F123" s="16" t="n">
        <f aca="false">EXPORT!G123</f>
        <v>0</v>
      </c>
      <c r="G123" s="16" t="n">
        <f aca="false">EXPORT!H123</f>
        <v>0</v>
      </c>
      <c r="H123" s="14" t="n">
        <f aca="false">IFERROR(D123/100,0)</f>
        <v>0</v>
      </c>
      <c r="I123" s="15" t="e">
        <f aca="false">(C123/100)/F123-1</f>
        <v>#VALUE!</v>
      </c>
      <c r="J123" s="15" t="e">
        <f aca="false">H123/F123-1</f>
        <v>#DIV/0!</v>
      </c>
      <c r="K123" s="12" t="str">
        <f aca="false">LEFT(EXPORT!F123,4)</f>
        <v/>
      </c>
      <c r="L123" s="15" t="e">
        <f aca="false">(C123/100)/(K123/100)-1</f>
        <v>#VALUE!</v>
      </c>
      <c r="M123" s="16" t="n">
        <f aca="true">IFERROR(_xlfn.DAYS(CONCATENATE(LEFT(EXPORT!E123,2),"/",MID(EXPORT!E123,4,2),"/",MID(EXPORT!E123,9,2)),TODAY()),0)</f>
        <v>0</v>
      </c>
      <c r="N123" s="15" t="e">
        <f aca="false">J123/M123*30</f>
        <v>#DIV/0!</v>
      </c>
      <c r="O123" s="17" t="e">
        <f aca="false">MAX(N123-0.005,0)*100*MAX(ABS(L123)-0.2,0)*2*IF(IF(M123&gt;=384,0,M123)&gt;0,(384-M123)/384,0)*10000</f>
        <v>#DIV/0!</v>
      </c>
    </row>
    <row r="124" customFormat="false" ht="12.8" hidden="false" customHeight="false" outlineLevel="0" collapsed="false">
      <c r="A124" s="9" t="n">
        <f aca="false">EXPORT!A124</f>
        <v>0</v>
      </c>
      <c r="B124" s="9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6" t="str">
        <f aca="false">CONCATENATE(MID(EXPORT!E124,7,4),"/",MID(EXPORT!E124,4,2),"/",LEFT(EXPORT!E124,2))</f>
        <v>//</v>
      </c>
      <c r="F124" s="9" t="n">
        <f aca="false">EXPORT!G124</f>
        <v>0</v>
      </c>
      <c r="G124" s="9" t="n">
        <f aca="false">EXPORT!H124</f>
        <v>0</v>
      </c>
      <c r="H124" s="7" t="n">
        <f aca="false">IFERROR(D124/100,0)</f>
        <v>0</v>
      </c>
      <c r="I124" s="8" t="e">
        <f aca="false">(C124/100)/F124-1</f>
        <v>#VALUE!</v>
      </c>
      <c r="J124" s="8" t="e">
        <f aca="false">H124/F124-1</f>
        <v>#DIV/0!</v>
      </c>
      <c r="K124" s="5" t="str">
        <f aca="false">LEFT(EXPORT!F124,4)</f>
        <v/>
      </c>
      <c r="L124" s="8" t="e">
        <f aca="false">(C124/100)/(K124/100)-1</f>
        <v>#VALUE!</v>
      </c>
      <c r="M124" s="9" t="n">
        <f aca="true">IFERROR(_xlfn.DAYS(CONCATENATE(LEFT(EXPORT!E124,2),"/",MID(EXPORT!E124,4,2),"/",MID(EXPORT!E124,9,2)),TODAY()),0)</f>
        <v>0</v>
      </c>
      <c r="N124" s="8" t="e">
        <f aca="false">J124/M124*30</f>
        <v>#DIV/0!</v>
      </c>
      <c r="O124" s="10" t="e">
        <f aca="false">MAX(N124-0.005,0)*100*MAX(ABS(L124)-0.2,0)*2*IF(IF(M124&gt;=384,0,M124)&gt;0,(384-M124)/384,0)*10000</f>
        <v>#DIV/0!</v>
      </c>
    </row>
    <row r="125" customFormat="false" ht="12.8" hidden="false" customHeight="false" outlineLevel="0" collapsed="false">
      <c r="A125" s="16" t="n">
        <f aca="false">EXPORT!A125</f>
        <v>0</v>
      </c>
      <c r="B125" s="16" t="n">
        <f aca="false">EXPORT!B125</f>
        <v>0</v>
      </c>
      <c r="C125" s="12" t="str">
        <f aca="false">LEFT(EXPORT!C125,4)</f>
        <v/>
      </c>
      <c r="D125" s="12" t="str">
        <f aca="false">LEFT(EXPORT!D125,4)</f>
        <v/>
      </c>
      <c r="E125" s="13" t="str">
        <f aca="false">CONCATENATE(MID(EXPORT!E125,7,4),"/",MID(EXPORT!E125,4,2),"/",LEFT(EXPORT!E125,2))</f>
        <v>//</v>
      </c>
      <c r="F125" s="16" t="n">
        <f aca="false">EXPORT!G125</f>
        <v>0</v>
      </c>
      <c r="G125" s="16" t="n">
        <f aca="false">EXPORT!H125</f>
        <v>0</v>
      </c>
      <c r="H125" s="14" t="n">
        <f aca="false">IFERROR(D125/100,0)</f>
        <v>0</v>
      </c>
      <c r="I125" s="15" t="e">
        <f aca="false">(C125/100)/F125-1</f>
        <v>#VALUE!</v>
      </c>
      <c r="J125" s="15" t="e">
        <f aca="false">H125/F125-1</f>
        <v>#DIV/0!</v>
      </c>
      <c r="K125" s="12" t="str">
        <f aca="false">LEFT(EXPORT!F125,4)</f>
        <v/>
      </c>
      <c r="L125" s="15" t="e">
        <f aca="false">(C125/100)/(K125/100)-1</f>
        <v>#VALUE!</v>
      </c>
      <c r="M125" s="16" t="n">
        <f aca="true">IFERROR(_xlfn.DAYS(CONCATENATE(LEFT(EXPORT!E125,2),"/",MID(EXPORT!E125,4,2),"/",MID(EXPORT!E125,9,2)),TODAY()),0)</f>
        <v>0</v>
      </c>
      <c r="N125" s="15" t="e">
        <f aca="false">J125/M125*30</f>
        <v>#DIV/0!</v>
      </c>
      <c r="O125" s="17" t="e">
        <f aca="false">MAX(N125-0.005,0)*100*MAX(ABS(L125)-0.2,0)*2*IF(IF(M125&gt;=384,0,M125)&gt;0,(384-M125)/384,0)*10000</f>
        <v>#DIV/0!</v>
      </c>
    </row>
    <row r="126" customFormat="false" ht="12.8" hidden="false" customHeight="false" outlineLevel="0" collapsed="false">
      <c r="A126" s="9" t="n">
        <f aca="false">EXPORT!A126</f>
        <v>0</v>
      </c>
      <c r="B126" s="9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6" t="str">
        <f aca="false">CONCATENATE(MID(EXPORT!E126,7,4),"/",MID(EXPORT!E126,4,2),"/",LEFT(EXPORT!E126,2))</f>
        <v>//</v>
      </c>
      <c r="F126" s="9" t="n">
        <f aca="false">EXPORT!G126</f>
        <v>0</v>
      </c>
      <c r="G126" s="9" t="n">
        <f aca="false">EXPORT!H126</f>
        <v>0</v>
      </c>
      <c r="H126" s="7" t="n">
        <f aca="false">IFERROR(D126/100,0)</f>
        <v>0</v>
      </c>
      <c r="I126" s="8" t="e">
        <f aca="false">(C126/100)/F126-1</f>
        <v>#VALUE!</v>
      </c>
      <c r="J126" s="8" t="e">
        <f aca="false">H126/F126-1</f>
        <v>#DIV/0!</v>
      </c>
      <c r="K126" s="5" t="str">
        <f aca="false">LEFT(EXPORT!F126,4)</f>
        <v/>
      </c>
      <c r="L126" s="8" t="e">
        <f aca="false">(C126/100)/(K126/100)-1</f>
        <v>#VALUE!</v>
      </c>
      <c r="M126" s="9" t="n">
        <f aca="true">IFERROR(_xlfn.DAYS(CONCATENATE(LEFT(EXPORT!E126,2),"/",MID(EXPORT!E126,4,2),"/",MID(EXPORT!E126,9,2)),TODAY()),0)</f>
        <v>0</v>
      </c>
      <c r="N126" s="8" t="e">
        <f aca="false">J126/M126*30</f>
        <v>#DIV/0!</v>
      </c>
      <c r="O126" s="10" t="e">
        <f aca="false">MAX(N126-0.005,0)*100*MAX(ABS(L126)-0.2,0)*2*IF(IF(M126&gt;=384,0,M126)&gt;0,(384-M126)/384,0)*10000</f>
        <v>#DIV/0!</v>
      </c>
    </row>
    <row r="127" customFormat="false" ht="12.8" hidden="false" customHeight="false" outlineLevel="0" collapsed="false">
      <c r="A127" s="16" t="n">
        <f aca="false">EXPORT!A127</f>
        <v>0</v>
      </c>
      <c r="B127" s="16" t="n">
        <f aca="false">EXPORT!B127</f>
        <v>0</v>
      </c>
      <c r="C127" s="12" t="str">
        <f aca="false">LEFT(EXPORT!C127,4)</f>
        <v/>
      </c>
      <c r="D127" s="12" t="str">
        <f aca="false">LEFT(EXPORT!D127,4)</f>
        <v/>
      </c>
      <c r="E127" s="13" t="str">
        <f aca="false">CONCATENATE(MID(EXPORT!E127,7,4),"/",MID(EXPORT!E127,4,2),"/",LEFT(EXPORT!E127,2))</f>
        <v>//</v>
      </c>
      <c r="F127" s="16" t="n">
        <f aca="false">EXPORT!G127</f>
        <v>0</v>
      </c>
      <c r="G127" s="16" t="n">
        <f aca="false">EXPORT!H127</f>
        <v>0</v>
      </c>
      <c r="H127" s="14" t="n">
        <f aca="false">IFERROR(D127/100,0)</f>
        <v>0</v>
      </c>
      <c r="I127" s="15" t="e">
        <f aca="false">(C127/100)/F127-1</f>
        <v>#VALUE!</v>
      </c>
      <c r="J127" s="15" t="e">
        <f aca="false">H127/F127-1</f>
        <v>#DIV/0!</v>
      </c>
      <c r="K127" s="12" t="str">
        <f aca="false">LEFT(EXPORT!F127,4)</f>
        <v/>
      </c>
      <c r="L127" s="15" t="e">
        <f aca="false">(C127/100)/(K127/100)-1</f>
        <v>#VALUE!</v>
      </c>
      <c r="M127" s="16" t="n">
        <f aca="true">IFERROR(_xlfn.DAYS(CONCATENATE(LEFT(EXPORT!E127,2),"/",MID(EXPORT!E127,4,2),"/",MID(EXPORT!E127,9,2)),TODAY()),0)</f>
        <v>0</v>
      </c>
      <c r="N127" s="15" t="e">
        <f aca="false">J127/M127*30</f>
        <v>#DIV/0!</v>
      </c>
      <c r="O127" s="17" t="e">
        <f aca="false">MAX(N127-0.005,0)*100*MAX(ABS(L127)-0.2,0)*2*IF(IF(M127&gt;=384,0,M127)&gt;0,(384-M127)/384,0)*10000</f>
        <v>#DIV/0!</v>
      </c>
    </row>
    <row r="128" customFormat="false" ht="12.8" hidden="false" customHeight="false" outlineLevel="0" collapsed="false">
      <c r="A128" s="9" t="n">
        <f aca="false">EXPORT!A128</f>
        <v>0</v>
      </c>
      <c r="B128" s="9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6" t="str">
        <f aca="false">CONCATENATE(MID(EXPORT!E128,7,4),"/",MID(EXPORT!E128,4,2),"/",LEFT(EXPORT!E128,2))</f>
        <v>//</v>
      </c>
      <c r="F128" s="9" t="n">
        <f aca="false">EXPORT!G128</f>
        <v>0</v>
      </c>
      <c r="G128" s="9" t="n">
        <f aca="false">EXPORT!H128</f>
        <v>0</v>
      </c>
      <c r="H128" s="7" t="n">
        <f aca="false">IFERROR(D128/100,0)</f>
        <v>0</v>
      </c>
      <c r="I128" s="8" t="e">
        <f aca="false">(C128/100)/F128-1</f>
        <v>#VALUE!</v>
      </c>
      <c r="J128" s="8" t="e">
        <f aca="false">H128/F128-1</f>
        <v>#DIV/0!</v>
      </c>
      <c r="K128" s="5" t="str">
        <f aca="false">LEFT(EXPORT!F128,4)</f>
        <v/>
      </c>
      <c r="L128" s="8" t="e">
        <f aca="false">(C128/100)/(K128/100)-1</f>
        <v>#VALUE!</v>
      </c>
      <c r="M128" s="9" t="n">
        <f aca="true">IFERROR(_xlfn.DAYS(CONCATENATE(LEFT(EXPORT!E128,2),"/",MID(EXPORT!E128,4,2),"/",MID(EXPORT!E128,9,2)),TODAY()),0)</f>
        <v>0</v>
      </c>
      <c r="N128" s="8" t="e">
        <f aca="false">J128/M128*30</f>
        <v>#DIV/0!</v>
      </c>
      <c r="O128" s="10" t="e">
        <f aca="false">MAX(N128-0.005,0)*100*MAX(ABS(L128)-0.2,0)*2*IF(IF(M128&gt;=384,0,M128)&gt;0,(384-M128)/384,0)*10000</f>
        <v>#DIV/0!</v>
      </c>
    </row>
    <row r="129" customFormat="false" ht="12.8" hidden="false" customHeight="false" outlineLevel="0" collapsed="false">
      <c r="A129" s="16" t="n">
        <f aca="false">EXPORT!A129</f>
        <v>0</v>
      </c>
      <c r="B129" s="16" t="n">
        <f aca="false">EXPORT!B129</f>
        <v>0</v>
      </c>
      <c r="C129" s="12" t="str">
        <f aca="false">LEFT(EXPORT!C129,4)</f>
        <v/>
      </c>
      <c r="D129" s="12" t="str">
        <f aca="false">LEFT(EXPORT!D129,4)</f>
        <v/>
      </c>
      <c r="E129" s="13" t="str">
        <f aca="false">CONCATENATE(MID(EXPORT!E129,7,4),"/",MID(EXPORT!E129,4,2),"/",LEFT(EXPORT!E129,2))</f>
        <v>//</v>
      </c>
      <c r="F129" s="16" t="n">
        <f aca="false">EXPORT!G129</f>
        <v>0</v>
      </c>
      <c r="G129" s="16" t="n">
        <f aca="false">EXPORT!H129</f>
        <v>0</v>
      </c>
      <c r="H129" s="14" t="n">
        <f aca="false">IFERROR(D129/100,0)</f>
        <v>0</v>
      </c>
      <c r="I129" s="15" t="e">
        <f aca="false">(C129/100)/F129-1</f>
        <v>#VALUE!</v>
      </c>
      <c r="J129" s="15" t="e">
        <f aca="false">H129/F129-1</f>
        <v>#DIV/0!</v>
      </c>
      <c r="K129" s="12" t="str">
        <f aca="false">LEFT(EXPORT!F129,4)</f>
        <v/>
      </c>
      <c r="L129" s="15" t="e">
        <f aca="false">(C129/100)/(K129/100)-1</f>
        <v>#VALUE!</v>
      </c>
      <c r="M129" s="16" t="n">
        <f aca="true">IFERROR(_xlfn.DAYS(CONCATENATE(LEFT(EXPORT!E129,2),"/",MID(EXPORT!E129,4,2),"/",MID(EXPORT!E129,9,2)),TODAY()),0)</f>
        <v>0</v>
      </c>
      <c r="N129" s="15" t="e">
        <f aca="false">J129/M129*30</f>
        <v>#DIV/0!</v>
      </c>
      <c r="O129" s="17" t="e">
        <f aca="false">MAX(N129-0.005,0)*100*MAX(ABS(L129)-0.2,0)*2*IF(IF(M129&gt;=384,0,M129)&gt;0,(384-M129)/384,0)*10000</f>
        <v>#DIV/0!</v>
      </c>
    </row>
    <row r="130" customFormat="false" ht="12.8" hidden="false" customHeight="false" outlineLevel="0" collapsed="false">
      <c r="A130" s="9" t="n">
        <f aca="false">EXPORT!A130</f>
        <v>0</v>
      </c>
      <c r="B130" s="9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6" t="str">
        <f aca="false">CONCATENATE(MID(EXPORT!E130,7,4),"/",MID(EXPORT!E130,4,2),"/",LEFT(EXPORT!E130,2))</f>
        <v>//</v>
      </c>
      <c r="F130" s="9" t="n">
        <f aca="false">EXPORT!G130</f>
        <v>0</v>
      </c>
      <c r="G130" s="9" t="n">
        <f aca="false">EXPORT!H130</f>
        <v>0</v>
      </c>
      <c r="H130" s="7" t="n">
        <f aca="false">IFERROR(D130/100,0)</f>
        <v>0</v>
      </c>
      <c r="I130" s="8" t="e">
        <f aca="false">(C130/100)/F130-1</f>
        <v>#VALUE!</v>
      </c>
      <c r="J130" s="8" t="e">
        <f aca="false">H130/F130-1</f>
        <v>#DIV/0!</v>
      </c>
      <c r="K130" s="5" t="str">
        <f aca="false">LEFT(EXPORT!F130,4)</f>
        <v/>
      </c>
      <c r="L130" s="8" t="e">
        <f aca="false">(C130/100)/(K130/100)-1</f>
        <v>#VALUE!</v>
      </c>
      <c r="M130" s="9" t="n">
        <f aca="true">IFERROR(_xlfn.DAYS(CONCATENATE(LEFT(EXPORT!E130,2),"/",MID(EXPORT!E130,4,2),"/",MID(EXPORT!E130,9,2)),TODAY()),0)</f>
        <v>0</v>
      </c>
      <c r="N130" s="8" t="e">
        <f aca="false">J130/M130*30</f>
        <v>#DIV/0!</v>
      </c>
      <c r="O130" s="10" t="e">
        <f aca="false">MAX(N130-0.005,0)*100*MAX(ABS(L130)-0.2,0)*2*IF(IF(M130&gt;=384,0,M130)&gt;0,(384-M130)/384,0)*10000</f>
        <v>#DIV/0!</v>
      </c>
    </row>
    <row r="131" customFormat="false" ht="12.8" hidden="false" customHeight="false" outlineLevel="0" collapsed="false">
      <c r="A131" s="16" t="n">
        <f aca="false">EXPORT!A131</f>
        <v>0</v>
      </c>
      <c r="B131" s="16" t="n">
        <f aca="false">EXPORT!B131</f>
        <v>0</v>
      </c>
      <c r="C131" s="12" t="str">
        <f aca="false">LEFT(EXPORT!C131,4)</f>
        <v/>
      </c>
      <c r="D131" s="12" t="str">
        <f aca="false">LEFT(EXPORT!D131,4)</f>
        <v/>
      </c>
      <c r="E131" s="13" t="str">
        <f aca="false">CONCATENATE(MID(EXPORT!E131,7,4),"/",MID(EXPORT!E131,4,2),"/",LEFT(EXPORT!E131,2))</f>
        <v>//</v>
      </c>
      <c r="F131" s="16" t="n">
        <f aca="false">EXPORT!G131</f>
        <v>0</v>
      </c>
      <c r="G131" s="16" t="n">
        <f aca="false">EXPORT!H131</f>
        <v>0</v>
      </c>
      <c r="H131" s="14" t="n">
        <f aca="false">IFERROR(D131/100,0)</f>
        <v>0</v>
      </c>
      <c r="I131" s="15" t="e">
        <f aca="false">(C131/100)/F131-1</f>
        <v>#VALUE!</v>
      </c>
      <c r="J131" s="15" t="e">
        <f aca="false">H131/F131-1</f>
        <v>#DIV/0!</v>
      </c>
      <c r="K131" s="12" t="str">
        <f aca="false">LEFT(EXPORT!F131,4)</f>
        <v/>
      </c>
      <c r="L131" s="15" t="e">
        <f aca="false">(C131/100)/(K131/100)-1</f>
        <v>#VALUE!</v>
      </c>
      <c r="M131" s="16" t="n">
        <f aca="true">IFERROR(_xlfn.DAYS(CONCATENATE(LEFT(EXPORT!E131,2),"/",MID(EXPORT!E131,4,2),"/",MID(EXPORT!E131,9,2)),TODAY()),0)</f>
        <v>0</v>
      </c>
      <c r="N131" s="15" t="e">
        <f aca="false">J131/M131*30</f>
        <v>#DIV/0!</v>
      </c>
      <c r="O131" s="17" t="e">
        <f aca="false">MAX(N131-0.005,0)*100*MAX(ABS(L131)-0.2,0)*2*IF(IF(M131&gt;=384,0,M131)&gt;0,(384-M131)/384,0)*10000</f>
        <v>#DIV/0!</v>
      </c>
    </row>
    <row r="132" customFormat="false" ht="12.8" hidden="false" customHeight="false" outlineLevel="0" collapsed="false">
      <c r="A132" s="9" t="n">
        <f aca="false">EXPORT!A132</f>
        <v>0</v>
      </c>
      <c r="B132" s="9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6" t="str">
        <f aca="false">CONCATENATE(MID(EXPORT!E132,7,4),"/",MID(EXPORT!E132,4,2),"/",LEFT(EXPORT!E132,2))</f>
        <v>//</v>
      </c>
      <c r="F132" s="9" t="n">
        <f aca="false">EXPORT!G132</f>
        <v>0</v>
      </c>
      <c r="G132" s="9" t="n">
        <f aca="false">EXPORT!H132</f>
        <v>0</v>
      </c>
      <c r="H132" s="7" t="n">
        <f aca="false">IFERROR(D132/100,0)</f>
        <v>0</v>
      </c>
      <c r="I132" s="8" t="e">
        <f aca="false">(C132/100)/F132-1</f>
        <v>#VALUE!</v>
      </c>
      <c r="J132" s="8" t="e">
        <f aca="false">H132/F132-1</f>
        <v>#DIV/0!</v>
      </c>
      <c r="K132" s="5" t="str">
        <f aca="false">LEFT(EXPORT!F132,4)</f>
        <v/>
      </c>
      <c r="L132" s="8" t="e">
        <f aca="false">(C132/100)/(K132/100)-1</f>
        <v>#VALUE!</v>
      </c>
      <c r="M132" s="9" t="n">
        <f aca="true">IFERROR(_xlfn.DAYS(CONCATENATE(LEFT(EXPORT!E132,2),"/",MID(EXPORT!E132,4,2),"/",MID(EXPORT!E132,9,2)),TODAY()),0)</f>
        <v>0</v>
      </c>
      <c r="N132" s="8" t="e">
        <f aca="false">J132/M132*30</f>
        <v>#DIV/0!</v>
      </c>
      <c r="O132" s="10" t="e">
        <f aca="false">MAX(N132-0.005,0)*100*MAX(ABS(L132)-0.2,0)*2*IF(IF(M132&gt;=384,0,M132)&gt;0,(384-M132)/384,0)*10000</f>
        <v>#DIV/0!</v>
      </c>
    </row>
    <row r="133" customFormat="false" ht="12.8" hidden="false" customHeight="false" outlineLevel="0" collapsed="false">
      <c r="A133" s="16" t="n">
        <f aca="false">EXPORT!A133</f>
        <v>0</v>
      </c>
      <c r="B133" s="16" t="n">
        <f aca="false">EXPORT!B133</f>
        <v>0</v>
      </c>
      <c r="C133" s="12" t="str">
        <f aca="false">LEFT(EXPORT!C133,4)</f>
        <v/>
      </c>
      <c r="D133" s="12" t="str">
        <f aca="false">LEFT(EXPORT!D133,4)</f>
        <v/>
      </c>
      <c r="E133" s="13" t="str">
        <f aca="false">CONCATENATE(MID(EXPORT!E133,7,4),"/",MID(EXPORT!E133,4,2),"/",LEFT(EXPORT!E133,2))</f>
        <v>//</v>
      </c>
      <c r="F133" s="16" t="n">
        <f aca="false">EXPORT!G133</f>
        <v>0</v>
      </c>
      <c r="G133" s="16" t="n">
        <f aca="false">EXPORT!H133</f>
        <v>0</v>
      </c>
      <c r="H133" s="14" t="n">
        <f aca="false">IFERROR(D133/100,0)</f>
        <v>0</v>
      </c>
      <c r="I133" s="15" t="e">
        <f aca="false">(C133/100)/F133-1</f>
        <v>#VALUE!</v>
      </c>
      <c r="J133" s="15" t="e">
        <f aca="false">H133/F133-1</f>
        <v>#DIV/0!</v>
      </c>
      <c r="K133" s="12" t="str">
        <f aca="false">LEFT(EXPORT!F133,4)</f>
        <v/>
      </c>
      <c r="L133" s="15" t="e">
        <f aca="false">(C133/100)/(K133/100)-1</f>
        <v>#VALUE!</v>
      </c>
      <c r="M133" s="16" t="n">
        <f aca="true">IFERROR(_xlfn.DAYS(CONCATENATE(LEFT(EXPORT!E133,2),"/",MID(EXPORT!E133,4,2),"/",MID(EXPORT!E133,9,2)),TODAY()),0)</f>
        <v>0</v>
      </c>
      <c r="N133" s="15" t="e">
        <f aca="false">J133/M133*30</f>
        <v>#DIV/0!</v>
      </c>
      <c r="O133" s="17" t="e">
        <f aca="false">MAX(N133-0.005,0)*100*MAX(ABS(L133)-0.2,0)*2*IF(IF(M133&gt;=384,0,M133)&gt;0,(384-M133)/384,0)*10000</f>
        <v>#DIV/0!</v>
      </c>
    </row>
    <row r="134" customFormat="false" ht="12.8" hidden="false" customHeight="false" outlineLevel="0" collapsed="false">
      <c r="A134" s="9" t="n">
        <f aca="false">EXPORT!A134</f>
        <v>0</v>
      </c>
      <c r="B134" s="9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6" t="str">
        <f aca="false">CONCATENATE(MID(EXPORT!E134,7,4),"/",MID(EXPORT!E134,4,2),"/",LEFT(EXPORT!E134,2))</f>
        <v>//</v>
      </c>
      <c r="F134" s="9" t="n">
        <f aca="false">EXPORT!G134</f>
        <v>0</v>
      </c>
      <c r="G134" s="9" t="n">
        <f aca="false">EXPORT!H134</f>
        <v>0</v>
      </c>
      <c r="H134" s="7" t="n">
        <f aca="false">IFERROR(D134/100,0)</f>
        <v>0</v>
      </c>
      <c r="I134" s="8" t="e">
        <f aca="false">(C134/100)/F134-1</f>
        <v>#VALUE!</v>
      </c>
      <c r="J134" s="8" t="e">
        <f aca="false">H134/F134-1</f>
        <v>#DIV/0!</v>
      </c>
      <c r="K134" s="5" t="str">
        <f aca="false">LEFT(EXPORT!F134,4)</f>
        <v/>
      </c>
      <c r="L134" s="8" t="e">
        <f aca="false">(C134/100)/(K134/100)-1</f>
        <v>#VALUE!</v>
      </c>
      <c r="M134" s="9" t="n">
        <f aca="true">IFERROR(_xlfn.DAYS(CONCATENATE(LEFT(EXPORT!E134,2),"/",MID(EXPORT!E134,4,2),"/",MID(EXPORT!E134,9,2)),TODAY()),0)</f>
        <v>0</v>
      </c>
      <c r="N134" s="8" t="e">
        <f aca="false">J134/M134*30</f>
        <v>#DIV/0!</v>
      </c>
      <c r="O134" s="10" t="e">
        <f aca="false">MAX(N134-0.005,0)*100*MAX(ABS(L134)-0.2,0)*2*IF(IF(M134&gt;=384,0,M134)&gt;0,(384-M134)/384,0)*10000</f>
        <v>#DIV/0!</v>
      </c>
    </row>
    <row r="135" customFormat="false" ht="12.8" hidden="false" customHeight="false" outlineLevel="0" collapsed="false">
      <c r="A135" s="16" t="n">
        <f aca="false">EXPORT!A135</f>
        <v>0</v>
      </c>
      <c r="B135" s="16" t="n">
        <f aca="false">EXPORT!B135</f>
        <v>0</v>
      </c>
      <c r="C135" s="12" t="str">
        <f aca="false">LEFT(EXPORT!C135,4)</f>
        <v/>
      </c>
      <c r="D135" s="12" t="str">
        <f aca="false">LEFT(EXPORT!D135,4)</f>
        <v/>
      </c>
      <c r="E135" s="13" t="str">
        <f aca="false">CONCATENATE(MID(EXPORT!E135,7,4),"/",MID(EXPORT!E135,4,2),"/",LEFT(EXPORT!E135,2))</f>
        <v>//</v>
      </c>
      <c r="F135" s="16" t="n">
        <f aca="false">EXPORT!G135</f>
        <v>0</v>
      </c>
      <c r="G135" s="16" t="n">
        <f aca="false">EXPORT!H135</f>
        <v>0</v>
      </c>
      <c r="H135" s="14" t="n">
        <f aca="false">IFERROR(D135/100,0)</f>
        <v>0</v>
      </c>
      <c r="I135" s="15" t="e">
        <f aca="false">(C135/100)/F135-1</f>
        <v>#VALUE!</v>
      </c>
      <c r="J135" s="15" t="e">
        <f aca="false">H135/F135-1</f>
        <v>#DIV/0!</v>
      </c>
      <c r="K135" s="12" t="str">
        <f aca="false">LEFT(EXPORT!F135,4)</f>
        <v/>
      </c>
      <c r="L135" s="15" t="e">
        <f aca="false">(C135/100)/(K135/100)-1</f>
        <v>#VALUE!</v>
      </c>
      <c r="M135" s="16" t="n">
        <f aca="true">IFERROR(_xlfn.DAYS(CONCATENATE(LEFT(EXPORT!E135,2),"/",MID(EXPORT!E135,4,2),"/",MID(EXPORT!E135,9,2)),TODAY()),0)</f>
        <v>0</v>
      </c>
      <c r="N135" s="15" t="e">
        <f aca="false">J135/M135*30</f>
        <v>#DIV/0!</v>
      </c>
      <c r="O135" s="17" t="e">
        <f aca="false">MAX(N135-0.005,0)*100*MAX(ABS(L135)-0.2,0)*2*IF(IF(M135&gt;=384,0,M135)&gt;0,(384-M135)/384,0)*10000</f>
        <v>#DIV/0!</v>
      </c>
    </row>
    <row r="136" customFormat="false" ht="12.8" hidden="false" customHeight="false" outlineLevel="0" collapsed="false">
      <c r="A136" s="9" t="n">
        <f aca="false">EXPORT!A136</f>
        <v>0</v>
      </c>
      <c r="B136" s="9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6" t="str">
        <f aca="false">CONCATENATE(MID(EXPORT!E136,7,4),"/",MID(EXPORT!E136,4,2),"/",LEFT(EXPORT!E136,2))</f>
        <v>//</v>
      </c>
      <c r="F136" s="9" t="n">
        <f aca="false">EXPORT!G136</f>
        <v>0</v>
      </c>
      <c r="G136" s="9" t="n">
        <f aca="false">EXPORT!H136</f>
        <v>0</v>
      </c>
      <c r="H136" s="7" t="n">
        <f aca="false">IFERROR(D136/100,0)</f>
        <v>0</v>
      </c>
      <c r="I136" s="8" t="e">
        <f aca="false">(C136/100)/F136-1</f>
        <v>#VALUE!</v>
      </c>
      <c r="J136" s="8" t="e">
        <f aca="false">H136/F136-1</f>
        <v>#DIV/0!</v>
      </c>
      <c r="K136" s="5" t="str">
        <f aca="false">LEFT(EXPORT!F136,4)</f>
        <v/>
      </c>
      <c r="L136" s="8" t="e">
        <f aca="false">(C136/100)/(K136/100)-1</f>
        <v>#VALUE!</v>
      </c>
      <c r="M136" s="9" t="n">
        <f aca="true">IFERROR(_xlfn.DAYS(CONCATENATE(LEFT(EXPORT!E136,2),"/",MID(EXPORT!E136,4,2),"/",MID(EXPORT!E136,9,2)),TODAY()),0)</f>
        <v>0</v>
      </c>
      <c r="N136" s="8" t="e">
        <f aca="false">J136/M136*30</f>
        <v>#DIV/0!</v>
      </c>
      <c r="O136" s="10" t="e">
        <f aca="false">MAX(N136-0.005,0)*100*MAX(ABS(L136)-0.2,0)*2*IF(IF(M136&gt;=384,0,M136)&gt;0,(384-M136)/384,0)*10000</f>
        <v>#DIV/0!</v>
      </c>
    </row>
    <row r="137" customFormat="false" ht="12.8" hidden="false" customHeight="false" outlineLevel="0" collapsed="false">
      <c r="A137" s="16" t="n">
        <f aca="false">EXPORT!A137</f>
        <v>0</v>
      </c>
      <c r="B137" s="16" t="n">
        <f aca="false">EXPORT!B137</f>
        <v>0</v>
      </c>
      <c r="C137" s="12" t="str">
        <f aca="false">LEFT(EXPORT!C137,4)</f>
        <v/>
      </c>
      <c r="D137" s="12" t="str">
        <f aca="false">LEFT(EXPORT!D137,4)</f>
        <v/>
      </c>
      <c r="E137" s="13" t="str">
        <f aca="false">CONCATENATE(MID(EXPORT!E137,7,4),"/",MID(EXPORT!E137,4,2),"/",LEFT(EXPORT!E137,2))</f>
        <v>//</v>
      </c>
      <c r="F137" s="16" t="n">
        <f aca="false">EXPORT!G137</f>
        <v>0</v>
      </c>
      <c r="G137" s="16" t="n">
        <f aca="false">EXPORT!H137</f>
        <v>0</v>
      </c>
      <c r="H137" s="14" t="n">
        <f aca="false">IFERROR(D137/100,0)</f>
        <v>0</v>
      </c>
      <c r="I137" s="15" t="e">
        <f aca="false">(C137/100)/F137-1</f>
        <v>#VALUE!</v>
      </c>
      <c r="J137" s="15" t="e">
        <f aca="false">H137/F137-1</f>
        <v>#DIV/0!</v>
      </c>
      <c r="K137" s="12" t="str">
        <f aca="false">LEFT(EXPORT!F137,4)</f>
        <v/>
      </c>
      <c r="L137" s="15" t="e">
        <f aca="false">(C137/100)/(K137/100)-1</f>
        <v>#VALUE!</v>
      </c>
      <c r="M137" s="16" t="n">
        <f aca="true">IFERROR(_xlfn.DAYS(CONCATENATE(LEFT(EXPORT!E137,2),"/",MID(EXPORT!E137,4,2),"/",MID(EXPORT!E137,9,2)),TODAY()),0)</f>
        <v>0</v>
      </c>
      <c r="N137" s="15" t="e">
        <f aca="false">J137/M137*30</f>
        <v>#DIV/0!</v>
      </c>
      <c r="O137" s="17" t="e">
        <f aca="false">MAX(N137-0.005,0)*100*MAX(ABS(L137)-0.2,0)*2*IF(IF(M137&gt;=384,0,M137)&gt;0,(384-M137)/384,0)*10000</f>
        <v>#DIV/0!</v>
      </c>
    </row>
    <row r="138" customFormat="false" ht="12.8" hidden="false" customHeight="false" outlineLevel="0" collapsed="false">
      <c r="A138" s="9" t="n">
        <f aca="false">EXPORT!A138</f>
        <v>0</v>
      </c>
      <c r="B138" s="9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6" t="str">
        <f aca="false">CONCATENATE(MID(EXPORT!E138,7,4),"/",MID(EXPORT!E138,4,2),"/",LEFT(EXPORT!E138,2))</f>
        <v>//</v>
      </c>
      <c r="F138" s="9" t="n">
        <f aca="false">EXPORT!G138</f>
        <v>0</v>
      </c>
      <c r="G138" s="9" t="n">
        <f aca="false">EXPORT!H138</f>
        <v>0</v>
      </c>
      <c r="H138" s="7" t="n">
        <f aca="false">IFERROR(D138/100,0)</f>
        <v>0</v>
      </c>
      <c r="I138" s="8" t="e">
        <f aca="false">(C138/100)/F138-1</f>
        <v>#VALUE!</v>
      </c>
      <c r="J138" s="8" t="e">
        <f aca="false">H138/F138-1</f>
        <v>#DIV/0!</v>
      </c>
      <c r="K138" s="5" t="str">
        <f aca="false">LEFT(EXPORT!F138,4)</f>
        <v/>
      </c>
      <c r="L138" s="8" t="e">
        <f aca="false">(C138/100)/(K138/100)-1</f>
        <v>#VALUE!</v>
      </c>
      <c r="M138" s="9" t="n">
        <f aca="true">IFERROR(_xlfn.DAYS(CONCATENATE(LEFT(EXPORT!E138,2),"/",MID(EXPORT!E138,4,2),"/",MID(EXPORT!E138,9,2)),TODAY()),0)</f>
        <v>0</v>
      </c>
      <c r="N138" s="8" t="e">
        <f aca="false">J138/M138*30</f>
        <v>#DIV/0!</v>
      </c>
      <c r="O138" s="10" t="e">
        <f aca="false">MAX(N138-0.005,0)*100*MAX(ABS(L138)-0.2,0)*2*IF(IF(M138&gt;=384,0,M138)&gt;0,(384-M138)/384,0)*10000</f>
        <v>#DIV/0!</v>
      </c>
    </row>
    <row r="139" customFormat="false" ht="12.8" hidden="false" customHeight="false" outlineLevel="0" collapsed="false">
      <c r="A139" s="16" t="n">
        <f aca="false">EXPORT!A139</f>
        <v>0</v>
      </c>
      <c r="B139" s="16" t="n">
        <f aca="false">EXPORT!B139</f>
        <v>0</v>
      </c>
      <c r="C139" s="12" t="str">
        <f aca="false">LEFT(EXPORT!C139,4)</f>
        <v/>
      </c>
      <c r="D139" s="12" t="str">
        <f aca="false">LEFT(EXPORT!D139,4)</f>
        <v/>
      </c>
      <c r="E139" s="13" t="str">
        <f aca="false">CONCATENATE(MID(EXPORT!E139,7,4),"/",MID(EXPORT!E139,4,2),"/",LEFT(EXPORT!E139,2))</f>
        <v>//</v>
      </c>
      <c r="F139" s="16" t="n">
        <f aca="false">EXPORT!G139</f>
        <v>0</v>
      </c>
      <c r="G139" s="16" t="n">
        <f aca="false">EXPORT!H139</f>
        <v>0</v>
      </c>
      <c r="H139" s="14" t="n">
        <f aca="false">IFERROR(D139/100,0)</f>
        <v>0</v>
      </c>
      <c r="I139" s="15" t="e">
        <f aca="false">(C139/100)/F139-1</f>
        <v>#VALUE!</v>
      </c>
      <c r="J139" s="15" t="e">
        <f aca="false">H139/F139-1</f>
        <v>#DIV/0!</v>
      </c>
      <c r="K139" s="12" t="str">
        <f aca="false">LEFT(EXPORT!F139,4)</f>
        <v/>
      </c>
      <c r="L139" s="15" t="e">
        <f aca="false">(C139/100)/(K139/100)-1</f>
        <v>#VALUE!</v>
      </c>
      <c r="M139" s="16" t="n">
        <f aca="true">IFERROR(_xlfn.DAYS(CONCATENATE(LEFT(EXPORT!E139,2),"/",MID(EXPORT!E139,4,2),"/",MID(EXPORT!E139,9,2)),TODAY()),0)</f>
        <v>0</v>
      </c>
      <c r="N139" s="15" t="e">
        <f aca="false">J139/M139*30</f>
        <v>#DIV/0!</v>
      </c>
      <c r="O139" s="17" t="e">
        <f aca="false">MAX(N139-0.005,0)*100*MAX(ABS(L139)-0.2,0)*2*IF(IF(M139&gt;=384,0,M139)&gt;0,(384-M139)/384,0)*10000</f>
        <v>#DIV/0!</v>
      </c>
    </row>
    <row r="140" customFormat="false" ht="12.8" hidden="false" customHeight="false" outlineLevel="0" collapsed="false">
      <c r="A140" s="9" t="n">
        <f aca="false">EXPORT!A140</f>
        <v>0</v>
      </c>
      <c r="B140" s="9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6" t="str">
        <f aca="false">CONCATENATE(MID(EXPORT!E140,7,4),"/",MID(EXPORT!E140,4,2),"/",LEFT(EXPORT!E140,2))</f>
        <v>//</v>
      </c>
      <c r="F140" s="9" t="n">
        <f aca="false">EXPORT!G140</f>
        <v>0</v>
      </c>
      <c r="G140" s="9" t="n">
        <f aca="false">EXPORT!H140</f>
        <v>0</v>
      </c>
      <c r="H140" s="7" t="n">
        <f aca="false">IFERROR(D140/100,0)</f>
        <v>0</v>
      </c>
      <c r="I140" s="8" t="e">
        <f aca="false">(C140/100)/F140-1</f>
        <v>#VALUE!</v>
      </c>
      <c r="J140" s="8" t="e">
        <f aca="false">H140/F140-1</f>
        <v>#DIV/0!</v>
      </c>
      <c r="K140" s="5" t="str">
        <f aca="false">LEFT(EXPORT!F140,4)</f>
        <v/>
      </c>
      <c r="L140" s="8" t="e">
        <f aca="false">(C140/100)/(K140/100)-1</f>
        <v>#VALUE!</v>
      </c>
      <c r="M140" s="9" t="n">
        <f aca="true">IFERROR(_xlfn.DAYS(CONCATENATE(LEFT(EXPORT!E140,2),"/",MID(EXPORT!E140,4,2),"/",MID(EXPORT!E140,9,2)),TODAY()),0)</f>
        <v>0</v>
      </c>
      <c r="N140" s="8" t="e">
        <f aca="false">J140/M140*30</f>
        <v>#DIV/0!</v>
      </c>
      <c r="O140" s="10" t="e">
        <f aca="false">MAX(N140-0.005,0)*100*MAX(ABS(L140)-0.2,0)*2*IF(IF(M140&gt;=384,0,M140)&gt;0,(384-M140)/384,0)*10000</f>
        <v>#DIV/0!</v>
      </c>
    </row>
    <row r="141" customFormat="false" ht="12.8" hidden="false" customHeight="false" outlineLevel="0" collapsed="false">
      <c r="A141" s="16" t="n">
        <f aca="false">EXPORT!A141</f>
        <v>0</v>
      </c>
      <c r="B141" s="16" t="n">
        <f aca="false">EXPORT!B141</f>
        <v>0</v>
      </c>
      <c r="C141" s="12" t="str">
        <f aca="false">LEFT(EXPORT!C141,4)</f>
        <v/>
      </c>
      <c r="D141" s="12" t="str">
        <f aca="false">LEFT(EXPORT!D141,4)</f>
        <v/>
      </c>
      <c r="E141" s="13" t="str">
        <f aca="false">CONCATENATE(MID(EXPORT!E141,7,4),"/",MID(EXPORT!E141,4,2),"/",LEFT(EXPORT!E141,2))</f>
        <v>//</v>
      </c>
      <c r="F141" s="16" t="n">
        <f aca="false">EXPORT!G141</f>
        <v>0</v>
      </c>
      <c r="G141" s="16" t="n">
        <f aca="false">EXPORT!H141</f>
        <v>0</v>
      </c>
      <c r="H141" s="14" t="n">
        <f aca="false">IFERROR(D141/100,0)</f>
        <v>0</v>
      </c>
      <c r="I141" s="15" t="e">
        <f aca="false">(C141/100)/F141-1</f>
        <v>#VALUE!</v>
      </c>
      <c r="J141" s="15" t="e">
        <f aca="false">H141/F141-1</f>
        <v>#DIV/0!</v>
      </c>
      <c r="K141" s="12" t="str">
        <f aca="false">LEFT(EXPORT!F141,4)</f>
        <v/>
      </c>
      <c r="L141" s="15" t="e">
        <f aca="false">(C141/100)/(K141/100)-1</f>
        <v>#VALUE!</v>
      </c>
      <c r="M141" s="16" t="n">
        <f aca="true">IFERROR(_xlfn.DAYS(CONCATENATE(LEFT(EXPORT!E141,2),"/",MID(EXPORT!E141,4,2),"/",MID(EXPORT!E141,9,2)),TODAY()),0)</f>
        <v>0</v>
      </c>
      <c r="N141" s="15" t="e">
        <f aca="false">J141/M141*30</f>
        <v>#DIV/0!</v>
      </c>
      <c r="O141" s="17" t="e">
        <f aca="false">MAX(N141-0.005,0)*100*MAX(ABS(L141)-0.2,0)*2*IF(IF(M141&gt;=384,0,M141)&gt;0,(384-M141)/384,0)*10000</f>
        <v>#DIV/0!</v>
      </c>
    </row>
    <row r="142" customFormat="false" ht="12.8" hidden="false" customHeight="false" outlineLevel="0" collapsed="false">
      <c r="A142" s="9" t="n">
        <f aca="false">EXPORT!A142</f>
        <v>0</v>
      </c>
      <c r="B142" s="9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6" t="str">
        <f aca="false">CONCATENATE(MID(EXPORT!E142,7,4),"/",MID(EXPORT!E142,4,2),"/",LEFT(EXPORT!E142,2))</f>
        <v>//</v>
      </c>
      <c r="F142" s="9" t="n">
        <f aca="false">EXPORT!G142</f>
        <v>0</v>
      </c>
      <c r="G142" s="9" t="n">
        <f aca="false">EXPORT!H142</f>
        <v>0</v>
      </c>
      <c r="H142" s="7" t="n">
        <f aca="false">IFERROR(D142/100,0)</f>
        <v>0</v>
      </c>
      <c r="I142" s="8" t="e">
        <f aca="false">(C142/100)/F142-1</f>
        <v>#VALUE!</v>
      </c>
      <c r="J142" s="8" t="e">
        <f aca="false">H142/F142-1</f>
        <v>#DIV/0!</v>
      </c>
      <c r="K142" s="5" t="str">
        <f aca="false">LEFT(EXPORT!F142,4)</f>
        <v/>
      </c>
      <c r="L142" s="8" t="e">
        <f aca="false">(C142/100)/(K142/100)-1</f>
        <v>#VALUE!</v>
      </c>
      <c r="M142" s="9" t="n">
        <f aca="true">IFERROR(_xlfn.DAYS(CONCATENATE(LEFT(EXPORT!E142,2),"/",MID(EXPORT!E142,4,2),"/",MID(EXPORT!E142,9,2)),TODAY()),0)</f>
        <v>0</v>
      </c>
      <c r="N142" s="8" t="e">
        <f aca="false">J142/M142*30</f>
        <v>#DIV/0!</v>
      </c>
      <c r="O142" s="10" t="e">
        <f aca="false">MAX(N142-0.005,0)*100*MAX(ABS(L142)-0.2,0)*2*IF(IF(M142&gt;=384,0,M142)&gt;0,(384-M142)/384,0)*10000</f>
        <v>#DIV/0!</v>
      </c>
    </row>
    <row r="143" customFormat="false" ht="12.8" hidden="false" customHeight="false" outlineLevel="0" collapsed="false">
      <c r="A143" s="16" t="n">
        <f aca="false">EXPORT!A143</f>
        <v>0</v>
      </c>
      <c r="B143" s="16" t="n">
        <f aca="false">EXPORT!B143</f>
        <v>0</v>
      </c>
      <c r="C143" s="12" t="str">
        <f aca="false">LEFT(EXPORT!C143,4)</f>
        <v/>
      </c>
      <c r="D143" s="12" t="str">
        <f aca="false">LEFT(EXPORT!D143,4)</f>
        <v/>
      </c>
      <c r="E143" s="13" t="str">
        <f aca="false">CONCATENATE(MID(EXPORT!E143,7,4),"/",MID(EXPORT!E143,4,2),"/",LEFT(EXPORT!E143,2))</f>
        <v>//</v>
      </c>
      <c r="F143" s="16" t="n">
        <f aca="false">EXPORT!G143</f>
        <v>0</v>
      </c>
      <c r="G143" s="16" t="n">
        <f aca="false">EXPORT!H143</f>
        <v>0</v>
      </c>
      <c r="H143" s="14" t="n">
        <f aca="false">IFERROR(D143/100,0)</f>
        <v>0</v>
      </c>
      <c r="I143" s="15" t="e">
        <f aca="false">(C143/100)/F143-1</f>
        <v>#VALUE!</v>
      </c>
      <c r="J143" s="15" t="e">
        <f aca="false">H143/F143-1</f>
        <v>#DIV/0!</v>
      </c>
      <c r="K143" s="12" t="str">
        <f aca="false">LEFT(EXPORT!F143,4)</f>
        <v/>
      </c>
      <c r="L143" s="15" t="e">
        <f aca="false">(C143/100)/(K143/100)-1</f>
        <v>#VALUE!</v>
      </c>
      <c r="M143" s="16" t="n">
        <f aca="true">IFERROR(_xlfn.DAYS(CONCATENATE(LEFT(EXPORT!E143,2),"/",MID(EXPORT!E143,4,2),"/",MID(EXPORT!E143,9,2)),TODAY()),0)</f>
        <v>0</v>
      </c>
      <c r="N143" s="15" t="e">
        <f aca="false">J143/M143*30</f>
        <v>#DIV/0!</v>
      </c>
      <c r="O143" s="17" t="e">
        <f aca="false">MAX(N143-0.005,0)*100*MAX(ABS(L143)-0.2,0)*2*IF(IF(M143&gt;=384,0,M143)&gt;0,(384-M143)/384,0)*10000</f>
        <v>#DIV/0!</v>
      </c>
    </row>
    <row r="144" customFormat="false" ht="12.8" hidden="false" customHeight="false" outlineLevel="0" collapsed="false">
      <c r="A144" s="9" t="n">
        <f aca="false">EXPORT!A144</f>
        <v>0</v>
      </c>
      <c r="B144" s="9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6" t="str">
        <f aca="false">CONCATENATE(MID(EXPORT!E144,7,4),"/",MID(EXPORT!E144,4,2),"/",LEFT(EXPORT!E144,2))</f>
        <v>//</v>
      </c>
      <c r="F144" s="9" t="n">
        <f aca="false">EXPORT!G144</f>
        <v>0</v>
      </c>
      <c r="G144" s="9" t="n">
        <f aca="false">EXPORT!H144</f>
        <v>0</v>
      </c>
      <c r="H144" s="7" t="n">
        <f aca="false">IFERROR(D144/100,0)</f>
        <v>0</v>
      </c>
      <c r="I144" s="8" t="e">
        <f aca="false">(C144/100)/F144-1</f>
        <v>#VALUE!</v>
      </c>
      <c r="J144" s="8" t="e">
        <f aca="false">H144/F144-1</f>
        <v>#DIV/0!</v>
      </c>
      <c r="K144" s="5" t="str">
        <f aca="false">LEFT(EXPORT!F144,4)</f>
        <v/>
      </c>
      <c r="L144" s="8" t="e">
        <f aca="false">(C144/100)/(K144/100)-1</f>
        <v>#VALUE!</v>
      </c>
      <c r="M144" s="9" t="n">
        <f aca="true">IFERROR(_xlfn.DAYS(CONCATENATE(LEFT(EXPORT!E144,2),"/",MID(EXPORT!E144,4,2),"/",MID(EXPORT!E144,9,2)),TODAY()),0)</f>
        <v>0</v>
      </c>
      <c r="N144" s="8" t="e">
        <f aca="false">J144/M144*30</f>
        <v>#DIV/0!</v>
      </c>
      <c r="O144" s="10" t="e">
        <f aca="false">MAX(N144-0.005,0)*100*MAX(ABS(L144)-0.2,0)*2*IF(IF(M144&gt;=384,0,M144)&gt;0,(384-M144)/384,0)*10000</f>
        <v>#DIV/0!</v>
      </c>
    </row>
    <row r="145" customFormat="false" ht="12.8" hidden="false" customHeight="false" outlineLevel="0" collapsed="false">
      <c r="A145" s="16" t="n">
        <f aca="false">EXPORT!A145</f>
        <v>0</v>
      </c>
      <c r="B145" s="16" t="n">
        <f aca="false">EXPORT!B145</f>
        <v>0</v>
      </c>
      <c r="C145" s="12" t="str">
        <f aca="false">LEFT(EXPORT!C145,4)</f>
        <v/>
      </c>
      <c r="D145" s="12" t="str">
        <f aca="false">LEFT(EXPORT!D145,4)</f>
        <v/>
      </c>
      <c r="E145" s="13" t="str">
        <f aca="false">CONCATENATE(MID(EXPORT!E145,7,4),"/",MID(EXPORT!E145,4,2),"/",LEFT(EXPORT!E145,2))</f>
        <v>//</v>
      </c>
      <c r="F145" s="16" t="n">
        <f aca="false">EXPORT!G145</f>
        <v>0</v>
      </c>
      <c r="G145" s="16" t="n">
        <f aca="false">EXPORT!H145</f>
        <v>0</v>
      </c>
      <c r="H145" s="14" t="n">
        <f aca="false">IFERROR(D145/100,0)</f>
        <v>0</v>
      </c>
      <c r="I145" s="15" t="e">
        <f aca="false">(C145/100)/F145-1</f>
        <v>#VALUE!</v>
      </c>
      <c r="J145" s="15" t="e">
        <f aca="false">H145/F145-1</f>
        <v>#DIV/0!</v>
      </c>
      <c r="K145" s="12" t="str">
        <f aca="false">LEFT(EXPORT!F145,4)</f>
        <v/>
      </c>
      <c r="L145" s="15" t="e">
        <f aca="false">(C145/100)/(K145/100)-1</f>
        <v>#VALUE!</v>
      </c>
      <c r="M145" s="16" t="n">
        <f aca="true">IFERROR(_xlfn.DAYS(CONCATENATE(LEFT(EXPORT!E145,2),"/",MID(EXPORT!E145,4,2),"/",MID(EXPORT!E145,9,2)),TODAY()),0)</f>
        <v>0</v>
      </c>
      <c r="N145" s="15" t="e">
        <f aca="false">J145/M145*30</f>
        <v>#DIV/0!</v>
      </c>
      <c r="O145" s="17" t="e">
        <f aca="false">MAX(N145-0.005,0)*100*MAX(ABS(L145)-0.2,0)*2*IF(IF(M145&gt;=384,0,M145)&gt;0,(384-M145)/384,0)*10000</f>
        <v>#DIV/0!</v>
      </c>
    </row>
    <row r="146" customFormat="false" ht="12.8" hidden="false" customHeight="false" outlineLevel="0" collapsed="false">
      <c r="A146" s="9" t="n">
        <f aca="false">EXPORT!A146</f>
        <v>0</v>
      </c>
      <c r="B146" s="9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6" t="str">
        <f aca="false">CONCATENATE(MID(EXPORT!E146,7,4),"/",MID(EXPORT!E146,4,2),"/",LEFT(EXPORT!E146,2))</f>
        <v>//</v>
      </c>
      <c r="F146" s="9" t="n">
        <f aca="false">EXPORT!G146</f>
        <v>0</v>
      </c>
      <c r="G146" s="9" t="n">
        <f aca="false">EXPORT!H146</f>
        <v>0</v>
      </c>
      <c r="H146" s="7" t="n">
        <f aca="false">IFERROR(D146/100,0)</f>
        <v>0</v>
      </c>
      <c r="I146" s="8" t="e">
        <f aca="false">(C146/100)/F146-1</f>
        <v>#VALUE!</v>
      </c>
      <c r="J146" s="8" t="e">
        <f aca="false">H146/F146-1</f>
        <v>#DIV/0!</v>
      </c>
      <c r="K146" s="5" t="str">
        <f aca="false">LEFT(EXPORT!F146,4)</f>
        <v/>
      </c>
      <c r="L146" s="8" t="e">
        <f aca="false">(C146/100)/(K146/100)-1</f>
        <v>#VALUE!</v>
      </c>
      <c r="M146" s="9" t="n">
        <f aca="true">IFERROR(_xlfn.DAYS(CONCATENATE(LEFT(EXPORT!E146,2),"/",MID(EXPORT!E146,4,2),"/",MID(EXPORT!E146,9,2)),TODAY()),0)</f>
        <v>0</v>
      </c>
      <c r="N146" s="8" t="e">
        <f aca="false">J146/M146*30</f>
        <v>#DIV/0!</v>
      </c>
      <c r="O146" s="10" t="e">
        <f aca="false">MAX(N146-0.005,0)*100*MAX(ABS(L146)-0.2,0)*2*IF(IF(M146&gt;=384,0,M146)&gt;0,(384-M146)/384,0)*10000</f>
        <v>#DIV/0!</v>
      </c>
    </row>
    <row r="147" customFormat="false" ht="12.8" hidden="false" customHeight="false" outlineLevel="0" collapsed="false">
      <c r="A147" s="16" t="n">
        <f aca="false">EXPORT!A147</f>
        <v>0</v>
      </c>
      <c r="B147" s="16" t="n">
        <f aca="false">EXPORT!B147</f>
        <v>0</v>
      </c>
      <c r="C147" s="12" t="str">
        <f aca="false">LEFT(EXPORT!C147,4)</f>
        <v/>
      </c>
      <c r="D147" s="12" t="str">
        <f aca="false">LEFT(EXPORT!D147,4)</f>
        <v/>
      </c>
      <c r="E147" s="13" t="str">
        <f aca="false">CONCATENATE(MID(EXPORT!E147,7,4),"/",MID(EXPORT!E147,4,2),"/",LEFT(EXPORT!E147,2))</f>
        <v>//</v>
      </c>
      <c r="F147" s="16" t="n">
        <f aca="false">EXPORT!G147</f>
        <v>0</v>
      </c>
      <c r="G147" s="16" t="n">
        <f aca="false">EXPORT!H147</f>
        <v>0</v>
      </c>
      <c r="H147" s="14" t="n">
        <f aca="false">IFERROR(D147/100,0)</f>
        <v>0</v>
      </c>
      <c r="I147" s="15" t="e">
        <f aca="false">(C147/100)/F147-1</f>
        <v>#VALUE!</v>
      </c>
      <c r="J147" s="15" t="e">
        <f aca="false">H147/F147-1</f>
        <v>#DIV/0!</v>
      </c>
      <c r="K147" s="12" t="str">
        <f aca="false">LEFT(EXPORT!F147,4)</f>
        <v/>
      </c>
      <c r="L147" s="15" t="e">
        <f aca="false">(C147/100)/(K147/100)-1</f>
        <v>#VALUE!</v>
      </c>
      <c r="M147" s="16" t="n">
        <f aca="true">IFERROR(_xlfn.DAYS(CONCATENATE(LEFT(EXPORT!E147,2),"/",MID(EXPORT!E147,4,2),"/",MID(EXPORT!E147,9,2)),TODAY()),0)</f>
        <v>0</v>
      </c>
      <c r="N147" s="15" t="e">
        <f aca="false">J147/M147*30</f>
        <v>#DIV/0!</v>
      </c>
      <c r="O147" s="17" t="e">
        <f aca="false">MAX(N147-0.005,0)*100*MAX(ABS(L147)-0.2,0)*2*IF(IF(M147&gt;=384,0,M147)&gt;0,(384-M147)/384,0)*10000</f>
        <v>#DIV/0!</v>
      </c>
    </row>
    <row r="148" customFormat="false" ht="12.8" hidden="false" customHeight="false" outlineLevel="0" collapsed="false">
      <c r="A148" s="9" t="n">
        <f aca="false">EXPORT!A148</f>
        <v>0</v>
      </c>
      <c r="B148" s="9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6" t="str">
        <f aca="false">CONCATENATE(MID(EXPORT!E148,7,4),"/",MID(EXPORT!E148,4,2),"/",LEFT(EXPORT!E148,2))</f>
        <v>//</v>
      </c>
      <c r="F148" s="9" t="n">
        <f aca="false">EXPORT!G148</f>
        <v>0</v>
      </c>
      <c r="G148" s="9" t="n">
        <f aca="false">EXPORT!H148</f>
        <v>0</v>
      </c>
      <c r="H148" s="7" t="n">
        <f aca="false">IFERROR(D148/100,0)</f>
        <v>0</v>
      </c>
      <c r="I148" s="8" t="e">
        <f aca="false">(C148/100)/F148-1</f>
        <v>#VALUE!</v>
      </c>
      <c r="J148" s="8" t="e">
        <f aca="false">H148/F148-1</f>
        <v>#DIV/0!</v>
      </c>
      <c r="K148" s="5" t="str">
        <f aca="false">LEFT(EXPORT!F148,4)</f>
        <v/>
      </c>
      <c r="L148" s="8" t="e">
        <f aca="false">(C148/100)/(K148/100)-1</f>
        <v>#VALUE!</v>
      </c>
      <c r="M148" s="9" t="n">
        <f aca="true">IFERROR(_xlfn.DAYS(CONCATENATE(LEFT(EXPORT!E148,2),"/",MID(EXPORT!E148,4,2),"/",MID(EXPORT!E148,9,2)),TODAY()),0)</f>
        <v>0</v>
      </c>
      <c r="N148" s="8" t="e">
        <f aca="false">J148/M148*30</f>
        <v>#DIV/0!</v>
      </c>
      <c r="O148" s="10" t="e">
        <f aca="false">MAX(N148-0.005,0)*100*MAX(ABS(L148)-0.2,0)*2*IF(IF(M148&gt;=384,0,M148)&gt;0,(384-M148)/384,0)*10000</f>
        <v>#DIV/0!</v>
      </c>
    </row>
    <row r="149" customFormat="false" ht="12.8" hidden="false" customHeight="false" outlineLevel="0" collapsed="false">
      <c r="A149" s="16" t="n">
        <f aca="false">EXPORT!A149</f>
        <v>0</v>
      </c>
      <c r="B149" s="16" t="n">
        <f aca="false">EXPORT!B149</f>
        <v>0</v>
      </c>
      <c r="C149" s="12" t="str">
        <f aca="false">LEFT(EXPORT!C149,4)</f>
        <v/>
      </c>
      <c r="D149" s="12" t="str">
        <f aca="false">LEFT(EXPORT!D149,4)</f>
        <v/>
      </c>
      <c r="E149" s="13" t="str">
        <f aca="false">CONCATENATE(MID(EXPORT!E149,7,4),"/",MID(EXPORT!E149,4,2),"/",LEFT(EXPORT!E149,2))</f>
        <v>//</v>
      </c>
      <c r="F149" s="16" t="n">
        <f aca="false">EXPORT!G149</f>
        <v>0</v>
      </c>
      <c r="G149" s="16" t="n">
        <f aca="false">EXPORT!H149</f>
        <v>0</v>
      </c>
      <c r="H149" s="14" t="n">
        <f aca="false">IFERROR(D149/100,0)</f>
        <v>0</v>
      </c>
      <c r="I149" s="15" t="e">
        <f aca="false">(C149/100)/F149-1</f>
        <v>#VALUE!</v>
      </c>
      <c r="J149" s="15" t="e">
        <f aca="false">H149/F149-1</f>
        <v>#DIV/0!</v>
      </c>
      <c r="K149" s="12" t="str">
        <f aca="false">LEFT(EXPORT!F149,4)</f>
        <v/>
      </c>
      <c r="L149" s="15" t="e">
        <f aca="false">(C149/100)/(K149/100)-1</f>
        <v>#VALUE!</v>
      </c>
      <c r="M149" s="16" t="n">
        <f aca="true">IFERROR(_xlfn.DAYS(CONCATENATE(LEFT(EXPORT!E149,2),"/",MID(EXPORT!E149,4,2),"/",MID(EXPORT!E149,9,2)),TODAY()),0)</f>
        <v>0</v>
      </c>
      <c r="N149" s="15" t="e">
        <f aca="false">J149/M149*30</f>
        <v>#DIV/0!</v>
      </c>
      <c r="O149" s="17" t="e">
        <f aca="false">MAX(N149-0.005,0)*100*MAX(ABS(L149)-0.2,0)*2*IF(IF(M149&gt;=384,0,M149)&gt;0,(384-M149)/384,0)*10000</f>
        <v>#DIV/0!</v>
      </c>
    </row>
    <row r="150" customFormat="false" ht="12.8" hidden="false" customHeight="false" outlineLevel="0" collapsed="false">
      <c r="A150" s="9" t="n">
        <f aca="false">EXPORT!A150</f>
        <v>0</v>
      </c>
      <c r="B150" s="9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6" t="str">
        <f aca="false">CONCATENATE(MID(EXPORT!E150,7,4),"/",MID(EXPORT!E150,4,2),"/",LEFT(EXPORT!E150,2))</f>
        <v>//</v>
      </c>
      <c r="F150" s="9" t="n">
        <f aca="false">EXPORT!G150</f>
        <v>0</v>
      </c>
      <c r="G150" s="9" t="n">
        <f aca="false">EXPORT!H150</f>
        <v>0</v>
      </c>
      <c r="H150" s="7" t="n">
        <f aca="false">IFERROR(D150/100,0)</f>
        <v>0</v>
      </c>
      <c r="I150" s="8" t="e">
        <f aca="false">(C150/100)/F150-1</f>
        <v>#VALUE!</v>
      </c>
      <c r="J150" s="8" t="e">
        <f aca="false">H150/F150-1</f>
        <v>#DIV/0!</v>
      </c>
      <c r="K150" s="5" t="str">
        <f aca="false">LEFT(EXPORT!F150,4)</f>
        <v/>
      </c>
      <c r="L150" s="8" t="e">
        <f aca="false">(C150/100)/(K150/100)-1</f>
        <v>#VALUE!</v>
      </c>
      <c r="M150" s="9" t="n">
        <f aca="true">IFERROR(_xlfn.DAYS(CONCATENATE(LEFT(EXPORT!E150,2),"/",MID(EXPORT!E150,4,2),"/",MID(EXPORT!E150,9,2)),TODAY()),0)</f>
        <v>0</v>
      </c>
      <c r="N150" s="8" t="e">
        <f aca="false">J150/M150*30</f>
        <v>#DIV/0!</v>
      </c>
      <c r="O150" s="10" t="e">
        <f aca="false">MAX(N150-0.005,0)*100*MAX(ABS(L150)-0.2,0)*2*IF(IF(M150&gt;=384,0,M150)&gt;0,(384-M150)/384,0)*10000</f>
        <v>#DIV/0!</v>
      </c>
    </row>
  </sheetData>
  <autoFilter ref="A1:O100"/>
  <conditionalFormatting sqref="A1:O150">
    <cfRule type="expression" priority="2" aboveAverage="0" equalAverage="0" bottom="0" percent="0" rank="0" text="" dxfId="4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2023-02-04T20:49:50Z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