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- AYUDA -" sheetId="1" state="visible" r:id="rId2"/>
    <sheet name="Presupuesto" sheetId="2" state="visible" r:id="rId3"/>
    <sheet name="Detalle de Presupuesto" sheetId="3" state="visible" r:id="rId4"/>
  </sheets>
  <externalReferences>
    <externalReference r:id="rId5"/>
  </externalReferences>
  <definedNames>
    <definedName function="false" hidden="false" localSheetId="1" name="_xlnm.Print_Area" vbProcedure="false">Presupuesto!$D$6:$J$39</definedName>
    <definedName function="false" hidden="false" name="Comprobantes" vbProcedure="false">'[1]Tabla de Comprobantes'!$A$3:$A$65</definedName>
    <definedName function="false" hidden="false" name="PC" vbProcedure="false">'[1]Tabla de Comprobantes'!$E$3:$E$14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<sst xmlns="http://schemas.openxmlformats.org/spreadsheetml/2006/main" count="235" uniqueCount="173">
  <si>
    <t xml:space="preserve">Ayuda</t>
  </si>
  <si>
    <t xml:space="preserve">Presupuesto</t>
  </si>
  <si>
    <t xml:space="preserve">Datos Empresa:</t>
  </si>
  <si>
    <t xml:space="preserve">Datos cliente:</t>
  </si>
  <si>
    <t xml:space="preserve">Nombre:</t>
  </si>
  <si>
    <t xml:space="preserve">Construcciones Yon</t>
  </si>
  <si>
    <t xml:space="preserve">Fernando Ventuda</t>
  </si>
  <si>
    <t xml:space="preserve">Dirección:</t>
  </si>
  <si>
    <t xml:space="preserve">Av. Planero 411</t>
  </si>
  <si>
    <t xml:space="preserve">Rivadavia 81</t>
  </si>
  <si>
    <t xml:space="preserve">Teléfono:</t>
  </si>
  <si>
    <t xml:space="preserve">555-3211</t>
  </si>
  <si>
    <t xml:space="preserve">555-1111</t>
  </si>
  <si>
    <t xml:space="preserve">Fecha presupuesto:</t>
  </si>
  <si>
    <t xml:space="preserve">Validez: </t>
  </si>
  <si>
    <t xml:space="preserve">DESCRIPCIÓN</t>
  </si>
  <si>
    <t xml:space="preserve">PRECIO</t>
  </si>
  <si>
    <t xml:space="preserve">% DTO.</t>
  </si>
  <si>
    <t xml:space="preserve">PRECIO DTO.</t>
  </si>
  <si>
    <t xml:space="preserve">TOTAL</t>
  </si>
  <si>
    <t xml:space="preserve">TOTAL BRUTO</t>
  </si>
  <si>
    <t xml:space="preserve">I.V.A. %</t>
  </si>
  <si>
    <t xml:space="preserve">It.</t>
  </si>
  <si>
    <t xml:space="preserve">DENOMINACIÓN</t>
  </si>
  <si>
    <t xml:space="preserve">Un</t>
  </si>
  <si>
    <t xml:space="preserve">CANTIDAD</t>
  </si>
  <si>
    <t xml:space="preserve">PRECIO UNITARIO</t>
  </si>
  <si>
    <t xml:space="preserve">Tareas Previas</t>
  </si>
  <si>
    <t xml:space="preserve">1.1</t>
  </si>
  <si>
    <t xml:space="preserve">Obrador - Baños Químicos</t>
  </si>
  <si>
    <t xml:space="preserve">gl</t>
  </si>
  <si>
    <t xml:space="preserve">1.2</t>
  </si>
  <si>
    <t xml:space="preserve">Serv. Seg. Higiene</t>
  </si>
  <si>
    <t xml:space="preserve">1.3</t>
  </si>
  <si>
    <t xml:space="preserve">Represent. Técnico</t>
  </si>
  <si>
    <t xml:space="preserve">1.4</t>
  </si>
  <si>
    <t xml:space="preserve">Cerramiento de aislación del sector (estructura tubular + film pe. 200mc.)30,00X4,50</t>
  </si>
  <si>
    <t xml:space="preserve">m2</t>
  </si>
  <si>
    <t xml:space="preserve">1.5</t>
  </si>
  <si>
    <t xml:space="preserve">Desamure de carpinterias</t>
  </si>
  <si>
    <t xml:space="preserve">1.6</t>
  </si>
  <si>
    <t xml:space="preserve">Desconexión y deasrme inst. sanit. / eléctrica</t>
  </si>
  <si>
    <t xml:space="preserve">1.7</t>
  </si>
  <si>
    <t xml:space="preserve">Desarme de cielorrasos susp. De placas desmontables Durlock</t>
  </si>
  <si>
    <t xml:space="preserve">1.8</t>
  </si>
  <si>
    <t xml:space="preserve">Aserrado y demolición piso de hº.</t>
  </si>
  <si>
    <t xml:space="preserve">Demoliciones</t>
  </si>
  <si>
    <t xml:space="preserve">2.1</t>
  </si>
  <si>
    <t xml:space="preserve">Aserrado y demolición piso de hº. Desag. Sala CIP</t>
  </si>
  <si>
    <t xml:space="preserve">2.2</t>
  </si>
  <si>
    <t xml:space="preserve">Aserrado y demolic. Piso sobrepuesto sector Presala esp. 0,20</t>
  </si>
  <si>
    <t xml:space="preserve">2.3</t>
  </si>
  <si>
    <t xml:space="preserve">Aserrado y nivelación piso Sala de Jugos y canaleta desag.  Esp. 0,10</t>
  </si>
  <si>
    <t xml:space="preserve">2.4</t>
  </si>
  <si>
    <t xml:space="preserve">Escarificado piso esxistente para contr. Piso de nivelac. Pendientes</t>
  </si>
  <si>
    <t xml:space="preserve">2.5</t>
  </si>
  <si>
    <t xml:space="preserve">Demolición de mampostería de bloques</t>
  </si>
  <si>
    <t xml:space="preserve">Desagüe Industrial</t>
  </si>
  <si>
    <t xml:space="preserve">3.1</t>
  </si>
  <si>
    <t xml:space="preserve">Cañería pvc. D:0,064</t>
  </si>
  <si>
    <t xml:space="preserve">ml</t>
  </si>
  <si>
    <t xml:space="preserve">3.2</t>
  </si>
  <si>
    <t xml:space="preserve">Pileta de Piso PVC 100X100x3, 2 sifónica c/tapa de bronce</t>
  </si>
  <si>
    <t xml:space="preserve">nº</t>
  </si>
  <si>
    <t xml:space="preserve">3.3</t>
  </si>
  <si>
    <t xml:space="preserve">Canal de desagüe 0,30x2,10 con c/marco y reja ac.inox.</t>
  </si>
  <si>
    <t xml:space="preserve">3.4</t>
  </si>
  <si>
    <t xml:space="preserve">Conexión y empalme a cámara existente.</t>
  </si>
  <si>
    <t xml:space="preserve">3.5</t>
  </si>
  <si>
    <t xml:space="preserve">Reconstrucción piso de hormigón esp. 0,20</t>
  </si>
  <si>
    <t xml:space="preserve">Estructura de Hormigón - Piso de Hormigón</t>
  </si>
  <si>
    <t xml:space="preserve">4.1</t>
  </si>
  <si>
    <t xml:space="preserve">Viga encadenado sobre mampostería de bloques de hormigón 0,20x0,20</t>
  </si>
  <si>
    <t xml:space="preserve">4.2</t>
  </si>
  <si>
    <t xml:space="preserve">Piso de hº. ESP.0,20</t>
  </si>
  <si>
    <t xml:space="preserve">4.3</t>
  </si>
  <si>
    <t xml:space="preserve">Zócalo sanitario</t>
  </si>
  <si>
    <t xml:space="preserve">Piso Poliretanico</t>
  </si>
  <si>
    <t xml:space="preserve">5.1</t>
  </si>
  <si>
    <t xml:space="preserve">Lijado preparación de subbase nivelación / pisos nuevos</t>
  </si>
  <si>
    <t xml:space="preserve">5.2</t>
  </si>
  <si>
    <t xml:space="preserve">Mortero de nivelación</t>
  </si>
  <si>
    <t xml:space="preserve">5.3</t>
  </si>
  <si>
    <t xml:space="preserve">Enduido poliuretánico</t>
  </si>
  <si>
    <t xml:space="preserve">5.4</t>
  </si>
  <si>
    <t xml:space="preserve">Laca antirayado</t>
  </si>
  <si>
    <t xml:space="preserve">5.5</t>
  </si>
  <si>
    <t xml:space="preserve">Aserrado de juntas</t>
  </si>
  <si>
    <t xml:space="preserve">5.6</t>
  </si>
  <si>
    <t xml:space="preserve">Sellado de juntas</t>
  </si>
  <si>
    <t xml:space="preserve">5.7</t>
  </si>
  <si>
    <t xml:space="preserve">Construcción zócalo sanitario.</t>
  </si>
  <si>
    <t xml:space="preserve">5.8</t>
  </si>
  <si>
    <t xml:space="preserve">Lijado piso existente para repintado</t>
  </si>
  <si>
    <t xml:space="preserve">5.9</t>
  </si>
  <si>
    <t xml:space="preserve">Aplicación grout</t>
  </si>
  <si>
    <t xml:space="preserve">5.10</t>
  </si>
  <si>
    <t xml:space="preserve">Aplicación Laca</t>
  </si>
  <si>
    <t xml:space="preserve">5.11</t>
  </si>
  <si>
    <t xml:space="preserve">Limpieza y sellado de juntas</t>
  </si>
  <si>
    <t xml:space="preserve">5.12</t>
  </si>
  <si>
    <t xml:space="preserve">Repintado de zócalos</t>
  </si>
  <si>
    <t xml:space="preserve">Mampostería piso de hormigón</t>
  </si>
  <si>
    <t xml:space="preserve">6.1</t>
  </si>
  <si>
    <t xml:space="preserve">Mampostería bloques de hormigón 12x19x39 lisos estándar (19x19x39)</t>
  </si>
  <si>
    <t xml:space="preserve">6.2</t>
  </si>
  <si>
    <t xml:space="preserve">Columnas de refuerzo con bloques 0,20x0,20x4,00  (19x19x39)</t>
  </si>
  <si>
    <t xml:space="preserve">Revoques</t>
  </si>
  <si>
    <t xml:space="preserve">7.1</t>
  </si>
  <si>
    <t xml:space="preserve">Azotado de concreto c/hidrófugo</t>
  </si>
  <si>
    <t xml:space="preserve">7.2</t>
  </si>
  <si>
    <t xml:space="preserve">Revoque grueso bajo revestimiento</t>
  </si>
  <si>
    <t xml:space="preserve">7.3</t>
  </si>
  <si>
    <t xml:space="preserve">Malla de Fibra de vidrio</t>
  </si>
  <si>
    <t xml:space="preserve">Revestimientos</t>
  </si>
  <si>
    <t xml:space="preserve">8.1</t>
  </si>
  <si>
    <t xml:space="preserve">Revestimiento azulejos blancos</t>
  </si>
  <si>
    <t xml:space="preserve">8.2</t>
  </si>
  <si>
    <t xml:space="preserve">Revest. Placa Durlock estandar 12,5mm s/estruct. Metalica</t>
  </si>
  <si>
    <t xml:space="preserve">8.3</t>
  </si>
  <si>
    <t xml:space="preserve">Guardacantos sanitaris  esquinero de aº.inz. de terminación</t>
  </si>
  <si>
    <t xml:space="preserve">ml.</t>
  </si>
  <si>
    <t xml:space="preserve">8.4</t>
  </si>
  <si>
    <t xml:space="preserve">Mochetas placa durlock</t>
  </si>
  <si>
    <t xml:space="preserve">Cielorraso</t>
  </si>
  <si>
    <t xml:space="preserve">9.1</t>
  </si>
  <si>
    <t xml:space="preserve">Cielorraso desmontable de Placa Durlock 0,60x1,21 </t>
  </si>
  <si>
    <t xml:space="preserve">Carpintería</t>
  </si>
  <si>
    <t xml:space="preserve">10.1</t>
  </si>
  <si>
    <t xml:space="preserve">Frente vidriado de paños fijos 3,95x3,70 TIPO  M1</t>
  </si>
  <si>
    <t xml:space="preserve">10.2</t>
  </si>
  <si>
    <t xml:space="preserve">Frente vidriado de paños fijos 2,20x3,70 tipo M2</t>
  </si>
  <si>
    <t xml:space="preserve">10.3</t>
  </si>
  <si>
    <t xml:space="preserve">Puerta de abrir 0,80x2,00 tipo P1 C/CERRAD/VIDRIOS LAM/ CIERRAP.</t>
  </si>
  <si>
    <t xml:space="preserve">10.4</t>
  </si>
  <si>
    <t xml:space="preserve">Desmontar frente 3,10x3,70</t>
  </si>
  <si>
    <t xml:space="preserve">10.5</t>
  </si>
  <si>
    <t xml:space="preserve">Ventana Paño fijo  V1  2,00X0,85</t>
  </si>
  <si>
    <t xml:space="preserve">10.6</t>
  </si>
  <si>
    <t xml:space="preserve">Cortinas de bandas de PVC. 1,60X2,05 con soporte aº. Inox..</t>
  </si>
  <si>
    <t xml:space="preserve">10.7</t>
  </si>
  <si>
    <t xml:space="preserve">Portón corredizo 1,60x2,05 c/riel sup. De tablillas color blanco</t>
  </si>
  <si>
    <t xml:space="preserve">Instalación Eléctrica</t>
  </si>
  <si>
    <t xml:space="preserve">11.1</t>
  </si>
  <si>
    <t xml:space="preserve">Canalización pared</t>
  </si>
  <si>
    <t xml:space="preserve">11.2</t>
  </si>
  <si>
    <t xml:space="preserve">Instalación cañería con 2 bocas</t>
  </si>
  <si>
    <t xml:space="preserve">gl </t>
  </si>
  <si>
    <t xml:space="preserve">Instalación de agua</t>
  </si>
  <si>
    <t xml:space="preserve">12.1</t>
  </si>
  <si>
    <t xml:space="preserve">Cañería termofusión 3/4"</t>
  </si>
  <si>
    <t xml:space="preserve">12.2</t>
  </si>
  <si>
    <t xml:space="preserve">Llave esférica de corte 3/4</t>
  </si>
  <si>
    <t xml:space="preserve">12.3</t>
  </si>
  <si>
    <t xml:space="preserve">Llave de paso 1/2"</t>
  </si>
  <si>
    <t xml:space="preserve">12.4</t>
  </si>
  <si>
    <t xml:space="preserve">Flexibles 1/2"</t>
  </si>
  <si>
    <t xml:space="preserve">12.5</t>
  </si>
  <si>
    <t xml:space="preserve">Grifería tipo FV Monocomando</t>
  </si>
  <si>
    <t xml:space="preserve">12.6</t>
  </si>
  <si>
    <t xml:space="preserve"> Pileta de aº. Inox. De colgar.</t>
  </si>
  <si>
    <t xml:space="preserve">12.7</t>
  </si>
  <si>
    <t xml:space="preserve">Termotanque eléctrico de 30 lts.</t>
  </si>
  <si>
    <t xml:space="preserve">12.8</t>
  </si>
  <si>
    <t xml:space="preserve">Sifón recto cromado FV.</t>
  </si>
  <si>
    <t xml:space="preserve">Pintura</t>
  </si>
  <si>
    <t xml:space="preserve">13.1</t>
  </si>
  <si>
    <t xml:space="preserve">Imprimación</t>
  </si>
  <si>
    <t xml:space="preserve">13.2</t>
  </si>
  <si>
    <t xml:space="preserve">Pintura al latex uso exterior antihongo repintado gral.</t>
  </si>
  <si>
    <t xml:space="preserve">Limpieza de obra</t>
  </si>
  <si>
    <t xml:space="preserve">14.1</t>
  </si>
  <si>
    <t xml:space="preserve">hs</t>
  </si>
</sst>
</file>

<file path=xl/styles.xml><?xml version="1.0" encoding="utf-8"?>
<styleSheet xmlns="http://schemas.openxmlformats.org/spreadsheetml/2006/main">
  <numFmts count="17">
    <numFmt numFmtId="164" formatCode="General"/>
    <numFmt numFmtId="165" formatCode="_-* #,##0.00&quot; €&quot;_-;\-* #,##0.00&quot; €&quot;_-;_-* \-??&quot; €&quot;_-;_-@_-"/>
    <numFmt numFmtId="166" formatCode="dd\-mm\-yyyy;@"/>
    <numFmt numFmtId="167" formatCode="General"/>
    <numFmt numFmtId="168" formatCode="_ &quot;$ &quot;* #,##0.00_ ;_ &quot;$ &quot;* \-#,##0.00_ ;_ &quot;$ &quot;* \-??_ ;_ @_ "/>
    <numFmt numFmtId="169" formatCode="0%"/>
    <numFmt numFmtId="170" formatCode="\$#,##0_);[RED]&quot;($&quot;#,##0\)"/>
    <numFmt numFmtId="171" formatCode="&quot;$ &quot;#,##0.00"/>
    <numFmt numFmtId="172" formatCode="[$$-2C0A]#,##0.00;\([$$-2C0A]#,##0.00\)"/>
    <numFmt numFmtId="173" formatCode="[$$-2C0A]\ #,##0.00"/>
    <numFmt numFmtId="174" formatCode="dd\-mmm"/>
    <numFmt numFmtId="175" formatCode="#&quot; m²&quot;"/>
    <numFmt numFmtId="176" formatCode="#,##0.00"/>
    <numFmt numFmtId="177" formatCode="0.00"/>
    <numFmt numFmtId="178" formatCode="0"/>
    <numFmt numFmtId="179" formatCode="#&quot; ml&quot;"/>
    <numFmt numFmtId="180" formatCode="@"/>
  </numFmts>
  <fonts count="3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22"/>
      <color rgb="FF404040"/>
      <name val="Calibri"/>
      <family val="2"/>
      <charset val="1"/>
    </font>
    <font>
      <sz val="16"/>
      <color rgb="FF595959"/>
      <name val="Calibri"/>
      <family val="0"/>
    </font>
    <font>
      <sz val="16"/>
      <name val="Times New Roman"/>
      <family val="0"/>
    </font>
    <font>
      <b val="true"/>
      <sz val="16"/>
      <color rgb="FF595959"/>
      <name val="Calibri"/>
      <family val="0"/>
    </font>
    <font>
      <b val="true"/>
      <sz val="18"/>
      <color rgb="FF595959"/>
      <name val="Calibri"/>
      <family val="0"/>
    </font>
    <font>
      <sz val="18"/>
      <name val="Times New Roman"/>
      <family val="0"/>
    </font>
    <font>
      <b val="true"/>
      <sz val="16"/>
      <color rgb="FF12A779"/>
      <name val="Calibri"/>
      <family val="0"/>
    </font>
    <font>
      <b val="true"/>
      <sz val="14"/>
      <color rgb="FFDCF8F0"/>
      <name val="Arial Rounded MT Bold"/>
      <family val="0"/>
    </font>
    <font>
      <b val="true"/>
      <sz val="24"/>
      <color rgb="FFFFFFFF"/>
      <name val="Calibri"/>
      <family val="0"/>
    </font>
    <font>
      <sz val="20"/>
      <color rgb="FFFFFFFF"/>
      <name val="Calibri cuerpo"/>
      <family val="0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14BD88"/>
      <name val="Calibri"/>
      <family val="2"/>
      <charset val="1"/>
    </font>
    <font>
      <sz val="14"/>
      <color rgb="FFA6A6A6"/>
      <name val="Calibri"/>
      <family val="2"/>
      <charset val="1"/>
    </font>
    <font>
      <sz val="14"/>
      <color rgb="FF595959"/>
      <name val="Calibri"/>
      <family val="2"/>
      <charset val="1"/>
    </font>
    <font>
      <b val="true"/>
      <sz val="14"/>
      <color rgb="FF14BD89"/>
      <name val="Calibri"/>
      <family val="2"/>
      <charset val="1"/>
    </font>
    <font>
      <b val="true"/>
      <sz val="14"/>
      <color rgb="FF404040"/>
      <name val="Calibri"/>
      <family val="2"/>
      <charset val="1"/>
    </font>
    <font>
      <b val="true"/>
      <sz val="12"/>
      <color rgb="FF40404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6"/>
      <color rgb="FF40404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4"/>
      <color rgb="FF76717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14BD89"/>
        <bgColor rgb="FF14BD88"/>
      </patternFill>
    </fill>
    <fill>
      <patternFill patternType="solid">
        <fgColor rgb="FFF2F2F2"/>
        <bgColor rgb="FFEFFEFA"/>
      </patternFill>
    </fill>
    <fill>
      <patternFill patternType="solid">
        <fgColor rgb="FFEFFFFA"/>
        <bgColor rgb="FFEFFEFA"/>
      </patternFill>
    </fill>
    <fill>
      <patternFill patternType="solid">
        <fgColor rgb="FFEFFEFA"/>
        <bgColor rgb="FFEFFFFA"/>
      </patternFill>
    </fill>
    <fill>
      <patternFill patternType="solid">
        <fgColor rgb="FF14BD88"/>
        <bgColor rgb="FF14BD89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 diagonalUp="false" diagonalDown="false">
      <left style="medium">
        <color rgb="FFF2F2F2"/>
      </left>
      <right/>
      <top/>
      <bottom/>
      <diagonal/>
    </border>
    <border diagonalUp="false" diagonalDown="false">
      <left/>
      <right style="medium">
        <color rgb="FFF2F2F2"/>
      </right>
      <top/>
      <bottom/>
      <diagonal/>
    </border>
    <border diagonalUp="false" diagonalDown="false">
      <left style="medium">
        <color rgb="FFF2F2F2"/>
      </left>
      <right/>
      <top/>
      <bottom style="medium">
        <color rgb="FFF2F2F2"/>
      </bottom>
      <diagonal/>
    </border>
    <border diagonalUp="false" diagonalDown="false">
      <left/>
      <right style="medium">
        <color rgb="FFF2F2F2"/>
      </right>
      <top/>
      <bottom style="medium">
        <color rgb="FFF2F2F2"/>
      </bottom>
      <diagonal/>
    </border>
    <border diagonalUp="false" diagonalDown="false">
      <left/>
      <right/>
      <top/>
      <bottom style="medium">
        <color rgb="FFF2F2F2"/>
      </bottom>
      <diagonal/>
    </border>
    <border diagonalUp="false" diagonalDown="false">
      <left style="medium">
        <color rgb="FFF2F2F2"/>
      </left>
      <right/>
      <top style="medium">
        <color rgb="FFF2F2F2"/>
      </top>
      <bottom style="medium">
        <color rgb="FFF2F2F2"/>
      </bottom>
      <diagonal/>
    </border>
    <border diagonalUp="false" diagonalDown="false">
      <left/>
      <right/>
      <top style="medium">
        <color rgb="FFF2F2F2"/>
      </top>
      <bottom style="medium">
        <color rgb="FFF2F2F2"/>
      </bottom>
      <diagonal/>
    </border>
    <border diagonalUp="false" diagonalDown="false"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 diagonalUp="false" diagonalDown="false">
      <left/>
      <right style="medium">
        <color rgb="FFFFFFFF"/>
      </right>
      <top/>
      <bottom/>
      <diagonal/>
    </border>
    <border diagonalUp="false" diagonalDown="false">
      <left style="medium">
        <color rgb="FFFFFFFF"/>
      </left>
      <right style="medium">
        <color rgb="FFFFFFFF"/>
      </right>
      <top/>
      <bottom/>
      <diagonal/>
    </border>
    <border diagonalUp="false" diagonalDown="false">
      <left style="medium">
        <color rgb="FFFFFFFF"/>
      </left>
      <right style="medium">
        <color rgb="FFF2F2F2"/>
      </right>
      <top style="medium">
        <color rgb="FFF2F2F2"/>
      </top>
      <bottom style="medium">
        <color rgb="FFF2F2F2"/>
      </bottom>
      <diagonal/>
    </border>
    <border diagonalUp="false" diagonalDown="false">
      <left style="medium">
        <color rgb="FFF2F2F2"/>
      </left>
      <right style="medium">
        <color rgb="FFF2F2F2"/>
      </right>
      <top style="medium">
        <color rgb="FFF2F2F2"/>
      </top>
      <bottom style="medium">
        <color rgb="FFF2F2F2"/>
      </bottom>
      <diagonal/>
    </border>
    <border diagonalUp="false" diagonalDown="false">
      <left/>
      <right/>
      <top style="medium">
        <color rgb="FFF2F2F2"/>
      </top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21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8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6" fillId="0" borderId="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8" fillId="0" borderId="8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8" fillId="0" borderId="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8" fillId="0" borderId="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8" fillId="0" borderId="8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8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1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18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8" fillId="0" borderId="1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8" fillId="0" borderId="1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21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6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3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8" fillId="0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5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1" fontId="19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27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27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14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18" fillId="0" borderId="1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8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8" fillId="0" borderId="8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1" fontId="1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7" fillId="0" borderId="0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25" fillId="0" borderId="0" xfId="23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25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25" fillId="0" borderId="0" xfId="23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25" fillId="0" borderId="0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8" fillId="0" borderId="14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74" fontId="18" fillId="0" borderId="0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71" fontId="18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1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8" fillId="0" borderId="0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71" fontId="18" fillId="0" borderId="1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5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25" fillId="0" borderId="0" xfId="23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23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23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25" fillId="0" borderId="0" xfId="23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1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8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5" fillId="0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23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29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7" fontId="25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8" fontId="30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30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25" fillId="0" borderId="0" xfId="23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7" fontId="31" fillId="0" borderId="0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25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25" fillId="0" borderId="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5" fillId="0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25" fillId="0" borderId="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23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0" borderId="0" xfId="23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2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2" fillId="0" borderId="0" xfId="2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2" fillId="0" borderId="0" xfId="23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2" fillId="0" borderId="0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5" fillId="0" borderId="0" xfId="23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23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2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80" fontId="25" fillId="0" borderId="0" xfId="23" applyFont="fals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2" xfId="20"/>
    <cellStyle name="Normal 2" xfId="21"/>
    <cellStyle name="Normal 3" xfId="22"/>
    <cellStyle name="Excel Built-in Normal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67171"/>
      <rgbColor rgb="FF9999FF"/>
      <rgbColor rgb="FF993366"/>
      <rgbColor rgb="FFEFFFFA"/>
      <rgbColor rgb="FFDCF8F0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14BD88"/>
      <rgbColor rgb="FFEFFEFA"/>
      <rgbColor rgb="FFF2F2F2"/>
      <rgbColor rgb="FFFFFF99"/>
      <rgbColor rgb="FF99CCFF"/>
      <rgbColor rgb="FFFF99CC"/>
      <rgbColor rgb="FFCC99FF"/>
      <rgbColor rgb="FFFFCC99"/>
      <rgbColor rgb="FF3366FF"/>
      <rgbColor rgb="FF14BD89"/>
      <rgbColor rgb="FF99CC00"/>
      <rgbColor rgb="FFFFCC00"/>
      <rgbColor rgb="FFFF9900"/>
      <rgbColor rgb="FFFF6600"/>
      <rgbColor rgb="FF595959"/>
      <rgbColor rgb="FFA6A6A6"/>
      <rgbColor rgb="FF003366"/>
      <rgbColor rgb="FF12A779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https://www.planillaexcel.com/blog" TargetMode="External"/><Relationship Id="rId2" Type="http://schemas.openxmlformats.org/officeDocument/2006/relationships/hyperlink" Target="https://www.planillaexcel.com/planillas" TargetMode="Externa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254160</xdr:colOff>
      <xdr:row>4</xdr:row>
      <xdr:rowOff>152280</xdr:rowOff>
    </xdr:from>
    <xdr:to>
      <xdr:col>7</xdr:col>
      <xdr:colOff>443520</xdr:colOff>
      <xdr:row>32</xdr:row>
      <xdr:rowOff>84600</xdr:rowOff>
    </xdr:to>
    <xdr:sp>
      <xdr:nvSpPr>
        <xdr:cNvPr id="0" name="CustomShape 1"/>
        <xdr:cNvSpPr/>
      </xdr:nvSpPr>
      <xdr:spPr>
        <a:xfrm>
          <a:off x="254160" y="1814400"/>
          <a:ext cx="8524080" cy="552348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s-ES" sz="1600" spc="-1" strike="noStrike">
              <a:solidFill>
                <a:srgbClr val="595959"/>
              </a:solidFill>
              <a:latin typeface="Calibri"/>
            </a:rPr>
            <a:t>En la plantilla de excel de Presupuesto de Obra encontrará una guía de como realizar este tipo de presupuesto listando cada tarea y material que se incluye en una obra.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600" spc="-1" strike="noStrike">
              <a:solidFill>
                <a:srgbClr val="595959"/>
              </a:solidFill>
              <a:latin typeface="Calibri"/>
            </a:rPr>
            <a:t>Para usarla, sigue estos pasos: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Calibri"/>
            </a:rPr>
            <a:t>1. </a:t>
          </a:r>
          <a:r>
            <a:rPr b="0" lang="es-ES" sz="1600" spc="-1" strike="noStrike">
              <a:solidFill>
                <a:srgbClr val="595959"/>
              </a:solidFill>
              <a:latin typeface="Calibri"/>
            </a:rPr>
            <a:t>En la hoja "Detalle de Presupuesto" debe asignar el precio unitario de cada material así como la cantidad utilizada.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Calibri"/>
            </a:rPr>
            <a:t>2. </a:t>
          </a:r>
          <a:r>
            <a:rPr b="0" lang="en-US" sz="1600" spc="-1" strike="noStrike">
              <a:solidFill>
                <a:srgbClr val="595959"/>
              </a:solidFill>
              <a:latin typeface="Calibri"/>
            </a:rPr>
            <a:t>En la hoja "Presupuesto"debe completar los detalles de su empresa como la de su cliente. Luego, determinar si hay descuento.  En la celda I37 debe escribir el % de IVA si aplicara.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s-ES" sz="1600" spc="-1" strike="noStrike">
              <a:solidFill>
                <a:srgbClr val="595959"/>
              </a:solidFill>
              <a:latin typeface="Calibri"/>
            </a:rPr>
            <a:t>RESULTADO: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ES" sz="1600" spc="-1" strike="noStrike">
              <a:solidFill>
                <a:srgbClr val="595959"/>
              </a:solidFill>
              <a:latin typeface="Calibri"/>
            </a:rPr>
            <a:t>La plantilla calculará automáticamente el presupuesto total considerando impuestos y descuentos.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s-ES" sz="1600" spc="-1" strike="noStrike">
              <a:solidFill>
                <a:srgbClr val="595959"/>
              </a:solidFill>
              <a:latin typeface="Calibri"/>
            </a:rPr>
            <a:t>ACLARACIONES</a:t>
          </a:r>
          <a:r>
            <a:rPr b="0" lang="es-ES" sz="1600" spc="-1" strike="noStrike">
              <a:solidFill>
                <a:srgbClr val="595959"/>
              </a:solidFill>
              <a:latin typeface="Calibri"/>
            </a:rPr>
            <a:t>: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ES" sz="1600" spc="-1" strike="noStrike">
              <a:solidFill>
                <a:srgbClr val="595959"/>
              </a:solidFill>
              <a:latin typeface="Calibri"/>
            </a:rPr>
            <a:t>Puede agregar información al detalle de presupuesto insertando filas.  Recuerde actualizar la suma total para que considere esa filas nuevas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ES" sz="1600" spc="-1" strike="noStrike">
              <a:solidFill>
                <a:srgbClr val="595959"/>
              </a:solidFill>
              <a:latin typeface="Calibri"/>
            </a:rPr>
            <a:t>Si agrega nuevos items, actualice la hoja de presupuesto para que tome ese nueva información.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635040</xdr:colOff>
      <xdr:row>4</xdr:row>
      <xdr:rowOff>152280</xdr:rowOff>
    </xdr:from>
    <xdr:to>
      <xdr:col>10</xdr:col>
      <xdr:colOff>1230840</xdr:colOff>
      <xdr:row>25</xdr:row>
      <xdr:rowOff>163800</xdr:rowOff>
    </xdr:to>
    <xdr:sp>
      <xdr:nvSpPr>
        <xdr:cNvPr id="1" name="CustomShape 1"/>
        <xdr:cNvSpPr/>
      </xdr:nvSpPr>
      <xdr:spPr>
        <a:xfrm>
          <a:off x="8969760" y="1814400"/>
          <a:ext cx="4617360" cy="4202640"/>
        </a:xfrm>
        <a:prstGeom prst="rect">
          <a:avLst/>
        </a:prstGeom>
        <a:solidFill>
          <a:srgbClr val="fbfbfb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274320" rIns="274320" tIns="274320" bIns="274320">
          <a:noAutofit/>
        </a:bodyPr>
        <a:p>
          <a:pPr>
            <a:lnSpc>
              <a:spcPct val="100000"/>
            </a:lnSpc>
          </a:pPr>
          <a:r>
            <a:rPr b="1" lang="en-US" sz="1800" spc="-1" strike="noStrike">
              <a:solidFill>
                <a:srgbClr val="595959"/>
              </a:solidFill>
              <a:latin typeface="Calibri"/>
            </a:rPr>
            <a:t>Más ayuda</a:t>
          </a:r>
          <a:endParaRPr b="0" lang="en-GB" sz="1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600" spc="-1" strike="noStrike">
              <a:solidFill>
                <a:srgbClr val="595959"/>
              </a:solidFill>
              <a:latin typeface="Calibri"/>
            </a:rPr>
            <a:t>Si quieres saber más sobre cómo usar esta plantilla, o adaptarla, extenderla o corregir algún error, sigue este link: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800" spc="-1" strike="noStrike">
              <a:solidFill>
                <a:srgbClr val="595959"/>
              </a:solidFill>
              <a:latin typeface="Calibri"/>
            </a:rPr>
            <a:t>Otras plantillas</a:t>
          </a:r>
          <a:endParaRPr b="0" lang="en-GB" sz="1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600" spc="-1" strike="noStrike">
              <a:solidFill>
                <a:srgbClr val="595959"/>
              </a:solidFill>
              <a:latin typeface="Calibri"/>
            </a:rPr>
            <a:t>Si esta plantilla no es lo que necesitas, es posible que tengamos otra que se ajuste mejor. Aquí puedes acceder a muchas otras más:</a:t>
          </a:r>
          <a:endParaRPr b="0" lang="en-GB" sz="16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635040</xdr:colOff>
      <xdr:row>12</xdr:row>
      <xdr:rowOff>50760</xdr:rowOff>
    </xdr:from>
    <xdr:to>
      <xdr:col>10</xdr:col>
      <xdr:colOff>1205640</xdr:colOff>
      <xdr:row>13</xdr:row>
      <xdr:rowOff>164160</xdr:rowOff>
    </xdr:to>
    <xdr:sp>
      <xdr:nvSpPr>
        <xdr:cNvPr id="2" name="CustomShape 1">
          <a:hlinkClick r:id="rId1"/>
        </xdr:cNvPr>
        <xdr:cNvSpPr/>
      </xdr:nvSpPr>
      <xdr:spPr>
        <a:xfrm>
          <a:off x="8969760" y="3303720"/>
          <a:ext cx="4592160" cy="3135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274320" rIns="274320" tIns="0" bIns="0" anchor="ctr">
          <a:noAutofit/>
        </a:bodyPr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12a779"/>
              </a:solidFill>
              <a:latin typeface="Calibri"/>
            </a:rPr>
            <a:t>Ver más ayuda →</a:t>
          </a:r>
          <a:endParaRPr b="0" lang="en-GB" sz="16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660240</xdr:colOff>
      <xdr:row>22</xdr:row>
      <xdr:rowOff>165240</xdr:rowOff>
    </xdr:from>
    <xdr:to>
      <xdr:col>10</xdr:col>
      <xdr:colOff>1230840</xdr:colOff>
      <xdr:row>24</xdr:row>
      <xdr:rowOff>75240</xdr:rowOff>
    </xdr:to>
    <xdr:sp>
      <xdr:nvSpPr>
        <xdr:cNvPr id="3" name="CustomShape 1">
          <a:hlinkClick r:id="rId2"/>
        </xdr:cNvPr>
        <xdr:cNvSpPr/>
      </xdr:nvSpPr>
      <xdr:spPr>
        <a:xfrm>
          <a:off x="8994960" y="5418360"/>
          <a:ext cx="4592160" cy="3099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274320" rIns="274320" tIns="0" bIns="0" anchor="ctr">
          <a:noAutofit/>
        </a:bodyPr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12a779"/>
              </a:solidFill>
              <a:latin typeface="Calibri"/>
            </a:rPr>
            <a:t>Ver más plantillas →</a:t>
          </a:r>
          <a:endParaRPr b="0" lang="en-GB" sz="16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431640</xdr:colOff>
      <xdr:row>1</xdr:row>
      <xdr:rowOff>2520</xdr:rowOff>
    </xdr:from>
    <xdr:to>
      <xdr:col>10</xdr:col>
      <xdr:colOff>1167120</xdr:colOff>
      <xdr:row>2</xdr:row>
      <xdr:rowOff>48960</xdr:rowOff>
    </xdr:to>
    <xdr:sp>
      <xdr:nvSpPr>
        <xdr:cNvPr id="4" name="CustomShape 1"/>
        <xdr:cNvSpPr/>
      </xdr:nvSpPr>
      <xdr:spPr>
        <a:xfrm>
          <a:off x="11447280" y="128880"/>
          <a:ext cx="2076120" cy="74412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r">
            <a:lnSpc>
              <a:spcPct val="100000"/>
            </a:lnSpc>
          </a:pPr>
          <a:r>
            <a:rPr b="1" lang="en-US" sz="1400" spc="-1" strike="noStrike">
              <a:solidFill>
                <a:srgbClr val="dcf8f0"/>
              </a:solidFill>
              <a:latin typeface="Arial Rounded MT Bold"/>
              <a:ea typeface="Apple Symbols"/>
            </a:rPr>
            <a:t>PlanillaExcel.com</a:t>
          </a:r>
          <a:endParaRPr b="0" lang="en-GB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200160</xdr:colOff>
      <xdr:row>1</xdr:row>
      <xdr:rowOff>3240</xdr:rowOff>
    </xdr:from>
    <xdr:to>
      <xdr:col>5</xdr:col>
      <xdr:colOff>455400</xdr:colOff>
      <xdr:row>2</xdr:row>
      <xdr:rowOff>48240</xdr:rowOff>
    </xdr:to>
    <xdr:sp>
      <xdr:nvSpPr>
        <xdr:cNvPr id="5" name="CustomShape 1"/>
        <xdr:cNvSpPr/>
      </xdr:nvSpPr>
      <xdr:spPr>
        <a:xfrm>
          <a:off x="492120" y="129600"/>
          <a:ext cx="5617080" cy="74268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US" sz="2400" spc="-1" strike="noStrike">
              <a:solidFill>
                <a:srgbClr val="ffffff"/>
              </a:solidFill>
              <a:latin typeface="Calibri"/>
            </a:rPr>
            <a:t>Presupuesto de Obra</a:t>
          </a:r>
          <a:endParaRPr b="0" lang="en-GB" sz="24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19080</xdr:colOff>
      <xdr:row>0</xdr:row>
      <xdr:rowOff>178560</xdr:rowOff>
    </xdr:from>
    <xdr:to>
      <xdr:col>7</xdr:col>
      <xdr:colOff>317160</xdr:colOff>
      <xdr:row>2</xdr:row>
      <xdr:rowOff>37800</xdr:rowOff>
    </xdr:to>
    <xdr:sp>
      <xdr:nvSpPr>
        <xdr:cNvPr id="6" name="CustomShape 1"/>
        <xdr:cNvSpPr/>
      </xdr:nvSpPr>
      <xdr:spPr>
        <a:xfrm>
          <a:off x="321840" y="178560"/>
          <a:ext cx="5620680" cy="7473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US" sz="2400" spc="-1" strike="noStrike">
              <a:solidFill>
                <a:srgbClr val="ffffff"/>
              </a:solidFill>
              <a:latin typeface="Calibri"/>
            </a:rPr>
            <a:t>Presupuesto de Obra</a:t>
          </a:r>
          <a:endParaRPr b="0" lang="en-GB" sz="24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100440</xdr:colOff>
      <xdr:row>0</xdr:row>
      <xdr:rowOff>178560</xdr:rowOff>
    </xdr:from>
    <xdr:to>
      <xdr:col>11</xdr:col>
      <xdr:colOff>374400</xdr:colOff>
      <xdr:row>2</xdr:row>
      <xdr:rowOff>37800</xdr:rowOff>
    </xdr:to>
    <xdr:sp>
      <xdr:nvSpPr>
        <xdr:cNvPr id="7" name="CustomShape 1"/>
        <xdr:cNvSpPr/>
      </xdr:nvSpPr>
      <xdr:spPr>
        <a:xfrm>
          <a:off x="7690320" y="178560"/>
          <a:ext cx="2097000" cy="7473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r">
            <a:lnSpc>
              <a:spcPct val="100000"/>
            </a:lnSpc>
          </a:pPr>
          <a:r>
            <a:rPr b="1" lang="en-US" sz="1400" spc="-1" strike="noStrike">
              <a:solidFill>
                <a:srgbClr val="dcf8f0"/>
              </a:solidFill>
              <a:latin typeface="Arial Rounded MT Bold"/>
              <a:ea typeface="Apple Symbols"/>
            </a:rPr>
            <a:t>PlanillaExcel.com</a:t>
          </a:r>
          <a:endParaRPr b="0" lang="en-GB" sz="14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219240</xdr:colOff>
      <xdr:row>0</xdr:row>
      <xdr:rowOff>178200</xdr:rowOff>
    </xdr:from>
    <xdr:to>
      <xdr:col>2</xdr:col>
      <xdr:colOff>5063040</xdr:colOff>
      <xdr:row>2</xdr:row>
      <xdr:rowOff>34200</xdr:rowOff>
    </xdr:to>
    <xdr:sp>
      <xdr:nvSpPr>
        <xdr:cNvPr id="8" name="CustomShape 1"/>
        <xdr:cNvSpPr/>
      </xdr:nvSpPr>
      <xdr:spPr>
        <a:xfrm>
          <a:off x="309960" y="178200"/>
          <a:ext cx="5347800" cy="74412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US" sz="2400" spc="-1" strike="noStrike">
              <a:solidFill>
                <a:srgbClr val="ffffff"/>
              </a:solidFill>
              <a:latin typeface="Calibri"/>
            </a:rPr>
            <a:t>Gastos de Obra</a:t>
          </a:r>
          <a:endParaRPr b="0" lang="en-GB" sz="2400" spc="-1" strike="noStrike">
            <a:latin typeface="Times New Roman"/>
          </a:endParaRPr>
        </a:p>
      </xdr:txBody>
    </xdr:sp>
    <xdr:clientData/>
  </xdr:twoCellAnchor>
  <xdr:twoCellAnchor editAs="absolute">
    <xdr:from>
      <xdr:col>5</xdr:col>
      <xdr:colOff>654120</xdr:colOff>
      <xdr:row>0</xdr:row>
      <xdr:rowOff>178200</xdr:rowOff>
    </xdr:from>
    <xdr:to>
      <xdr:col>6</xdr:col>
      <xdr:colOff>1195920</xdr:colOff>
      <xdr:row>2</xdr:row>
      <xdr:rowOff>34200</xdr:rowOff>
    </xdr:to>
    <xdr:sp>
      <xdr:nvSpPr>
        <xdr:cNvPr id="9" name="CustomShape 1"/>
        <xdr:cNvSpPr/>
      </xdr:nvSpPr>
      <xdr:spPr>
        <a:xfrm>
          <a:off x="9099360" y="178200"/>
          <a:ext cx="2084400" cy="74412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omar/myproj/micro_tutos/gastos/home/omar/myproj/micro_tutos/Users/santiago/Downloads/planilla-de-excel-para-el-aplicativo-de-compras-y-venta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a de Comprobantes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5"/>
  <sheetViews>
    <sheetView showFormulas="false" showGridLines="false" showRowColHeaders="true" showZeros="false" rightToLeft="false" tabSelected="false" showOutlineSymbols="fals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11.43359375" defaultRowHeight="15.75" zeroHeight="false" outlineLevelRow="0" outlineLevelCol="0"/>
  <cols>
    <col collapsed="false" customWidth="true" hidden="false" outlineLevel="0" max="1" min="1" style="1" width="4.14"/>
    <col collapsed="false" customWidth="true" hidden="false" outlineLevel="0" max="11" min="2" style="1" width="19"/>
    <col collapsed="false" customWidth="false" hidden="false" outlineLevel="0" max="1024" min="12" style="1" width="11.42"/>
  </cols>
  <sheetData>
    <row r="1" customFormat="false" ht="9.95" hidden="false" customHeight="true" outlineLevel="0" collapsed="false"/>
    <row r="2" customFormat="false" ht="54.95" hidden="false" customHeight="true" outlineLevel="0" collapsed="false">
      <c r="B2" s="2"/>
      <c r="C2" s="2"/>
      <c r="D2" s="2"/>
      <c r="E2" s="2"/>
      <c r="F2" s="2"/>
      <c r="G2" s="2"/>
      <c r="H2" s="2"/>
      <c r="I2" s="2"/>
      <c r="J2" s="2"/>
      <c r="K2" s="2"/>
    </row>
    <row r="3" customFormat="false" ht="24" hidden="false" customHeight="true" outlineLevel="0" collapsed="false"/>
    <row r="4" customFormat="false" ht="42" hidden="false" customHeight="true" outlineLevel="0" collapsed="false">
      <c r="B4" s="3" t="s">
        <v>0</v>
      </c>
      <c r="C4" s="4"/>
      <c r="D4" s="4"/>
      <c r="E4" s="4"/>
      <c r="F4" s="4"/>
      <c r="G4" s="4"/>
      <c r="H4" s="4"/>
      <c r="I4" s="4"/>
      <c r="J4" s="4"/>
      <c r="K4" s="4"/>
    </row>
    <row r="5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1"/>
  <sheetViews>
    <sheetView showFormulas="false" showGridLines="false" showRowColHeaders="true" showZeros="false" rightToLeft="false" tabSelected="false" showOutlineSymbols="false" defaultGridColor="true" view="normal" topLeftCell="A4" colorId="64" zoomScale="100" zoomScaleNormal="100" zoomScalePageLayoutView="100" workbookViewId="0">
      <selection pane="topLeft" activeCell="Q29" activeCellId="0" sqref="Q29"/>
    </sheetView>
  </sheetViews>
  <sheetFormatPr defaultColWidth="11.43359375" defaultRowHeight="12.75" zeroHeight="false" outlineLevelRow="0" outlineLevelCol="0"/>
  <cols>
    <col collapsed="false" customWidth="true" hidden="false" outlineLevel="0" max="2" min="1" style="5" width="4.29"/>
    <col collapsed="false" customWidth="true" hidden="false" outlineLevel="0" max="3" min="3" style="5" width="4.57"/>
    <col collapsed="false" customWidth="true" hidden="false" outlineLevel="0" max="4" min="4" style="5" width="20.57"/>
    <col collapsed="false" customWidth="true" hidden="false" outlineLevel="0" max="5" min="5" style="5" width="8.57"/>
    <col collapsed="false" customWidth="true" hidden="false" outlineLevel="0" max="6" min="6" style="5" width="19.14"/>
    <col collapsed="false" customWidth="true" hidden="false" outlineLevel="0" max="7" min="7" style="5" width="18.29"/>
    <col collapsed="false" customWidth="true" hidden="false" outlineLevel="0" max="8" min="8" style="5" width="11.71"/>
    <col collapsed="false" customWidth="true" hidden="false" outlineLevel="0" max="9" min="9" style="5" width="16.14"/>
    <col collapsed="false" customWidth="true" hidden="false" outlineLevel="0" max="10" min="10" style="5" width="16.71"/>
    <col collapsed="false" customWidth="true" hidden="false" outlineLevel="0" max="256" min="11" style="6" width="9.13"/>
    <col collapsed="false" customWidth="false" hidden="false" outlineLevel="0" max="1024" min="257" style="6" width="11.42"/>
  </cols>
  <sheetData>
    <row r="1" customFormat="false" ht="15" hidden="false" customHeight="true" outlineLevel="0" collapsed="false"/>
    <row r="2" customFormat="false" ht="54.95" hidden="false" customHeight="true" outlineLevel="0" collapsed="false">
      <c r="A2" s="0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0"/>
      <c r="N2" s="0"/>
      <c r="O2" s="8"/>
      <c r="P2" s="8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8"/>
      <c r="L3" s="8"/>
      <c r="M3" s="8"/>
      <c r="N3" s="8"/>
      <c r="O3" s="8"/>
      <c r="P3" s="8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8"/>
      <c r="L4" s="8"/>
      <c r="M4" s="8"/>
      <c r="N4" s="8"/>
      <c r="O4" s="8"/>
      <c r="P4" s="8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6.75" hidden="false" customHeight="true" outlineLevel="0" collapsed="false">
      <c r="A5" s="0"/>
      <c r="B5" s="0"/>
      <c r="C5" s="0"/>
      <c r="D5" s="0"/>
      <c r="E5" s="0"/>
      <c r="F5" s="0"/>
      <c r="G5" s="0"/>
      <c r="H5" s="0"/>
      <c r="I5" s="0"/>
      <c r="J5" s="8"/>
      <c r="K5" s="8"/>
      <c r="L5" s="8"/>
      <c r="M5" s="8"/>
      <c r="N5" s="8"/>
      <c r="O5" s="8"/>
      <c r="P5" s="8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30.75" hidden="false" customHeight="true" outlineLevel="0" collapsed="false">
      <c r="D6" s="9" t="s">
        <v>1</v>
      </c>
      <c r="E6" s="9"/>
      <c r="F6" s="9"/>
      <c r="G6" s="9"/>
      <c r="H6" s="9"/>
      <c r="I6" s="9"/>
      <c r="J6" s="9"/>
    </row>
    <row r="7" s="12" customFormat="true" ht="3" hidden="false" customHeight="true" outlineLevel="0" collapsed="false">
      <c r="A7" s="10"/>
      <c r="B7" s="10"/>
      <c r="C7" s="10"/>
      <c r="D7" s="11"/>
      <c r="E7" s="11"/>
      <c r="F7" s="11"/>
      <c r="G7" s="11"/>
      <c r="H7" s="11"/>
      <c r="I7" s="11"/>
      <c r="J7" s="11"/>
    </row>
    <row r="8" customFormat="false" ht="19.5" hidden="false" customHeight="false" outlineLevel="0" collapsed="false">
      <c r="D8" s="13" t="s">
        <v>2</v>
      </c>
      <c r="E8" s="13"/>
      <c r="F8" s="13"/>
      <c r="G8" s="13" t="s">
        <v>3</v>
      </c>
      <c r="H8" s="13"/>
      <c r="I8" s="13"/>
      <c r="J8" s="13"/>
      <c r="M8" s="12"/>
    </row>
    <row r="9" customFormat="false" ht="18.75" hidden="false" customHeight="false" outlineLevel="0" collapsed="false">
      <c r="D9" s="14" t="s">
        <v>4</v>
      </c>
      <c r="E9" s="15" t="s">
        <v>5</v>
      </c>
      <c r="F9" s="15"/>
      <c r="G9" s="16" t="s">
        <v>4</v>
      </c>
      <c r="H9" s="15" t="s">
        <v>6</v>
      </c>
      <c r="I9" s="15"/>
      <c r="J9" s="15"/>
      <c r="M9" s="17"/>
    </row>
    <row r="10" customFormat="false" ht="18.75" hidden="false" customHeight="false" outlineLevel="0" collapsed="false">
      <c r="D10" s="14" t="s">
        <v>7</v>
      </c>
      <c r="E10" s="15" t="s">
        <v>8</v>
      </c>
      <c r="F10" s="15"/>
      <c r="G10" s="16" t="s">
        <v>7</v>
      </c>
      <c r="H10" s="15" t="s">
        <v>9</v>
      </c>
      <c r="I10" s="15"/>
      <c r="J10" s="15"/>
      <c r="M10" s="12"/>
    </row>
    <row r="11" customFormat="false" ht="19.5" hidden="false" customHeight="false" outlineLevel="0" collapsed="false">
      <c r="D11" s="18" t="s">
        <v>10</v>
      </c>
      <c r="E11" s="19" t="s">
        <v>11</v>
      </c>
      <c r="F11" s="19"/>
      <c r="G11" s="20" t="s">
        <v>10</v>
      </c>
      <c r="H11" s="19" t="s">
        <v>12</v>
      </c>
      <c r="I11" s="19"/>
      <c r="J11" s="19"/>
      <c r="M11" s="12"/>
      <c r="O11" s="12"/>
      <c r="P11" s="12"/>
      <c r="Q11" s="12"/>
      <c r="R11" s="12"/>
    </row>
    <row r="12" s="12" customFormat="true" ht="3.75" hidden="false" customHeight="true" outlineLevel="0" collapsed="false">
      <c r="A12" s="10"/>
      <c r="B12" s="10"/>
      <c r="C12" s="10"/>
      <c r="D12" s="21"/>
      <c r="E12" s="21"/>
      <c r="F12" s="22"/>
      <c r="G12" s="21"/>
      <c r="H12" s="21"/>
      <c r="I12" s="21"/>
      <c r="J12" s="21"/>
    </row>
    <row r="13" customFormat="false" ht="18" hidden="false" customHeight="true" outlineLevel="0" collapsed="false">
      <c r="D13" s="23" t="s">
        <v>13</v>
      </c>
      <c r="E13" s="24"/>
      <c r="F13" s="25" t="n">
        <f aca="true">TODAY()</f>
        <v>44322</v>
      </c>
      <c r="G13" s="26" t="s">
        <v>14</v>
      </c>
      <c r="H13" s="27"/>
      <c r="I13" s="27"/>
      <c r="J13" s="27"/>
      <c r="O13" s="16"/>
      <c r="P13" s="28"/>
      <c r="Q13" s="28"/>
      <c r="R13" s="12"/>
    </row>
    <row r="14" s="29" customFormat="true" ht="19.5" hidden="false" customHeight="false" outlineLevel="0" collapsed="false">
      <c r="D14" s="30" t="s">
        <v>15</v>
      </c>
      <c r="E14" s="30"/>
      <c r="F14" s="30"/>
      <c r="G14" s="31" t="s">
        <v>16</v>
      </c>
      <c r="H14" s="32" t="s">
        <v>17</v>
      </c>
      <c r="I14" s="33" t="s">
        <v>18</v>
      </c>
      <c r="J14" s="34" t="s">
        <v>19</v>
      </c>
      <c r="O14" s="16"/>
      <c r="P14" s="28"/>
      <c r="Q14" s="28"/>
      <c r="R14" s="35"/>
    </row>
    <row r="15" s="29" customFormat="true" ht="19.5" hidden="false" customHeight="false" outlineLevel="0" collapsed="false">
      <c r="A15" s="35"/>
      <c r="B15" s="35"/>
      <c r="C15" s="35"/>
      <c r="D15" s="36" t="str">
        <f aca="false">'Detalle de Presupuesto'!C9</f>
        <v>Tareas Previas</v>
      </c>
      <c r="E15" s="36"/>
      <c r="F15" s="36"/>
      <c r="G15" s="37" t="n">
        <f aca="false">'Detalle de Presupuesto'!G9</f>
        <v>2390</v>
      </c>
      <c r="H15" s="38" t="n">
        <v>0.05</v>
      </c>
      <c r="I15" s="39" t="n">
        <f aca="false">IF(H15&lt;&gt;"",G15-(G15*H15),0)</f>
        <v>2270.5</v>
      </c>
      <c r="J15" s="39" t="n">
        <f aca="false">IF(H15=0,G15,I15)</f>
        <v>2270.5</v>
      </c>
      <c r="O15" s="16"/>
      <c r="P15" s="28"/>
      <c r="Q15" s="28"/>
      <c r="R15" s="35"/>
    </row>
    <row r="16" s="29" customFormat="true" ht="19.5" hidden="false" customHeight="false" outlineLevel="0" collapsed="false">
      <c r="A16" s="35"/>
      <c r="B16" s="35"/>
      <c r="C16" s="35"/>
      <c r="D16" s="36" t="str">
        <f aca="false">'Detalle de Presupuesto'!C19</f>
        <v>Demoliciones</v>
      </c>
      <c r="E16" s="36"/>
      <c r="F16" s="36"/>
      <c r="G16" s="37" t="n">
        <f aca="false">'Detalle de Presupuesto'!G19</f>
        <v>809</v>
      </c>
      <c r="H16" s="38" t="n">
        <v>0</v>
      </c>
      <c r="I16" s="39" t="n">
        <f aca="false">IF(H16&lt;&gt;"",G16-(G16*H16),0)</f>
        <v>809</v>
      </c>
      <c r="J16" s="39" t="n">
        <f aca="false">IF(H16=0,G16,I16)</f>
        <v>809</v>
      </c>
      <c r="O16" s="16"/>
      <c r="P16" s="28"/>
      <c r="Q16" s="28"/>
      <c r="R16" s="35"/>
    </row>
    <row r="17" s="29" customFormat="true" ht="19.5" hidden="false" customHeight="false" outlineLevel="0" collapsed="false">
      <c r="A17" s="35"/>
      <c r="B17" s="35"/>
      <c r="C17" s="35"/>
      <c r="D17" s="36" t="str">
        <f aca="false">'Detalle de Presupuesto'!C26</f>
        <v>Desagüe Industrial</v>
      </c>
      <c r="E17" s="36"/>
      <c r="F17" s="36"/>
      <c r="G17" s="37" t="n">
        <f aca="false">'Detalle de Presupuesto'!G26</f>
        <v>1670</v>
      </c>
      <c r="H17" s="38" t="n">
        <v>0</v>
      </c>
      <c r="I17" s="39" t="n">
        <f aca="false">IF(H17&lt;&gt;"",G17-(G17*H17),0)</f>
        <v>1670</v>
      </c>
      <c r="J17" s="39" t="n">
        <f aca="false">IF(H17=0,G17,I17)</f>
        <v>1670</v>
      </c>
      <c r="O17" s="35"/>
      <c r="P17" s="35"/>
      <c r="Q17" s="35"/>
      <c r="R17" s="35"/>
    </row>
    <row r="18" s="29" customFormat="true" ht="19.5" hidden="false" customHeight="false" outlineLevel="0" collapsed="false">
      <c r="A18" s="35"/>
      <c r="B18" s="35"/>
      <c r="C18" s="35"/>
      <c r="D18" s="36" t="str">
        <f aca="false">'Detalle de Presupuesto'!C33</f>
        <v>Estructura de Hormigón - Piso de Hormigón</v>
      </c>
      <c r="E18" s="36"/>
      <c r="F18" s="36"/>
      <c r="G18" s="37" t="n">
        <f aca="false">'Detalle de Presupuesto'!G33</f>
        <v>1507</v>
      </c>
      <c r="H18" s="38" t="n">
        <v>0</v>
      </c>
      <c r="I18" s="39" t="n">
        <f aca="false">IF(H18&lt;&gt;"",G18-(G18*H18),0)</f>
        <v>1507</v>
      </c>
      <c r="J18" s="39" t="n">
        <f aca="false">IF(H18=0,G18,I18)</f>
        <v>1507</v>
      </c>
    </row>
    <row r="19" s="29" customFormat="true" ht="19.5" hidden="false" customHeight="false" outlineLevel="0" collapsed="false">
      <c r="A19" s="35"/>
      <c r="B19" s="35"/>
      <c r="C19" s="35"/>
      <c r="D19" s="36" t="str">
        <f aca="false">'Detalle de Presupuesto'!C38</f>
        <v>Piso Poliretanico</v>
      </c>
      <c r="E19" s="36"/>
      <c r="F19" s="36"/>
      <c r="G19" s="37" t="n">
        <f aca="false">'Detalle de Presupuesto'!G38</f>
        <v>565</v>
      </c>
      <c r="H19" s="38" t="n">
        <v>0</v>
      </c>
      <c r="I19" s="39" t="n">
        <f aca="false">IF(H19&lt;&gt;"",G19-(G19*H19),0)</f>
        <v>565</v>
      </c>
      <c r="J19" s="39" t="n">
        <f aca="false">IF(H19=0,G19,I19)</f>
        <v>565</v>
      </c>
    </row>
    <row r="20" s="29" customFormat="true" ht="19.5" hidden="false" customHeight="false" outlineLevel="0" collapsed="false">
      <c r="A20" s="35"/>
      <c r="B20" s="35"/>
      <c r="C20" s="35"/>
      <c r="D20" s="36" t="str">
        <f aca="false">'Detalle de Presupuesto'!C52</f>
        <v>Mampostería piso de hormigón</v>
      </c>
      <c r="E20" s="36"/>
      <c r="F20" s="36"/>
      <c r="G20" s="37" t="n">
        <f aca="false">'Detalle de Presupuesto'!G52</f>
        <v>42</v>
      </c>
      <c r="H20" s="38" t="n">
        <v>0</v>
      </c>
      <c r="I20" s="39" t="n">
        <f aca="false">IF(H20&lt;&gt;"",G20-(G20*H20),0)</f>
        <v>42</v>
      </c>
      <c r="J20" s="39" t="n">
        <f aca="false">IF(H20=0,G20,I20)</f>
        <v>42</v>
      </c>
    </row>
    <row r="21" s="29" customFormat="true" ht="19.5" hidden="false" customHeight="false" outlineLevel="0" collapsed="false">
      <c r="A21" s="35"/>
      <c r="B21" s="35"/>
      <c r="C21" s="35"/>
      <c r="D21" s="36" t="str">
        <f aca="false">'Detalle de Presupuesto'!C56</f>
        <v>Revoques</v>
      </c>
      <c r="E21" s="36"/>
      <c r="F21" s="36"/>
      <c r="G21" s="37" t="n">
        <f aca="false">'Detalle de Presupuesto'!G56</f>
        <v>106</v>
      </c>
      <c r="H21" s="38" t="n">
        <v>0</v>
      </c>
      <c r="I21" s="39" t="n">
        <f aca="false">IF(H21&lt;&gt;"",G21-(G21*H21),0)</f>
        <v>106</v>
      </c>
      <c r="J21" s="39" t="n">
        <f aca="false">IF(H21=0,G21,I21)</f>
        <v>106</v>
      </c>
    </row>
    <row r="22" s="29" customFormat="true" ht="19.5" hidden="false" customHeight="false" outlineLevel="0" collapsed="false">
      <c r="A22" s="35"/>
      <c r="B22" s="35"/>
      <c r="C22" s="35"/>
      <c r="D22" s="36" t="str">
        <f aca="false">'Detalle de Presupuesto'!C61</f>
        <v>Revestimientos</v>
      </c>
      <c r="E22" s="36"/>
      <c r="F22" s="36"/>
      <c r="G22" s="37" t="n">
        <f aca="false">'Detalle de Presupuesto'!G61</f>
        <v>96</v>
      </c>
      <c r="H22" s="38" t="n">
        <v>0</v>
      </c>
      <c r="I22" s="39" t="n">
        <f aca="false">IF(H22&lt;&gt;"",G22-(G22*H22),0)</f>
        <v>96</v>
      </c>
      <c r="J22" s="39" t="n">
        <f aca="false">IF(H22=0,G22,I22)</f>
        <v>96</v>
      </c>
    </row>
    <row r="23" s="29" customFormat="true" ht="19.5" hidden="false" customHeight="false" outlineLevel="0" collapsed="false">
      <c r="A23" s="35"/>
      <c r="B23" s="35"/>
      <c r="C23" s="35"/>
      <c r="D23" s="36" t="str">
        <f aca="false">'Detalle de Presupuesto'!C67</f>
        <v>Cielorraso</v>
      </c>
      <c r="E23" s="36"/>
      <c r="F23" s="36"/>
      <c r="G23" s="37" t="n">
        <f aca="false">'Detalle de Presupuesto'!G67</f>
        <v>15</v>
      </c>
      <c r="H23" s="38" t="n">
        <v>0</v>
      </c>
      <c r="I23" s="39" t="n">
        <f aca="false">IF(H23&lt;&gt;"",G23-(G23*H23),0)</f>
        <v>15</v>
      </c>
      <c r="J23" s="39" t="n">
        <f aca="false">IF(H23=0,G23,I23)</f>
        <v>15</v>
      </c>
    </row>
    <row r="24" s="29" customFormat="true" ht="19.5" hidden="false" customHeight="false" outlineLevel="0" collapsed="false">
      <c r="A24" s="35"/>
      <c r="B24" s="35"/>
      <c r="C24" s="35"/>
      <c r="D24" s="36" t="str">
        <f aca="false">'Detalle de Presupuesto'!C70</f>
        <v>Carpintería</v>
      </c>
      <c r="E24" s="36"/>
      <c r="F24" s="36"/>
      <c r="G24" s="37" t="n">
        <f aca="false">'Detalle de Presupuesto'!G70</f>
        <v>303</v>
      </c>
      <c r="H24" s="38" t="n">
        <v>0</v>
      </c>
      <c r="I24" s="39" t="n">
        <f aca="false">IF(H24&lt;&gt;"",G24-(G24*H24),0)</f>
        <v>303</v>
      </c>
      <c r="J24" s="39" t="n">
        <f aca="false">IF(H24=0,G24,I24)</f>
        <v>303</v>
      </c>
    </row>
    <row r="25" s="29" customFormat="true" ht="19.5" hidden="false" customHeight="false" outlineLevel="0" collapsed="false">
      <c r="A25" s="35"/>
      <c r="B25" s="35"/>
      <c r="C25" s="35"/>
      <c r="D25" s="36" t="str">
        <f aca="false">'Detalle de Presupuesto'!C79</f>
        <v>Instalación Eléctrica</v>
      </c>
      <c r="E25" s="36"/>
      <c r="F25" s="36"/>
      <c r="G25" s="37" t="n">
        <f aca="false">'Detalle de Presupuesto'!G79</f>
        <v>27</v>
      </c>
      <c r="H25" s="38" t="n">
        <v>0</v>
      </c>
      <c r="I25" s="39" t="n">
        <f aca="false">IF(H25&lt;&gt;"",G25-(G25*H25),0)</f>
        <v>27</v>
      </c>
      <c r="J25" s="39" t="n">
        <f aca="false">IF(H25=0,G25,I25)</f>
        <v>27</v>
      </c>
    </row>
    <row r="26" s="29" customFormat="true" ht="19.5" hidden="false" customHeight="false" outlineLevel="0" collapsed="false">
      <c r="A26" s="35"/>
      <c r="B26" s="35"/>
      <c r="C26" s="35"/>
      <c r="D26" s="36" t="str">
        <f aca="false">'Detalle de Presupuesto'!C83</f>
        <v>Instalación de agua</v>
      </c>
      <c r="E26" s="36"/>
      <c r="F26" s="36"/>
      <c r="G26" s="37" t="n">
        <f aca="false">'Detalle de Presupuesto'!G83</f>
        <v>206</v>
      </c>
      <c r="H26" s="38" t="n">
        <v>0</v>
      </c>
      <c r="I26" s="39" t="n">
        <f aca="false">IF(H26&lt;&gt;"",G26-(G26*H26),0)</f>
        <v>206</v>
      </c>
      <c r="J26" s="39" t="n">
        <f aca="false">IF(H26=0,G26,I26)</f>
        <v>206</v>
      </c>
    </row>
    <row r="27" s="29" customFormat="true" ht="19.5" hidden="false" customHeight="false" outlineLevel="0" collapsed="false">
      <c r="A27" s="35"/>
      <c r="B27" s="35"/>
      <c r="C27" s="35"/>
      <c r="D27" s="36" t="str">
        <f aca="false">'Detalle de Presupuesto'!C93</f>
        <v>Pintura</v>
      </c>
      <c r="E27" s="36"/>
      <c r="F27" s="36"/>
      <c r="G27" s="37" t="n">
        <f aca="false">'Detalle de Presupuesto'!G93</f>
        <v>35</v>
      </c>
      <c r="H27" s="38" t="n">
        <v>0</v>
      </c>
      <c r="I27" s="39" t="n">
        <f aca="false">IF(H27&lt;&gt;"",G27-(G27*H27),0)</f>
        <v>35</v>
      </c>
      <c r="J27" s="39" t="n">
        <f aca="false">IF(H27=0,G27,I27)</f>
        <v>35</v>
      </c>
    </row>
    <row r="28" s="29" customFormat="true" ht="19.5" hidden="false" customHeight="false" outlineLevel="0" collapsed="false">
      <c r="A28" s="35"/>
      <c r="B28" s="35"/>
      <c r="C28" s="35"/>
      <c r="D28" s="36" t="str">
        <f aca="false">'Detalle de Presupuesto'!C97</f>
        <v>Limpieza de obra</v>
      </c>
      <c r="E28" s="36"/>
      <c r="F28" s="36"/>
      <c r="G28" s="37" t="n">
        <f aca="false">'Detalle de Presupuesto'!G97</f>
        <v>55</v>
      </c>
      <c r="H28" s="38" t="n">
        <v>0</v>
      </c>
      <c r="I28" s="39" t="n">
        <f aca="false">IF(H28&lt;&gt;"",G28-(G28*H28),0)</f>
        <v>55</v>
      </c>
      <c r="J28" s="39" t="n">
        <f aca="false">IF(H28=0,G28,I28)</f>
        <v>55</v>
      </c>
    </row>
    <row r="29" s="29" customFormat="true" ht="19.5" hidden="false" customHeight="false" outlineLevel="0" collapsed="false">
      <c r="A29" s="35"/>
      <c r="B29" s="35"/>
      <c r="C29" s="35"/>
      <c r="D29" s="36"/>
      <c r="E29" s="36"/>
      <c r="F29" s="36"/>
      <c r="G29" s="37" t="n">
        <v>0</v>
      </c>
      <c r="H29" s="38" t="n">
        <v>0</v>
      </c>
      <c r="I29" s="39" t="n">
        <f aca="false">IF(H29&lt;&gt;"",G29-(G29*H29),0)</f>
        <v>0</v>
      </c>
      <c r="J29" s="39" t="n">
        <f aca="false">IF(H29=0,G29,I29)</f>
        <v>0</v>
      </c>
    </row>
    <row r="30" s="29" customFormat="true" ht="19.5" hidden="false" customHeight="false" outlineLevel="0" collapsed="false">
      <c r="A30" s="35"/>
      <c r="B30" s="35"/>
      <c r="C30" s="35"/>
      <c r="D30" s="36"/>
      <c r="E30" s="36"/>
      <c r="F30" s="36"/>
      <c r="G30" s="37" t="n">
        <v>0</v>
      </c>
      <c r="H30" s="38"/>
      <c r="I30" s="39" t="n">
        <f aca="false">IF(H30&lt;&gt;"",G30-(G30*H30),0)</f>
        <v>0</v>
      </c>
      <c r="J30" s="39" t="n">
        <f aca="false">IF(H30=0,G30,I30)</f>
        <v>0</v>
      </c>
    </row>
    <row r="31" s="29" customFormat="true" ht="19.5" hidden="false" customHeight="false" outlineLevel="0" collapsed="false">
      <c r="A31" s="35"/>
      <c r="B31" s="35"/>
      <c r="C31" s="35"/>
      <c r="D31" s="36"/>
      <c r="E31" s="36"/>
      <c r="F31" s="36"/>
      <c r="G31" s="37" t="n">
        <v>0</v>
      </c>
      <c r="H31" s="38"/>
      <c r="I31" s="39" t="n">
        <f aca="false">IF(H31&lt;&gt;"",G31-(G31*H31),0)</f>
        <v>0</v>
      </c>
      <c r="J31" s="39" t="n">
        <f aca="false">IF(H31=0,G31,I31)</f>
        <v>0</v>
      </c>
    </row>
    <row r="32" s="29" customFormat="true" ht="19.5" hidden="false" customHeight="false" outlineLevel="0" collapsed="false">
      <c r="A32" s="35"/>
      <c r="B32" s="35"/>
      <c r="C32" s="35"/>
      <c r="D32" s="36"/>
      <c r="E32" s="36"/>
      <c r="F32" s="36"/>
      <c r="G32" s="37" t="n">
        <v>0</v>
      </c>
      <c r="H32" s="38"/>
      <c r="I32" s="39" t="n">
        <f aca="false">IF(H32&lt;&gt;"",G32-(G32*H32),0)</f>
        <v>0</v>
      </c>
      <c r="J32" s="39" t="n">
        <f aca="false">IF(H32=0,G32,I32)</f>
        <v>0</v>
      </c>
    </row>
    <row r="33" s="29" customFormat="true" ht="19.5" hidden="false" customHeight="false" outlineLevel="0" collapsed="false">
      <c r="A33" s="35"/>
      <c r="B33" s="35"/>
      <c r="C33" s="35"/>
      <c r="D33" s="36"/>
      <c r="E33" s="36"/>
      <c r="F33" s="36"/>
      <c r="G33" s="37" t="n">
        <v>0</v>
      </c>
      <c r="H33" s="38"/>
      <c r="I33" s="39" t="n">
        <f aca="false">IF(H33&lt;&gt;"",G33-(G33*H33),0)</f>
        <v>0</v>
      </c>
      <c r="J33" s="39" t="n">
        <f aca="false">IF(H33=0,G33,I33)</f>
        <v>0</v>
      </c>
    </row>
    <row r="34" s="29" customFormat="true" ht="19.5" hidden="false" customHeight="false" outlineLevel="0" collapsed="false">
      <c r="A34" s="35"/>
      <c r="B34" s="35"/>
      <c r="C34" s="35"/>
      <c r="D34" s="36"/>
      <c r="E34" s="36"/>
      <c r="F34" s="36"/>
      <c r="G34" s="37" t="n">
        <v>0</v>
      </c>
      <c r="H34" s="38"/>
      <c r="I34" s="39" t="n">
        <f aca="false">IF(H34&lt;&gt;"",G34-(G34*H34),0)</f>
        <v>0</v>
      </c>
      <c r="J34" s="39" t="n">
        <f aca="false">IF(H34=0,G34,I34)</f>
        <v>0</v>
      </c>
    </row>
    <row r="35" s="29" customFormat="true" ht="19.5" hidden="false" customHeight="false" outlineLevel="0" collapsed="false">
      <c r="D35" s="36"/>
      <c r="E35" s="36"/>
      <c r="F35" s="36"/>
      <c r="G35" s="37" t="n">
        <v>0</v>
      </c>
      <c r="H35" s="38"/>
      <c r="I35" s="39" t="n">
        <f aca="false">IF(H35&lt;&gt;"",G35-(G35*H35),0)</f>
        <v>0</v>
      </c>
      <c r="J35" s="39" t="n">
        <f aca="false">IF(H35=0,G35,I35)</f>
        <v>0</v>
      </c>
    </row>
    <row r="36" s="29" customFormat="true" ht="18" hidden="false" customHeight="true" outlineLevel="0" collapsed="false">
      <c r="D36" s="40"/>
      <c r="E36" s="40"/>
      <c r="F36" s="40"/>
      <c r="G36" s="41"/>
      <c r="H36" s="42" t="s">
        <v>20</v>
      </c>
      <c r="I36" s="42"/>
      <c r="J36" s="43" t="n">
        <f aca="false">SUM(J15:J35)</f>
        <v>7706.5</v>
      </c>
    </row>
    <row r="37" s="29" customFormat="true" ht="18" hidden="false" customHeight="true" outlineLevel="0" collapsed="false">
      <c r="D37" s="41"/>
      <c r="E37" s="41"/>
      <c r="F37" s="41"/>
      <c r="H37" s="44" t="s">
        <v>21</v>
      </c>
      <c r="I37" s="45" t="n">
        <v>0.21</v>
      </c>
      <c r="J37" s="43" t="n">
        <f aca="false">+J36*I37</f>
        <v>1618.365</v>
      </c>
    </row>
    <row r="38" customFormat="false" ht="5.25" hidden="false" customHeight="true" outlineLevel="0" collapsed="false"/>
    <row r="39" customFormat="false" ht="21" hidden="false" customHeight="false" outlineLevel="0" collapsed="false">
      <c r="H39" s="46" t="s">
        <v>19</v>
      </c>
      <c r="I39" s="46"/>
      <c r="J39" s="43" t="n">
        <f aca="false">J36+J37</f>
        <v>9324.865</v>
      </c>
    </row>
    <row r="40" s="5" customFormat="true" ht="12.75" hidden="false" customHeight="false" outlineLevel="0" collapsed="false">
      <c r="D40" s="47"/>
    </row>
    <row r="41" s="5" customFormat="true" ht="12.75" hidden="false" customHeight="false" outlineLevel="0" collapsed="false">
      <c r="D41" s="47"/>
    </row>
  </sheetData>
  <mergeCells count="39">
    <mergeCell ref="D6:J6"/>
    <mergeCell ref="D8:F8"/>
    <mergeCell ref="G8:J8"/>
    <mergeCell ref="E9:F9"/>
    <mergeCell ref="H9:J9"/>
    <mergeCell ref="E10:F10"/>
    <mergeCell ref="H10:J10"/>
    <mergeCell ref="E11:F11"/>
    <mergeCell ref="H11:J11"/>
    <mergeCell ref="H13:J13"/>
    <mergeCell ref="P13:Q13"/>
    <mergeCell ref="D14:F14"/>
    <mergeCell ref="P14:Q14"/>
    <mergeCell ref="D15:F15"/>
    <mergeCell ref="P15:Q15"/>
    <mergeCell ref="D16:F16"/>
    <mergeCell ref="P16:Q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H36:I36"/>
    <mergeCell ref="H39:I39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5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84"/>
  <sheetViews>
    <sheetView showFormulas="false" showGridLines="false" showRowColHeaders="true" showZeros="false" rightToLeft="false" tabSelected="true" showOutlineSymbols="false" defaultGridColor="true" view="normal" topLeftCell="B1" colorId="64" zoomScale="100" zoomScaleNormal="100" zoomScalePageLayoutView="100" workbookViewId="0">
      <pane xSplit="0" ySplit="7" topLeftCell="H91" activePane="bottomLeft" state="frozen"/>
      <selection pane="topLeft" activeCell="B1" activeCellId="0" sqref="B1"/>
      <selection pane="bottomLeft" activeCell="G96" activeCellId="0" sqref="G96"/>
    </sheetView>
  </sheetViews>
  <sheetFormatPr defaultColWidth="11.58984375" defaultRowHeight="15" zeroHeight="false" outlineLevelRow="0" outlineLevelCol="0"/>
  <cols>
    <col collapsed="false" customWidth="true" hidden="false" outlineLevel="0" max="1" min="1" style="48" width="1.29"/>
    <col collapsed="false" customWidth="true" hidden="false" outlineLevel="0" max="2" min="2" style="48" width="7.15"/>
    <col collapsed="false" customWidth="true" hidden="false" outlineLevel="0" max="3" min="3" style="48" width="92.41"/>
    <col collapsed="false" customWidth="true" hidden="false" outlineLevel="0" max="4" min="4" style="48" width="6.28"/>
    <col collapsed="false" customWidth="true" hidden="false" outlineLevel="0" max="5" min="5" style="48" width="12.57"/>
    <col collapsed="false" customWidth="true" hidden="false" outlineLevel="0" max="6" min="6" style="48" width="21.86"/>
    <col collapsed="false" customWidth="true" hidden="false" outlineLevel="0" max="7" min="7" style="48" width="19.31"/>
    <col collapsed="false" customWidth="true" hidden="false" outlineLevel="0" max="8" min="8" style="48" width="36.85"/>
    <col collapsed="false" customWidth="true" hidden="false" outlineLevel="0" max="9" min="9" style="48" width="30.43"/>
    <col collapsed="false" customWidth="true" hidden="false" outlineLevel="0" max="10" min="10" style="48" width="22.57"/>
    <col collapsed="false" customWidth="true" hidden="false" outlineLevel="0" max="11" min="11" style="48" width="21.14"/>
    <col collapsed="false" customWidth="true" hidden="false" outlineLevel="0" max="12" min="12" style="48" width="12.57"/>
    <col collapsed="false" customWidth="true" hidden="false" outlineLevel="0" max="13" min="13" style="48" width="26.42"/>
    <col collapsed="false" customWidth="true" hidden="false" outlineLevel="0" max="14" min="14" style="48" width="12.57"/>
    <col collapsed="false" customWidth="true" hidden="false" outlineLevel="0" max="15" min="15" style="48" width="32"/>
    <col collapsed="false" customWidth="false" hidden="false" outlineLevel="0" max="1024" min="16" style="48" width="11.57"/>
  </cols>
  <sheetData>
    <row r="1" customFormat="false" ht="15" hidden="false" customHeight="true" outlineLevel="0" collapsed="false"/>
    <row r="2" customFormat="false" ht="54.95" hidden="false" customHeight="true" outlineLevel="0" collapsed="false">
      <c r="A2" s="0"/>
      <c r="B2" s="7"/>
      <c r="C2" s="7"/>
      <c r="D2" s="7"/>
      <c r="E2" s="7"/>
      <c r="F2" s="7"/>
      <c r="G2" s="7"/>
      <c r="H2" s="0"/>
      <c r="I2" s="8"/>
      <c r="J2" s="8"/>
      <c r="K2" s="8"/>
      <c r="L2" s="8"/>
      <c r="M2" s="8"/>
      <c r="N2" s="8"/>
      <c r="O2" s="8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9" customFormat="true" ht="9" hidden="false" customHeight="true" outlineLevel="0" collapsed="false">
      <c r="C3" s="50"/>
      <c r="D3" s="50"/>
    </row>
    <row r="4" s="49" customFormat="true" ht="9" hidden="false" customHeight="true" outlineLevel="0" collapsed="false">
      <c r="C4" s="50"/>
      <c r="D4" s="50"/>
    </row>
    <row r="5" s="49" customFormat="true" ht="9" hidden="false" customHeight="true" outlineLevel="0" collapsed="false">
      <c r="C5" s="50"/>
      <c r="D5" s="50"/>
    </row>
    <row r="6" s="49" customFormat="true" ht="9" hidden="false" customHeight="true" outlineLevel="0" collapsed="false">
      <c r="C6" s="50"/>
      <c r="D6" s="50"/>
    </row>
    <row r="7" customFormat="false" ht="19.5" hidden="false" customHeight="false" outlineLevel="0" collapsed="false">
      <c r="B7" s="51" t="s">
        <v>22</v>
      </c>
      <c r="C7" s="51" t="s">
        <v>23</v>
      </c>
      <c r="D7" s="51" t="s">
        <v>24</v>
      </c>
      <c r="E7" s="51" t="s">
        <v>25</v>
      </c>
      <c r="F7" s="51" t="s">
        <v>26</v>
      </c>
      <c r="G7" s="51" t="s">
        <v>19</v>
      </c>
    </row>
    <row r="8" customFormat="false" ht="4.5" hidden="false" customHeight="true" outlineLevel="0" collapsed="false">
      <c r="G8" s="49"/>
      <c r="H8" s="52"/>
      <c r="I8" s="52"/>
      <c r="J8" s="49"/>
      <c r="K8" s="52"/>
      <c r="L8" s="49"/>
      <c r="M8" s="52"/>
      <c r="N8" s="49"/>
      <c r="O8" s="52"/>
    </row>
    <row r="9" customFormat="false" ht="19.5" hidden="false" customHeight="false" outlineLevel="0" collapsed="false">
      <c r="B9" s="53" t="n">
        <v>1</v>
      </c>
      <c r="C9" s="54" t="s">
        <v>27</v>
      </c>
      <c r="D9" s="53"/>
      <c r="E9" s="53"/>
      <c r="F9" s="53"/>
      <c r="G9" s="55" t="n">
        <f aca="false">SUM(G10:G17)</f>
        <v>2390</v>
      </c>
      <c r="H9" s="56"/>
      <c r="I9" s="49"/>
      <c r="J9" s="49"/>
      <c r="K9" s="57"/>
      <c r="L9" s="57"/>
      <c r="M9" s="57"/>
      <c r="N9" s="49"/>
      <c r="O9" s="56"/>
    </row>
    <row r="10" customFormat="false" ht="19.5" hidden="false" customHeight="false" outlineLevel="0" collapsed="false">
      <c r="B10" s="58" t="s">
        <v>28</v>
      </c>
      <c r="C10" s="59" t="s">
        <v>29</v>
      </c>
      <c r="D10" s="60" t="s">
        <v>30</v>
      </c>
      <c r="E10" s="60" t="n">
        <v>1</v>
      </c>
      <c r="F10" s="61" t="n">
        <v>200</v>
      </c>
      <c r="G10" s="62" t="n">
        <f aca="false">E10*F10</f>
        <v>200</v>
      </c>
      <c r="H10" s="63"/>
      <c r="I10" s="52"/>
      <c r="J10" s="64"/>
      <c r="K10" s="65"/>
      <c r="L10" s="66"/>
      <c r="M10" s="67"/>
      <c r="N10" s="66"/>
      <c r="O10" s="63"/>
    </row>
    <row r="11" customFormat="false" ht="19.5" hidden="false" customHeight="false" outlineLevel="0" collapsed="false">
      <c r="B11" s="68" t="s">
        <v>31</v>
      </c>
      <c r="C11" s="59" t="s">
        <v>32</v>
      </c>
      <c r="D11" s="60" t="s">
        <v>30</v>
      </c>
      <c r="E11" s="60" t="n">
        <v>1</v>
      </c>
      <c r="F11" s="61" t="n">
        <v>300</v>
      </c>
      <c r="G11" s="62" t="n">
        <f aca="false">E11*F11</f>
        <v>300</v>
      </c>
      <c r="H11" s="63"/>
      <c r="I11" s="52"/>
      <c r="J11" s="64"/>
      <c r="K11" s="65"/>
      <c r="L11" s="66"/>
      <c r="M11" s="67"/>
      <c r="N11" s="66"/>
      <c r="O11" s="63"/>
    </row>
    <row r="12" customFormat="false" ht="19.5" hidden="false" customHeight="false" outlineLevel="0" collapsed="false">
      <c r="B12" s="58" t="s">
        <v>33</v>
      </c>
      <c r="C12" s="59" t="s">
        <v>34</v>
      </c>
      <c r="D12" s="60" t="s">
        <v>30</v>
      </c>
      <c r="E12" s="60" t="n">
        <v>1</v>
      </c>
      <c r="F12" s="61" t="n">
        <v>120</v>
      </c>
      <c r="G12" s="62" t="n">
        <f aca="false">E12*F12</f>
        <v>120</v>
      </c>
      <c r="H12" s="63"/>
      <c r="I12" s="49"/>
      <c r="J12" s="64"/>
      <c r="K12" s="65"/>
      <c r="L12" s="66"/>
      <c r="M12" s="67"/>
      <c r="N12" s="66"/>
      <c r="O12" s="63"/>
    </row>
    <row r="13" customFormat="false" ht="19.5" hidden="false" customHeight="false" outlineLevel="0" collapsed="false">
      <c r="B13" s="68" t="s">
        <v>35</v>
      </c>
      <c r="C13" s="59" t="s">
        <v>36</v>
      </c>
      <c r="D13" s="60" t="s">
        <v>37</v>
      </c>
      <c r="E13" s="60" t="n">
        <v>1</v>
      </c>
      <c r="F13" s="61" t="n">
        <v>50</v>
      </c>
      <c r="G13" s="62" t="n">
        <f aca="false">E13*F13</f>
        <v>50</v>
      </c>
      <c r="H13" s="63"/>
      <c r="I13" s="52"/>
      <c r="J13" s="64"/>
      <c r="K13" s="65"/>
      <c r="L13" s="66"/>
      <c r="M13" s="67"/>
      <c r="N13" s="66"/>
      <c r="O13" s="63"/>
    </row>
    <row r="14" customFormat="false" ht="19.5" hidden="false" customHeight="false" outlineLevel="0" collapsed="false">
      <c r="B14" s="58" t="s">
        <v>38</v>
      </c>
      <c r="C14" s="59" t="s">
        <v>39</v>
      </c>
      <c r="D14" s="60" t="s">
        <v>30</v>
      </c>
      <c r="E14" s="60" t="n">
        <v>1</v>
      </c>
      <c r="F14" s="61" t="n">
        <v>200</v>
      </c>
      <c r="G14" s="62" t="n">
        <f aca="false">E14*F14</f>
        <v>200</v>
      </c>
      <c r="H14" s="63"/>
      <c r="I14" s="52"/>
      <c r="J14" s="64"/>
      <c r="K14" s="65"/>
      <c r="L14" s="66"/>
      <c r="M14" s="67"/>
      <c r="N14" s="66"/>
      <c r="O14" s="63"/>
    </row>
    <row r="15" customFormat="false" ht="19.5" hidden="false" customHeight="false" outlineLevel="0" collapsed="false">
      <c r="B15" s="68" t="s">
        <v>40</v>
      </c>
      <c r="C15" s="59" t="s">
        <v>41</v>
      </c>
      <c r="D15" s="60" t="s">
        <v>30</v>
      </c>
      <c r="E15" s="60" t="n">
        <v>1</v>
      </c>
      <c r="F15" s="61" t="n">
        <v>1220</v>
      </c>
      <c r="G15" s="62" t="n">
        <f aca="false">E15*F15</f>
        <v>1220</v>
      </c>
      <c r="H15" s="63"/>
      <c r="I15" s="52"/>
      <c r="J15" s="64"/>
      <c r="K15" s="65"/>
      <c r="L15" s="66"/>
      <c r="M15" s="67"/>
      <c r="N15" s="66"/>
      <c r="O15" s="63"/>
    </row>
    <row r="16" customFormat="false" ht="19.5" hidden="false" customHeight="false" outlineLevel="0" collapsed="false">
      <c r="B16" s="58" t="s">
        <v>42</v>
      </c>
      <c r="C16" s="59" t="s">
        <v>43</v>
      </c>
      <c r="D16" s="60" t="s">
        <v>37</v>
      </c>
      <c r="E16" s="60" t="n">
        <v>1</v>
      </c>
      <c r="F16" s="61" t="n">
        <v>100</v>
      </c>
      <c r="G16" s="62" t="n">
        <f aca="false">E16*F16</f>
        <v>100</v>
      </c>
      <c r="H16" s="63"/>
      <c r="I16" s="52"/>
      <c r="J16" s="64"/>
      <c r="K16" s="65"/>
      <c r="L16" s="66"/>
      <c r="M16" s="67"/>
      <c r="N16" s="66"/>
      <c r="O16" s="63"/>
    </row>
    <row r="17" customFormat="false" ht="19.5" hidden="false" customHeight="false" outlineLevel="0" collapsed="false">
      <c r="B17" s="68" t="s">
        <v>44</v>
      </c>
      <c r="C17" s="59" t="s">
        <v>45</v>
      </c>
      <c r="D17" s="60" t="s">
        <v>37</v>
      </c>
      <c r="E17" s="60" t="n">
        <v>1</v>
      </c>
      <c r="F17" s="61" t="n">
        <v>200</v>
      </c>
      <c r="G17" s="62" t="n">
        <f aca="false">E17*F17</f>
        <v>200</v>
      </c>
      <c r="H17" s="63"/>
      <c r="I17" s="52"/>
      <c r="J17" s="64"/>
      <c r="K17" s="65"/>
      <c r="L17" s="66"/>
      <c r="M17" s="67"/>
      <c r="N17" s="66"/>
      <c r="O17" s="63"/>
    </row>
    <row r="18" customFormat="false" ht="18.75" hidden="false" customHeight="false" outlineLevel="0" collapsed="false">
      <c r="B18" s="69"/>
      <c r="C18" s="17"/>
      <c r="D18" s="40"/>
      <c r="E18" s="40"/>
      <c r="F18" s="70"/>
      <c r="G18" s="71"/>
      <c r="H18" s="63"/>
      <c r="I18" s="52"/>
      <c r="J18" s="64"/>
      <c r="K18" s="65"/>
      <c r="L18" s="66"/>
      <c r="M18" s="67"/>
      <c r="N18" s="66"/>
      <c r="O18" s="63"/>
    </row>
    <row r="19" customFormat="false" ht="19.5" hidden="false" customHeight="false" outlineLevel="0" collapsed="false">
      <c r="B19" s="53" t="n">
        <v>2</v>
      </c>
      <c r="C19" s="54" t="s">
        <v>46</v>
      </c>
      <c r="D19" s="53"/>
      <c r="E19" s="53"/>
      <c r="F19" s="53"/>
      <c r="G19" s="55" t="n">
        <f aca="false">SUM(G20:G24)</f>
        <v>809</v>
      </c>
      <c r="H19" s="63"/>
      <c r="I19" s="52"/>
      <c r="J19" s="64"/>
      <c r="K19" s="65"/>
      <c r="L19" s="66"/>
      <c r="M19" s="67"/>
      <c r="N19" s="66"/>
      <c r="O19" s="63"/>
    </row>
    <row r="20" customFormat="false" ht="19.5" hidden="false" customHeight="false" outlineLevel="0" collapsed="false">
      <c r="B20" s="58" t="s">
        <v>47</v>
      </c>
      <c r="C20" s="59" t="s">
        <v>48</v>
      </c>
      <c r="D20" s="60" t="s">
        <v>37</v>
      </c>
      <c r="E20" s="60" t="n">
        <v>1</v>
      </c>
      <c r="F20" s="61" t="n">
        <v>300</v>
      </c>
      <c r="G20" s="62" t="n">
        <f aca="false">E20*F20</f>
        <v>300</v>
      </c>
      <c r="H20" s="63"/>
      <c r="I20" s="52"/>
      <c r="J20" s="64"/>
      <c r="K20" s="65"/>
      <c r="L20" s="66"/>
      <c r="M20" s="67"/>
      <c r="N20" s="66"/>
      <c r="O20" s="63"/>
    </row>
    <row r="21" customFormat="false" ht="19.5" hidden="false" customHeight="false" outlineLevel="0" collapsed="false">
      <c r="B21" s="58" t="s">
        <v>49</v>
      </c>
      <c r="C21" s="59" t="s">
        <v>50</v>
      </c>
      <c r="D21" s="60" t="s">
        <v>37</v>
      </c>
      <c r="E21" s="60" t="n">
        <v>1</v>
      </c>
      <c r="F21" s="61" t="n">
        <v>200</v>
      </c>
      <c r="G21" s="62" t="n">
        <f aca="false">E21*F21</f>
        <v>200</v>
      </c>
      <c r="H21" s="63"/>
      <c r="I21" s="52"/>
      <c r="J21" s="64"/>
      <c r="K21" s="65"/>
      <c r="L21" s="66"/>
      <c r="M21" s="67"/>
      <c r="N21" s="66"/>
      <c r="O21" s="63"/>
    </row>
    <row r="22" customFormat="false" ht="19.5" hidden="false" customHeight="false" outlineLevel="0" collapsed="false">
      <c r="B22" s="58" t="s">
        <v>51</v>
      </c>
      <c r="C22" s="72" t="s">
        <v>52</v>
      </c>
      <c r="D22" s="60" t="s">
        <v>37</v>
      </c>
      <c r="E22" s="60" t="n">
        <v>1</v>
      </c>
      <c r="F22" s="61" t="n">
        <v>122</v>
      </c>
      <c r="G22" s="62" t="n">
        <f aca="false">E22*F22</f>
        <v>122</v>
      </c>
      <c r="H22" s="63"/>
      <c r="I22" s="52"/>
      <c r="J22" s="64"/>
      <c r="K22" s="65"/>
      <c r="L22" s="66"/>
      <c r="M22" s="67"/>
      <c r="N22" s="66"/>
      <c r="O22" s="63"/>
    </row>
    <row r="23" customFormat="false" ht="19.5" hidden="false" customHeight="false" outlineLevel="0" collapsed="false">
      <c r="B23" s="58" t="s">
        <v>53</v>
      </c>
      <c r="C23" s="59" t="s">
        <v>54</v>
      </c>
      <c r="D23" s="60" t="s">
        <v>37</v>
      </c>
      <c r="E23" s="60" t="n">
        <v>1</v>
      </c>
      <c r="F23" s="61" t="n">
        <v>88</v>
      </c>
      <c r="G23" s="62" t="n">
        <f aca="false">E23*F23</f>
        <v>88</v>
      </c>
      <c r="H23" s="63"/>
      <c r="I23" s="52"/>
      <c r="J23" s="64"/>
      <c r="K23" s="65"/>
      <c r="L23" s="66"/>
      <c r="M23" s="67"/>
      <c r="N23" s="66"/>
      <c r="O23" s="63"/>
    </row>
    <row r="24" customFormat="false" ht="19.5" hidden="false" customHeight="false" outlineLevel="0" collapsed="false">
      <c r="B24" s="58" t="s">
        <v>55</v>
      </c>
      <c r="C24" s="59" t="s">
        <v>56</v>
      </c>
      <c r="D24" s="60" t="s">
        <v>37</v>
      </c>
      <c r="E24" s="60" t="n">
        <v>1</v>
      </c>
      <c r="F24" s="61" t="n">
        <v>99</v>
      </c>
      <c r="G24" s="62" t="n">
        <f aca="false">E24*F24</f>
        <v>99</v>
      </c>
      <c r="H24" s="63"/>
      <c r="I24" s="52"/>
      <c r="J24" s="64"/>
      <c r="K24" s="65"/>
      <c r="L24" s="66"/>
      <c r="M24" s="67"/>
      <c r="N24" s="66"/>
      <c r="O24" s="63"/>
    </row>
    <row r="25" customFormat="false" ht="18.75" hidden="false" customHeight="false" outlineLevel="0" collapsed="false">
      <c r="B25" s="73"/>
      <c r="C25" s="17"/>
      <c r="D25" s="40"/>
      <c r="E25" s="40"/>
      <c r="F25" s="70"/>
      <c r="G25" s="71"/>
      <c r="H25" s="63"/>
      <c r="I25" s="52"/>
      <c r="J25" s="64"/>
      <c r="K25" s="65"/>
      <c r="L25" s="66"/>
      <c r="M25" s="67"/>
      <c r="N25" s="66"/>
      <c r="O25" s="63"/>
    </row>
    <row r="26" customFormat="false" ht="19.5" hidden="false" customHeight="false" outlineLevel="0" collapsed="false">
      <c r="B26" s="53" t="n">
        <v>3</v>
      </c>
      <c r="C26" s="54" t="s">
        <v>57</v>
      </c>
      <c r="D26" s="53"/>
      <c r="E26" s="53"/>
      <c r="F26" s="53"/>
      <c r="G26" s="55" t="n">
        <f aca="false">SUM(G27:G31)</f>
        <v>1670</v>
      </c>
      <c r="H26" s="63"/>
      <c r="I26" s="52"/>
      <c r="J26" s="64"/>
      <c r="K26" s="65"/>
      <c r="L26" s="66"/>
      <c r="M26" s="67"/>
      <c r="N26" s="66"/>
      <c r="O26" s="63"/>
    </row>
    <row r="27" customFormat="false" ht="19.5" hidden="false" customHeight="false" outlineLevel="0" collapsed="false">
      <c r="B27" s="58" t="s">
        <v>58</v>
      </c>
      <c r="C27" s="59" t="s">
        <v>59</v>
      </c>
      <c r="D27" s="60" t="s">
        <v>60</v>
      </c>
      <c r="E27" s="60" t="n">
        <v>1</v>
      </c>
      <c r="F27" s="74" t="n">
        <v>281</v>
      </c>
      <c r="G27" s="62" t="n">
        <f aca="false">E27*F27</f>
        <v>281</v>
      </c>
      <c r="H27" s="63"/>
      <c r="I27" s="52"/>
      <c r="J27" s="64"/>
      <c r="K27" s="65"/>
      <c r="L27" s="66"/>
      <c r="M27" s="67"/>
      <c r="N27" s="66"/>
      <c r="O27" s="63"/>
    </row>
    <row r="28" customFormat="false" ht="19.5" hidden="false" customHeight="false" outlineLevel="0" collapsed="false">
      <c r="B28" s="58" t="s">
        <v>61</v>
      </c>
      <c r="C28" s="59" t="s">
        <v>62</v>
      </c>
      <c r="D28" s="60" t="s">
        <v>63</v>
      </c>
      <c r="E28" s="60" t="n">
        <v>1</v>
      </c>
      <c r="F28" s="74" t="n">
        <v>92</v>
      </c>
      <c r="G28" s="62" t="n">
        <f aca="false">E28*F28</f>
        <v>92</v>
      </c>
      <c r="H28" s="63"/>
      <c r="I28" s="52"/>
      <c r="J28" s="64"/>
      <c r="K28" s="65"/>
      <c r="L28" s="66"/>
      <c r="M28" s="67"/>
      <c r="N28" s="66"/>
      <c r="O28" s="63"/>
    </row>
    <row r="29" customFormat="false" ht="19.5" hidden="false" customHeight="false" outlineLevel="0" collapsed="false">
      <c r="B29" s="58" t="s">
        <v>64</v>
      </c>
      <c r="C29" s="59" t="s">
        <v>65</v>
      </c>
      <c r="D29" s="60" t="s">
        <v>60</v>
      </c>
      <c r="E29" s="60" t="n">
        <v>1</v>
      </c>
      <c r="F29" s="74" t="n">
        <v>551</v>
      </c>
      <c r="G29" s="62" t="n">
        <f aca="false">E29*F29</f>
        <v>551</v>
      </c>
      <c r="H29" s="63"/>
      <c r="I29" s="52"/>
      <c r="J29" s="64"/>
      <c r="K29" s="65"/>
      <c r="L29" s="66"/>
      <c r="M29" s="67"/>
      <c r="N29" s="66"/>
      <c r="O29" s="63"/>
    </row>
    <row r="30" customFormat="false" ht="19.5" hidden="false" customHeight="false" outlineLevel="0" collapsed="false">
      <c r="B30" s="58" t="s">
        <v>66</v>
      </c>
      <c r="C30" s="59" t="s">
        <v>67</v>
      </c>
      <c r="D30" s="60" t="s">
        <v>63</v>
      </c>
      <c r="E30" s="60" t="n">
        <v>1</v>
      </c>
      <c r="F30" s="74" t="n">
        <v>718</v>
      </c>
      <c r="G30" s="62" t="n">
        <f aca="false">E30*F30</f>
        <v>718</v>
      </c>
      <c r="H30" s="63"/>
      <c r="I30" s="52"/>
      <c r="J30" s="64"/>
      <c r="K30" s="65"/>
      <c r="L30" s="66"/>
      <c r="M30" s="67"/>
      <c r="N30" s="66"/>
      <c r="O30" s="63"/>
    </row>
    <row r="31" customFormat="false" ht="19.5" hidden="false" customHeight="false" outlineLevel="0" collapsed="false">
      <c r="B31" s="58" t="s">
        <v>68</v>
      </c>
      <c r="C31" s="59" t="s">
        <v>69</v>
      </c>
      <c r="D31" s="60" t="s">
        <v>37</v>
      </c>
      <c r="E31" s="60" t="n">
        <v>1</v>
      </c>
      <c r="F31" s="74" t="n">
        <v>28</v>
      </c>
      <c r="G31" s="62" t="n">
        <f aca="false">E31*F31</f>
        <v>28</v>
      </c>
      <c r="H31" s="63"/>
      <c r="I31" s="52"/>
      <c r="J31" s="64"/>
      <c r="K31" s="65"/>
      <c r="L31" s="66"/>
      <c r="M31" s="67"/>
      <c r="N31" s="66"/>
      <c r="O31" s="63"/>
    </row>
    <row r="32" customFormat="false" ht="18.75" hidden="false" customHeight="false" outlineLevel="0" collapsed="false">
      <c r="B32" s="73"/>
      <c r="C32" s="17"/>
      <c r="D32" s="40"/>
      <c r="E32" s="40"/>
      <c r="F32" s="70"/>
      <c r="G32" s="71"/>
      <c r="H32" s="63"/>
      <c r="I32" s="52"/>
      <c r="J32" s="64"/>
      <c r="K32" s="65"/>
      <c r="L32" s="66"/>
      <c r="M32" s="67"/>
      <c r="N32" s="66"/>
      <c r="O32" s="63"/>
    </row>
    <row r="33" customFormat="false" ht="19.5" hidden="false" customHeight="false" outlineLevel="0" collapsed="false">
      <c r="B33" s="53" t="n">
        <v>4</v>
      </c>
      <c r="C33" s="54" t="s">
        <v>70</v>
      </c>
      <c r="D33" s="53"/>
      <c r="E33" s="53"/>
      <c r="F33" s="53"/>
      <c r="G33" s="55" t="n">
        <f aca="false">SUM(G34:G36)</f>
        <v>1507</v>
      </c>
      <c r="H33" s="56"/>
      <c r="I33" s="49"/>
      <c r="J33" s="75"/>
      <c r="K33" s="57"/>
      <c r="L33" s="57"/>
      <c r="M33" s="57"/>
      <c r="N33" s="75"/>
      <c r="O33" s="56"/>
    </row>
    <row r="34" customFormat="false" ht="19.5" hidden="false" customHeight="false" outlineLevel="0" collapsed="false">
      <c r="B34" s="58" t="s">
        <v>71</v>
      </c>
      <c r="C34" s="59" t="s">
        <v>72</v>
      </c>
      <c r="D34" s="60" t="s">
        <v>60</v>
      </c>
      <c r="E34" s="60" t="n">
        <v>1</v>
      </c>
      <c r="F34" s="74" t="n">
        <v>288</v>
      </c>
      <c r="G34" s="62" t="n">
        <f aca="false">E34*F34</f>
        <v>288</v>
      </c>
      <c r="H34" s="56"/>
      <c r="I34" s="49"/>
      <c r="J34" s="75"/>
      <c r="K34" s="57"/>
      <c r="L34" s="57"/>
      <c r="M34" s="57"/>
      <c r="N34" s="75"/>
      <c r="O34" s="56"/>
    </row>
    <row r="35" customFormat="false" ht="19.5" hidden="false" customHeight="false" outlineLevel="0" collapsed="false">
      <c r="B35" s="58" t="s">
        <v>73</v>
      </c>
      <c r="C35" s="59" t="s">
        <v>74</v>
      </c>
      <c r="D35" s="60" t="s">
        <v>37</v>
      </c>
      <c r="E35" s="60" t="n">
        <v>1</v>
      </c>
      <c r="F35" s="74" t="n">
        <v>899</v>
      </c>
      <c r="G35" s="62" t="n">
        <f aca="false">E35*F35</f>
        <v>899</v>
      </c>
      <c r="H35" s="56"/>
      <c r="I35" s="49"/>
      <c r="J35" s="75"/>
      <c r="K35" s="57"/>
      <c r="L35" s="57"/>
      <c r="M35" s="57"/>
      <c r="N35" s="75"/>
      <c r="O35" s="56"/>
    </row>
    <row r="36" customFormat="false" ht="19.5" hidden="false" customHeight="false" outlineLevel="0" collapsed="false">
      <c r="B36" s="58" t="s">
        <v>75</v>
      </c>
      <c r="C36" s="59" t="s">
        <v>76</v>
      </c>
      <c r="D36" s="60" t="s">
        <v>60</v>
      </c>
      <c r="E36" s="60" t="n">
        <v>1</v>
      </c>
      <c r="F36" s="74" t="n">
        <v>320</v>
      </c>
      <c r="G36" s="62" t="n">
        <f aca="false">E36*F36</f>
        <v>320</v>
      </c>
      <c r="H36" s="76"/>
      <c r="I36" s="77"/>
      <c r="J36" s="76"/>
      <c r="K36" s="76"/>
      <c r="L36" s="76"/>
      <c r="M36" s="76"/>
      <c r="N36" s="76"/>
      <c r="O36" s="76"/>
    </row>
    <row r="37" customFormat="false" ht="18.75" hidden="false" customHeight="false" outlineLevel="0" collapsed="false">
      <c r="B37" s="73"/>
      <c r="C37" s="17"/>
      <c r="D37" s="40"/>
      <c r="E37" s="40"/>
      <c r="F37" s="70"/>
      <c r="G37" s="71"/>
      <c r="H37" s="76"/>
      <c r="I37" s="77"/>
      <c r="J37" s="76"/>
      <c r="K37" s="76"/>
      <c r="L37" s="76"/>
      <c r="M37" s="76"/>
      <c r="N37" s="76"/>
      <c r="O37" s="76"/>
    </row>
    <row r="38" customFormat="false" ht="19.5" hidden="false" customHeight="false" outlineLevel="0" collapsed="false">
      <c r="B38" s="53" t="n">
        <v>5</v>
      </c>
      <c r="C38" s="54" t="s">
        <v>77</v>
      </c>
      <c r="D38" s="53"/>
      <c r="E38" s="53"/>
      <c r="F38" s="53"/>
      <c r="G38" s="55" t="n">
        <f aca="false">SUM(G39:G50)</f>
        <v>565</v>
      </c>
      <c r="H38" s="78"/>
      <c r="I38" s="52"/>
      <c r="J38" s="79"/>
      <c r="K38" s="79"/>
      <c r="L38" s="79"/>
      <c r="M38" s="79"/>
      <c r="N38" s="79"/>
      <c r="O38" s="79"/>
    </row>
    <row r="39" customFormat="false" ht="19.5" hidden="false" customHeight="false" outlineLevel="0" collapsed="false">
      <c r="B39" s="60" t="s">
        <v>78</v>
      </c>
      <c r="C39" s="59" t="s">
        <v>79</v>
      </c>
      <c r="D39" s="60" t="s">
        <v>37</v>
      </c>
      <c r="E39" s="60" t="n">
        <v>1</v>
      </c>
      <c r="F39" s="74" t="n">
        <v>50</v>
      </c>
      <c r="G39" s="62" t="n">
        <f aca="false">E39*F39</f>
        <v>50</v>
      </c>
      <c r="H39" s="79"/>
      <c r="I39" s="52"/>
      <c r="J39" s="79"/>
      <c r="K39" s="79"/>
      <c r="L39" s="79"/>
      <c r="M39" s="79"/>
      <c r="N39" s="79"/>
      <c r="O39" s="79"/>
    </row>
    <row r="40" customFormat="false" ht="19.5" hidden="false" customHeight="false" outlineLevel="0" collapsed="false">
      <c r="B40" s="60" t="s">
        <v>80</v>
      </c>
      <c r="C40" s="59" t="s">
        <v>81</v>
      </c>
      <c r="D40" s="60" t="s">
        <v>37</v>
      </c>
      <c r="E40" s="60" t="n">
        <v>1</v>
      </c>
      <c r="F40" s="74" t="n">
        <v>60</v>
      </c>
      <c r="G40" s="62" t="n">
        <f aca="false">E40*F40</f>
        <v>60</v>
      </c>
      <c r="H40" s="79"/>
      <c r="I40" s="52"/>
      <c r="J40" s="79"/>
      <c r="K40" s="79"/>
      <c r="L40" s="79"/>
      <c r="M40" s="79"/>
      <c r="N40" s="79"/>
      <c r="O40" s="79"/>
    </row>
    <row r="41" customFormat="false" ht="19.5" hidden="false" customHeight="false" outlineLevel="0" collapsed="false">
      <c r="B41" s="60" t="s">
        <v>82</v>
      </c>
      <c r="C41" s="59" t="s">
        <v>83</v>
      </c>
      <c r="D41" s="60" t="s">
        <v>37</v>
      </c>
      <c r="E41" s="60" t="n">
        <v>1</v>
      </c>
      <c r="F41" s="74" t="n">
        <v>70</v>
      </c>
      <c r="G41" s="62" t="n">
        <f aca="false">E41*F41</f>
        <v>70</v>
      </c>
      <c r="H41" s="79"/>
      <c r="I41" s="52"/>
      <c r="J41" s="79"/>
      <c r="K41" s="79"/>
      <c r="L41" s="79"/>
      <c r="M41" s="79"/>
      <c r="N41" s="79"/>
      <c r="O41" s="79"/>
    </row>
    <row r="42" customFormat="false" ht="19.5" hidden="false" customHeight="false" outlineLevel="0" collapsed="false">
      <c r="B42" s="60" t="s">
        <v>84</v>
      </c>
      <c r="C42" s="59" t="s">
        <v>85</v>
      </c>
      <c r="D42" s="60" t="s">
        <v>37</v>
      </c>
      <c r="E42" s="60" t="n">
        <v>1</v>
      </c>
      <c r="F42" s="74" t="n">
        <v>50</v>
      </c>
      <c r="G42" s="62" t="n">
        <f aca="false">E42*F42</f>
        <v>50</v>
      </c>
      <c r="H42" s="79"/>
      <c r="I42" s="52"/>
      <c r="J42" s="79"/>
      <c r="K42" s="79"/>
      <c r="L42" s="79"/>
      <c r="M42" s="79"/>
      <c r="N42" s="79"/>
      <c r="O42" s="79"/>
    </row>
    <row r="43" customFormat="false" ht="19.5" hidden="false" customHeight="false" outlineLevel="0" collapsed="false">
      <c r="B43" s="60" t="s">
        <v>86</v>
      </c>
      <c r="C43" s="59" t="s">
        <v>87</v>
      </c>
      <c r="D43" s="60" t="s">
        <v>60</v>
      </c>
      <c r="E43" s="60" t="n">
        <v>1</v>
      </c>
      <c r="F43" s="74" t="n">
        <v>43</v>
      </c>
      <c r="G43" s="62" t="n">
        <f aca="false">E43*F43</f>
        <v>43</v>
      </c>
      <c r="H43" s="79"/>
      <c r="I43" s="52"/>
      <c r="J43" s="79"/>
      <c r="K43" s="79"/>
      <c r="L43" s="79"/>
      <c r="M43" s="79"/>
      <c r="N43" s="79"/>
      <c r="O43" s="79"/>
    </row>
    <row r="44" customFormat="false" ht="19.5" hidden="false" customHeight="false" outlineLevel="0" collapsed="false">
      <c r="B44" s="60" t="s">
        <v>88</v>
      </c>
      <c r="C44" s="59" t="s">
        <v>89</v>
      </c>
      <c r="D44" s="60" t="s">
        <v>60</v>
      </c>
      <c r="E44" s="60" t="n">
        <v>1</v>
      </c>
      <c r="F44" s="74" t="n">
        <v>11</v>
      </c>
      <c r="G44" s="62" t="n">
        <f aca="false">E44*F44</f>
        <v>11</v>
      </c>
      <c r="H44" s="79"/>
      <c r="I44" s="52"/>
      <c r="J44" s="79"/>
      <c r="K44" s="79"/>
      <c r="L44" s="79"/>
      <c r="M44" s="79"/>
      <c r="N44" s="79"/>
      <c r="O44" s="79"/>
    </row>
    <row r="45" customFormat="false" ht="19.5" hidden="false" customHeight="false" outlineLevel="0" collapsed="false">
      <c r="B45" s="60" t="s">
        <v>90</v>
      </c>
      <c r="C45" s="59" t="s">
        <v>91</v>
      </c>
      <c r="D45" s="60" t="s">
        <v>60</v>
      </c>
      <c r="E45" s="60" t="n">
        <v>1</v>
      </c>
      <c r="F45" s="74" t="n">
        <v>23</v>
      </c>
      <c r="G45" s="62" t="n">
        <f aca="false">E45*F45</f>
        <v>23</v>
      </c>
      <c r="H45" s="79"/>
      <c r="I45" s="52"/>
      <c r="J45" s="79"/>
      <c r="K45" s="79"/>
      <c r="L45" s="79"/>
      <c r="M45" s="79"/>
      <c r="N45" s="79"/>
      <c r="O45" s="79"/>
    </row>
    <row r="46" customFormat="false" ht="19.5" hidden="false" customHeight="false" outlineLevel="0" collapsed="false">
      <c r="B46" s="60" t="s">
        <v>92</v>
      </c>
      <c r="C46" s="59" t="s">
        <v>93</v>
      </c>
      <c r="D46" s="60" t="s">
        <v>37</v>
      </c>
      <c r="E46" s="60" t="n">
        <v>1</v>
      </c>
      <c r="F46" s="74" t="n">
        <v>89</v>
      </c>
      <c r="G46" s="62" t="n">
        <f aca="false">E46*F46</f>
        <v>89</v>
      </c>
      <c r="H46" s="79"/>
      <c r="I46" s="52"/>
      <c r="J46" s="79"/>
      <c r="K46" s="79"/>
      <c r="L46" s="79"/>
      <c r="M46" s="79"/>
      <c r="N46" s="79"/>
      <c r="O46" s="79"/>
    </row>
    <row r="47" customFormat="false" ht="19.5" hidden="false" customHeight="false" outlineLevel="0" collapsed="false">
      <c r="B47" s="60" t="s">
        <v>94</v>
      </c>
      <c r="C47" s="59" t="s">
        <v>95</v>
      </c>
      <c r="D47" s="60" t="s">
        <v>37</v>
      </c>
      <c r="E47" s="60" t="n">
        <v>1</v>
      </c>
      <c r="F47" s="74" t="n">
        <v>92</v>
      </c>
      <c r="G47" s="62" t="n">
        <f aca="false">E47*F47</f>
        <v>92</v>
      </c>
      <c r="H47" s="79"/>
      <c r="I47" s="52"/>
      <c r="J47" s="79"/>
      <c r="K47" s="79"/>
      <c r="L47" s="79"/>
      <c r="M47" s="79"/>
      <c r="N47" s="79"/>
      <c r="O47" s="79"/>
    </row>
    <row r="48" customFormat="false" ht="19.5" hidden="false" customHeight="false" outlineLevel="0" collapsed="false">
      <c r="B48" s="60" t="s">
        <v>96</v>
      </c>
      <c r="C48" s="59" t="s">
        <v>97</v>
      </c>
      <c r="D48" s="60" t="s">
        <v>37</v>
      </c>
      <c r="E48" s="60" t="n">
        <v>1</v>
      </c>
      <c r="F48" s="74" t="n">
        <v>11</v>
      </c>
      <c r="G48" s="62" t="n">
        <f aca="false">E48*F48</f>
        <v>11</v>
      </c>
      <c r="H48" s="79"/>
      <c r="I48" s="52"/>
      <c r="J48" s="79"/>
      <c r="K48" s="79"/>
      <c r="L48" s="79"/>
      <c r="M48" s="79"/>
      <c r="N48" s="79"/>
      <c r="O48" s="79"/>
    </row>
    <row r="49" customFormat="false" ht="19.5" hidden="false" customHeight="false" outlineLevel="0" collapsed="false">
      <c r="B49" s="60" t="s">
        <v>98</v>
      </c>
      <c r="C49" s="59" t="s">
        <v>99</v>
      </c>
      <c r="D49" s="60" t="s">
        <v>60</v>
      </c>
      <c r="E49" s="60" t="n">
        <v>1</v>
      </c>
      <c r="F49" s="74" t="n">
        <v>54</v>
      </c>
      <c r="G49" s="62" t="n">
        <f aca="false">E49*F49</f>
        <v>54</v>
      </c>
      <c r="H49" s="79"/>
      <c r="I49" s="52"/>
      <c r="J49" s="79"/>
      <c r="K49" s="79"/>
      <c r="L49" s="79"/>
      <c r="M49" s="79"/>
      <c r="N49" s="79"/>
      <c r="O49" s="79"/>
    </row>
    <row r="50" customFormat="false" ht="19.5" hidden="false" customHeight="false" outlineLevel="0" collapsed="false">
      <c r="B50" s="60" t="s">
        <v>100</v>
      </c>
      <c r="C50" s="59" t="s">
        <v>101</v>
      </c>
      <c r="D50" s="60" t="s">
        <v>60</v>
      </c>
      <c r="E50" s="60" t="n">
        <v>1</v>
      </c>
      <c r="F50" s="74" t="n">
        <v>12</v>
      </c>
      <c r="G50" s="62" t="n">
        <f aca="false">E50*F50</f>
        <v>12</v>
      </c>
      <c r="H50" s="79"/>
      <c r="I50" s="52"/>
      <c r="J50" s="79"/>
      <c r="K50" s="79"/>
      <c r="L50" s="79"/>
      <c r="M50" s="79"/>
      <c r="N50" s="79"/>
      <c r="O50" s="79"/>
    </row>
    <row r="51" customFormat="false" ht="18.75" hidden="false" customHeight="false" outlineLevel="0" collapsed="false">
      <c r="B51" s="40"/>
      <c r="C51" s="17"/>
      <c r="D51" s="40"/>
      <c r="E51" s="40"/>
      <c r="F51" s="70"/>
      <c r="G51" s="71"/>
      <c r="H51" s="79"/>
      <c r="I51" s="52"/>
      <c r="J51" s="79"/>
      <c r="K51" s="79"/>
      <c r="L51" s="79"/>
      <c r="M51" s="79"/>
      <c r="N51" s="79"/>
      <c r="O51" s="79"/>
    </row>
    <row r="52" customFormat="false" ht="19.5" hidden="false" customHeight="false" outlineLevel="0" collapsed="false">
      <c r="B52" s="53" t="n">
        <v>6</v>
      </c>
      <c r="C52" s="54" t="s">
        <v>102</v>
      </c>
      <c r="D52" s="53"/>
      <c r="E52" s="53"/>
      <c r="F52" s="53"/>
      <c r="G52" s="55" t="n">
        <f aca="false">SUM(G53:G54)</f>
        <v>42</v>
      </c>
      <c r="H52" s="76"/>
      <c r="I52" s="77"/>
      <c r="J52" s="80"/>
      <c r="K52" s="76"/>
      <c r="L52" s="76"/>
      <c r="M52" s="76"/>
      <c r="N52" s="76"/>
      <c r="O52" s="76"/>
    </row>
    <row r="53" customFormat="false" ht="19.5" hidden="false" customHeight="false" outlineLevel="0" collapsed="false">
      <c r="B53" s="60" t="s">
        <v>103</v>
      </c>
      <c r="C53" s="81" t="s">
        <v>104</v>
      </c>
      <c r="D53" s="60" t="s">
        <v>37</v>
      </c>
      <c r="E53" s="60" t="n">
        <v>1</v>
      </c>
      <c r="F53" s="74" t="n">
        <v>21</v>
      </c>
      <c r="G53" s="62" t="n">
        <f aca="false">E53*F53</f>
        <v>21</v>
      </c>
      <c r="H53" s="76"/>
      <c r="I53" s="77"/>
      <c r="J53" s="80"/>
      <c r="K53" s="76"/>
      <c r="L53" s="76"/>
      <c r="M53" s="76"/>
      <c r="N53" s="76"/>
      <c r="O53" s="76"/>
    </row>
    <row r="54" customFormat="false" ht="19.5" hidden="false" customHeight="false" outlineLevel="0" collapsed="false">
      <c r="B54" s="60" t="s">
        <v>105</v>
      </c>
      <c r="C54" s="81" t="s">
        <v>106</v>
      </c>
      <c r="D54" s="60" t="s">
        <v>60</v>
      </c>
      <c r="E54" s="60" t="n">
        <v>1</v>
      </c>
      <c r="F54" s="74" t="n">
        <v>21</v>
      </c>
      <c r="G54" s="62" t="n">
        <f aca="false">E54*F54</f>
        <v>21</v>
      </c>
      <c r="H54" s="76"/>
      <c r="I54" s="77"/>
      <c r="J54" s="80"/>
      <c r="K54" s="76"/>
      <c r="L54" s="76"/>
      <c r="M54" s="76"/>
      <c r="N54" s="76"/>
      <c r="O54" s="76"/>
    </row>
    <row r="55" customFormat="false" ht="18.75" hidden="false" customHeight="false" outlineLevel="0" collapsed="false">
      <c r="B55" s="40"/>
      <c r="C55" s="82"/>
      <c r="D55" s="40"/>
      <c r="E55" s="40"/>
      <c r="F55" s="70"/>
      <c r="G55" s="71"/>
      <c r="H55" s="76"/>
      <c r="I55" s="77"/>
      <c r="J55" s="80"/>
      <c r="K55" s="76"/>
      <c r="L55" s="76"/>
      <c r="M55" s="76"/>
      <c r="N55" s="76"/>
      <c r="O55" s="76"/>
    </row>
    <row r="56" customFormat="false" ht="19.5" hidden="false" customHeight="false" outlineLevel="0" collapsed="false">
      <c r="B56" s="53" t="n">
        <v>7</v>
      </c>
      <c r="C56" s="54" t="s">
        <v>107</v>
      </c>
      <c r="D56" s="53"/>
      <c r="E56" s="53"/>
      <c r="F56" s="53"/>
      <c r="G56" s="55" t="n">
        <f aca="false">SUM(G57:G59)</f>
        <v>106</v>
      </c>
      <c r="H56" s="76"/>
      <c r="I56" s="77"/>
      <c r="J56" s="80"/>
      <c r="K56" s="76"/>
      <c r="L56" s="76"/>
      <c r="M56" s="76"/>
      <c r="N56" s="76"/>
      <c r="O56" s="76"/>
    </row>
    <row r="57" customFormat="false" ht="19.5" hidden="false" customHeight="false" outlineLevel="0" collapsed="false">
      <c r="B57" s="60" t="s">
        <v>108</v>
      </c>
      <c r="C57" s="59" t="s">
        <v>109</v>
      </c>
      <c r="D57" s="60" t="s">
        <v>37</v>
      </c>
      <c r="E57" s="60" t="n">
        <v>1</v>
      </c>
      <c r="F57" s="74" t="n">
        <v>44</v>
      </c>
      <c r="G57" s="62" t="n">
        <f aca="false">E57*F57</f>
        <v>44</v>
      </c>
      <c r="H57" s="76"/>
      <c r="I57" s="77"/>
      <c r="J57" s="80"/>
      <c r="K57" s="76"/>
      <c r="L57" s="76"/>
      <c r="M57" s="76"/>
      <c r="N57" s="76"/>
      <c r="O57" s="76"/>
    </row>
    <row r="58" customFormat="false" ht="19.5" hidden="false" customHeight="false" outlineLevel="0" collapsed="false">
      <c r="B58" s="60" t="s">
        <v>110</v>
      </c>
      <c r="C58" s="59" t="s">
        <v>111</v>
      </c>
      <c r="D58" s="60" t="s">
        <v>37</v>
      </c>
      <c r="E58" s="60" t="n">
        <v>1</v>
      </c>
      <c r="F58" s="74" t="n">
        <v>21</v>
      </c>
      <c r="G58" s="62" t="n">
        <f aca="false">E58*F58</f>
        <v>21</v>
      </c>
      <c r="H58" s="76"/>
      <c r="I58" s="77"/>
      <c r="J58" s="80"/>
      <c r="K58" s="76"/>
      <c r="L58" s="76"/>
      <c r="M58" s="76"/>
      <c r="N58" s="76"/>
      <c r="O58" s="76"/>
    </row>
    <row r="59" customFormat="false" ht="19.5" hidden="false" customHeight="false" outlineLevel="0" collapsed="false">
      <c r="B59" s="60" t="s">
        <v>112</v>
      </c>
      <c r="C59" s="59" t="s">
        <v>113</v>
      </c>
      <c r="D59" s="60" t="s">
        <v>37</v>
      </c>
      <c r="E59" s="60" t="n">
        <v>1</v>
      </c>
      <c r="F59" s="74" t="n">
        <v>41</v>
      </c>
      <c r="G59" s="62" t="n">
        <f aca="false">E59*F59</f>
        <v>41</v>
      </c>
      <c r="H59" s="76"/>
      <c r="I59" s="77"/>
      <c r="J59" s="80"/>
      <c r="K59" s="76"/>
      <c r="L59" s="76"/>
      <c r="M59" s="76"/>
      <c r="N59" s="76"/>
      <c r="O59" s="76"/>
    </row>
    <row r="60" customFormat="false" ht="18.75" hidden="false" customHeight="false" outlineLevel="0" collapsed="false">
      <c r="B60" s="40"/>
      <c r="C60" s="17"/>
      <c r="D60" s="40"/>
      <c r="E60" s="40"/>
      <c r="F60" s="70"/>
      <c r="G60" s="71"/>
      <c r="H60" s="76"/>
      <c r="I60" s="77"/>
      <c r="J60" s="80"/>
      <c r="K60" s="76"/>
      <c r="L60" s="76"/>
      <c r="M60" s="76"/>
      <c r="N60" s="76"/>
      <c r="O60" s="76"/>
    </row>
    <row r="61" customFormat="false" ht="19.5" hidden="false" customHeight="false" outlineLevel="0" collapsed="false">
      <c r="B61" s="53" t="n">
        <v>8</v>
      </c>
      <c r="C61" s="54" t="s">
        <v>114</v>
      </c>
      <c r="D61" s="53"/>
      <c r="E61" s="53"/>
      <c r="F61" s="53"/>
      <c r="G61" s="55" t="n">
        <f aca="false">SUM(G62:G65)</f>
        <v>96</v>
      </c>
      <c r="H61" s="76"/>
      <c r="I61" s="77"/>
      <c r="J61" s="80"/>
      <c r="K61" s="76"/>
      <c r="L61" s="76"/>
      <c r="M61" s="76"/>
      <c r="N61" s="76"/>
      <c r="O61" s="76"/>
    </row>
    <row r="62" customFormat="false" ht="19.5" hidden="false" customHeight="false" outlineLevel="0" collapsed="false">
      <c r="B62" s="60" t="s">
        <v>115</v>
      </c>
      <c r="C62" s="59" t="s">
        <v>116</v>
      </c>
      <c r="D62" s="60" t="s">
        <v>37</v>
      </c>
      <c r="E62" s="60" t="n">
        <v>1</v>
      </c>
      <c r="F62" s="74" t="n">
        <v>41</v>
      </c>
      <c r="G62" s="62" t="n">
        <f aca="false">E62*F62</f>
        <v>41</v>
      </c>
      <c r="H62" s="76"/>
      <c r="I62" s="77"/>
      <c r="J62" s="80"/>
      <c r="K62" s="76"/>
      <c r="L62" s="76"/>
      <c r="M62" s="76"/>
      <c r="N62" s="76"/>
      <c r="O62" s="76"/>
    </row>
    <row r="63" customFormat="false" ht="19.5" hidden="false" customHeight="false" outlineLevel="0" collapsed="false">
      <c r="B63" s="60" t="s">
        <v>117</v>
      </c>
      <c r="C63" s="59" t="s">
        <v>118</v>
      </c>
      <c r="D63" s="60" t="s">
        <v>37</v>
      </c>
      <c r="E63" s="60" t="n">
        <v>1</v>
      </c>
      <c r="F63" s="74" t="n">
        <v>22</v>
      </c>
      <c r="G63" s="62" t="n">
        <f aca="false">E63*F63</f>
        <v>22</v>
      </c>
      <c r="H63" s="76"/>
      <c r="I63" s="77"/>
      <c r="J63" s="80"/>
      <c r="K63" s="76"/>
      <c r="L63" s="76"/>
      <c r="M63" s="76"/>
      <c r="N63" s="76"/>
      <c r="O63" s="76"/>
    </row>
    <row r="64" customFormat="false" ht="19.5" hidden="false" customHeight="false" outlineLevel="0" collapsed="false">
      <c r="B64" s="60" t="s">
        <v>119</v>
      </c>
      <c r="C64" s="59" t="s">
        <v>120</v>
      </c>
      <c r="D64" s="60" t="s">
        <v>121</v>
      </c>
      <c r="E64" s="60" t="n">
        <v>1</v>
      </c>
      <c r="F64" s="74" t="n">
        <v>12</v>
      </c>
      <c r="G64" s="62" t="n">
        <f aca="false">E64*F64</f>
        <v>12</v>
      </c>
      <c r="H64" s="76"/>
      <c r="I64" s="77"/>
      <c r="J64" s="80"/>
      <c r="K64" s="76"/>
      <c r="L64" s="76"/>
      <c r="M64" s="76"/>
      <c r="N64" s="76"/>
      <c r="O64" s="76"/>
    </row>
    <row r="65" customFormat="false" ht="19.5" hidden="false" customHeight="false" outlineLevel="0" collapsed="false">
      <c r="B65" s="60" t="s">
        <v>122</v>
      </c>
      <c r="C65" s="59" t="s">
        <v>123</v>
      </c>
      <c r="D65" s="60" t="s">
        <v>37</v>
      </c>
      <c r="E65" s="60" t="n">
        <v>1</v>
      </c>
      <c r="F65" s="74" t="n">
        <v>21</v>
      </c>
      <c r="G65" s="62" t="n">
        <f aca="false">E65*F65</f>
        <v>21</v>
      </c>
      <c r="H65" s="76"/>
      <c r="I65" s="77"/>
      <c r="J65" s="80"/>
      <c r="K65" s="76"/>
      <c r="L65" s="76"/>
      <c r="M65" s="76"/>
      <c r="N65" s="76"/>
      <c r="O65" s="76"/>
    </row>
    <row r="66" customFormat="false" ht="18.75" hidden="false" customHeight="false" outlineLevel="0" collapsed="false">
      <c r="B66" s="40"/>
      <c r="C66" s="17"/>
      <c r="D66" s="40"/>
      <c r="E66" s="40"/>
      <c r="F66" s="70"/>
      <c r="G66" s="71"/>
      <c r="H66" s="76"/>
      <c r="I66" s="77"/>
      <c r="J66" s="80"/>
      <c r="K66" s="76"/>
      <c r="L66" s="76"/>
      <c r="M66" s="76"/>
      <c r="N66" s="76"/>
      <c r="O66" s="76"/>
    </row>
    <row r="67" customFormat="false" ht="19.5" hidden="false" customHeight="false" outlineLevel="0" collapsed="false">
      <c r="B67" s="53" t="n">
        <v>9</v>
      </c>
      <c r="C67" s="54" t="s">
        <v>124</v>
      </c>
      <c r="D67" s="53"/>
      <c r="E67" s="53"/>
      <c r="F67" s="53"/>
      <c r="G67" s="55" t="n">
        <f aca="false">SUM(G68)</f>
        <v>15</v>
      </c>
      <c r="H67" s="76"/>
      <c r="I67" s="77"/>
      <c r="J67" s="80"/>
      <c r="K67" s="76"/>
      <c r="L67" s="76"/>
      <c r="M67" s="76"/>
      <c r="N67" s="76"/>
      <c r="O67" s="76"/>
    </row>
    <row r="68" customFormat="false" ht="19.5" hidden="false" customHeight="false" outlineLevel="0" collapsed="false">
      <c r="B68" s="60" t="s">
        <v>125</v>
      </c>
      <c r="C68" s="59" t="s">
        <v>126</v>
      </c>
      <c r="D68" s="60" t="s">
        <v>37</v>
      </c>
      <c r="E68" s="60" t="n">
        <v>1</v>
      </c>
      <c r="F68" s="74" t="n">
        <v>15</v>
      </c>
      <c r="G68" s="62" t="n">
        <f aca="false">E68*F68</f>
        <v>15</v>
      </c>
      <c r="H68" s="76"/>
      <c r="I68" s="77"/>
      <c r="J68" s="80"/>
      <c r="K68" s="76"/>
      <c r="L68" s="76"/>
      <c r="M68" s="76"/>
      <c r="N68" s="76"/>
      <c r="O68" s="76"/>
    </row>
    <row r="69" customFormat="false" ht="18.75" hidden="false" customHeight="false" outlineLevel="0" collapsed="false">
      <c r="B69" s="40"/>
      <c r="C69" s="17"/>
      <c r="D69" s="40"/>
      <c r="E69" s="40"/>
      <c r="F69" s="70"/>
      <c r="G69" s="71"/>
      <c r="H69" s="76"/>
      <c r="I69" s="77"/>
      <c r="J69" s="80"/>
      <c r="K69" s="76"/>
      <c r="L69" s="76"/>
      <c r="M69" s="76"/>
      <c r="N69" s="76"/>
      <c r="O69" s="76"/>
    </row>
    <row r="70" customFormat="false" ht="19.5" hidden="false" customHeight="false" outlineLevel="0" collapsed="false">
      <c r="B70" s="53" t="n">
        <v>10</v>
      </c>
      <c r="C70" s="54" t="s">
        <v>127</v>
      </c>
      <c r="D70" s="53"/>
      <c r="E70" s="53"/>
      <c r="F70" s="53"/>
      <c r="G70" s="55" t="n">
        <f aca="false">SUM(G71:G77)</f>
        <v>303</v>
      </c>
      <c r="H70" s="76"/>
      <c r="I70" s="77"/>
      <c r="J70" s="80"/>
      <c r="K70" s="76"/>
      <c r="L70" s="76"/>
      <c r="M70" s="76"/>
      <c r="N70" s="76"/>
      <c r="O70" s="76"/>
    </row>
    <row r="71" customFormat="false" ht="19.5" hidden="false" customHeight="false" outlineLevel="0" collapsed="false">
      <c r="B71" s="60" t="s">
        <v>128</v>
      </c>
      <c r="C71" s="59" t="s">
        <v>129</v>
      </c>
      <c r="D71" s="60" t="s">
        <v>63</v>
      </c>
      <c r="E71" s="60" t="n">
        <v>1</v>
      </c>
      <c r="F71" s="74" t="n">
        <v>55</v>
      </c>
      <c r="G71" s="62" t="n">
        <f aca="false">E71*F71</f>
        <v>55</v>
      </c>
      <c r="H71" s="76"/>
      <c r="I71" s="77"/>
      <c r="J71" s="80"/>
      <c r="K71" s="76"/>
      <c r="L71" s="76"/>
      <c r="M71" s="76"/>
      <c r="N71" s="76"/>
      <c r="O71" s="76"/>
    </row>
    <row r="72" customFormat="false" ht="19.5" hidden="false" customHeight="false" outlineLevel="0" collapsed="false">
      <c r="B72" s="60" t="s">
        <v>130</v>
      </c>
      <c r="C72" s="59" t="s">
        <v>131</v>
      </c>
      <c r="D72" s="60" t="s">
        <v>63</v>
      </c>
      <c r="E72" s="60" t="n">
        <v>1</v>
      </c>
      <c r="F72" s="74" t="n">
        <v>22</v>
      </c>
      <c r="G72" s="62" t="n">
        <f aca="false">E72*F72</f>
        <v>22</v>
      </c>
      <c r="H72" s="76"/>
      <c r="I72" s="77"/>
      <c r="J72" s="80"/>
      <c r="K72" s="76"/>
      <c r="L72" s="76"/>
      <c r="M72" s="76"/>
      <c r="N72" s="76"/>
      <c r="O72" s="76"/>
    </row>
    <row r="73" customFormat="false" ht="19.5" hidden="false" customHeight="false" outlineLevel="0" collapsed="false">
      <c r="B73" s="60" t="s">
        <v>132</v>
      </c>
      <c r="C73" s="59" t="s">
        <v>133</v>
      </c>
      <c r="D73" s="60" t="s">
        <v>63</v>
      </c>
      <c r="E73" s="60" t="n">
        <v>1</v>
      </c>
      <c r="F73" s="74" t="n">
        <v>1</v>
      </c>
      <c r="G73" s="62" t="n">
        <f aca="false">E73*F73</f>
        <v>1</v>
      </c>
      <c r="H73" s="76"/>
      <c r="I73" s="77"/>
      <c r="J73" s="80"/>
      <c r="K73" s="76"/>
      <c r="L73" s="76"/>
      <c r="M73" s="76"/>
      <c r="N73" s="76"/>
      <c r="O73" s="76"/>
    </row>
    <row r="74" customFormat="false" ht="19.5" hidden="false" customHeight="false" outlineLevel="0" collapsed="false">
      <c r="B74" s="60" t="s">
        <v>134</v>
      </c>
      <c r="C74" s="59" t="s">
        <v>135</v>
      </c>
      <c r="D74" s="60" t="s">
        <v>63</v>
      </c>
      <c r="E74" s="60" t="n">
        <v>1</v>
      </c>
      <c r="F74" s="74" t="n">
        <v>2</v>
      </c>
      <c r="G74" s="62" t="n">
        <f aca="false">E74*F74</f>
        <v>2</v>
      </c>
      <c r="H74" s="76"/>
      <c r="I74" s="77"/>
      <c r="J74" s="80"/>
      <c r="K74" s="76"/>
      <c r="L74" s="76"/>
      <c r="M74" s="76"/>
      <c r="N74" s="76"/>
      <c r="O74" s="76"/>
    </row>
    <row r="75" customFormat="false" ht="19.5" hidden="false" customHeight="false" outlineLevel="0" collapsed="false">
      <c r="B75" s="60" t="s">
        <v>136</v>
      </c>
      <c r="C75" s="59" t="s">
        <v>137</v>
      </c>
      <c r="D75" s="60" t="s">
        <v>63</v>
      </c>
      <c r="E75" s="60" t="n">
        <v>1</v>
      </c>
      <c r="F75" s="74" t="n">
        <v>4</v>
      </c>
      <c r="G75" s="62" t="n">
        <f aca="false">E75*F75</f>
        <v>4</v>
      </c>
      <c r="H75" s="76"/>
      <c r="I75" s="77"/>
      <c r="J75" s="80"/>
      <c r="K75" s="76"/>
      <c r="L75" s="76"/>
      <c r="M75" s="76"/>
      <c r="N75" s="76"/>
      <c r="O75" s="76"/>
    </row>
    <row r="76" customFormat="false" ht="19.5" hidden="false" customHeight="false" outlineLevel="0" collapsed="false">
      <c r="B76" s="60" t="s">
        <v>138</v>
      </c>
      <c r="C76" s="59" t="s">
        <v>139</v>
      </c>
      <c r="D76" s="60" t="s">
        <v>63</v>
      </c>
      <c r="E76" s="60" t="n">
        <v>1</v>
      </c>
      <c r="F76" s="74" t="n">
        <v>99</v>
      </c>
      <c r="G76" s="62" t="n">
        <f aca="false">E76*F76</f>
        <v>99</v>
      </c>
      <c r="H76" s="76"/>
      <c r="I76" s="77"/>
      <c r="J76" s="80"/>
      <c r="K76" s="76"/>
      <c r="L76" s="76"/>
      <c r="M76" s="76"/>
      <c r="N76" s="76"/>
      <c r="O76" s="76"/>
    </row>
    <row r="77" customFormat="false" ht="19.5" hidden="false" customHeight="false" outlineLevel="0" collapsed="false">
      <c r="B77" s="60" t="s">
        <v>140</v>
      </c>
      <c r="C77" s="59" t="s">
        <v>141</v>
      </c>
      <c r="D77" s="60" t="s">
        <v>63</v>
      </c>
      <c r="E77" s="60" t="n">
        <v>1</v>
      </c>
      <c r="F77" s="74" t="n">
        <v>120</v>
      </c>
      <c r="G77" s="62" t="n">
        <f aca="false">E77*F77</f>
        <v>120</v>
      </c>
      <c r="H77" s="76"/>
      <c r="I77" s="77"/>
      <c r="J77" s="80"/>
      <c r="K77" s="76"/>
      <c r="L77" s="76"/>
      <c r="M77" s="76"/>
      <c r="N77" s="76"/>
      <c r="O77" s="76"/>
    </row>
    <row r="78" customFormat="false" ht="18.75" hidden="false" customHeight="false" outlineLevel="0" collapsed="false">
      <c r="B78" s="40"/>
      <c r="C78" s="17"/>
      <c r="D78" s="40"/>
      <c r="E78" s="40"/>
      <c r="F78" s="70"/>
      <c r="G78" s="71"/>
      <c r="H78" s="76"/>
      <c r="I78" s="77"/>
      <c r="J78" s="80"/>
      <c r="K78" s="76"/>
      <c r="L78" s="76"/>
      <c r="M78" s="76"/>
      <c r="N78" s="76"/>
      <c r="O78" s="76"/>
    </row>
    <row r="79" customFormat="false" ht="19.5" hidden="false" customHeight="false" outlineLevel="0" collapsed="false">
      <c r="B79" s="53" t="n">
        <v>11</v>
      </c>
      <c r="C79" s="54" t="s">
        <v>142</v>
      </c>
      <c r="D79" s="53"/>
      <c r="E79" s="53"/>
      <c r="F79" s="53"/>
      <c r="G79" s="55" t="n">
        <f aca="false">SUM(G80:G81)</f>
        <v>27</v>
      </c>
      <c r="H79" s="76"/>
      <c r="I79" s="77"/>
      <c r="J79" s="80"/>
      <c r="K79" s="76"/>
      <c r="L79" s="76"/>
      <c r="M79" s="76"/>
      <c r="N79" s="76"/>
      <c r="O79" s="76"/>
    </row>
    <row r="80" customFormat="false" ht="19.5" hidden="false" customHeight="false" outlineLevel="0" collapsed="false">
      <c r="B80" s="60" t="s">
        <v>143</v>
      </c>
      <c r="C80" s="59" t="s">
        <v>144</v>
      </c>
      <c r="D80" s="60" t="s">
        <v>60</v>
      </c>
      <c r="E80" s="60" t="n">
        <v>1</v>
      </c>
      <c r="F80" s="74" t="n">
        <v>15</v>
      </c>
      <c r="G80" s="62" t="n">
        <f aca="false">E80*F80</f>
        <v>15</v>
      </c>
      <c r="H80" s="76"/>
      <c r="I80" s="77"/>
      <c r="J80" s="80"/>
      <c r="K80" s="76"/>
      <c r="L80" s="76"/>
      <c r="M80" s="76"/>
      <c r="N80" s="76"/>
      <c r="O80" s="76"/>
    </row>
    <row r="81" customFormat="false" ht="19.5" hidden="false" customHeight="false" outlineLevel="0" collapsed="false">
      <c r="B81" s="60" t="s">
        <v>145</v>
      </c>
      <c r="C81" s="59" t="s">
        <v>146</v>
      </c>
      <c r="D81" s="60" t="s">
        <v>147</v>
      </c>
      <c r="E81" s="60" t="n">
        <v>1</v>
      </c>
      <c r="F81" s="74" t="n">
        <v>12</v>
      </c>
      <c r="G81" s="62" t="n">
        <f aca="false">E81*F81</f>
        <v>12</v>
      </c>
      <c r="H81" s="76"/>
      <c r="I81" s="77"/>
      <c r="J81" s="80"/>
      <c r="K81" s="76"/>
      <c r="L81" s="76"/>
      <c r="M81" s="76"/>
      <c r="N81" s="76"/>
      <c r="O81" s="76"/>
    </row>
    <row r="82" customFormat="false" ht="18.75" hidden="false" customHeight="false" outlineLevel="0" collapsed="false">
      <c r="B82" s="40"/>
      <c r="C82" s="17"/>
      <c r="D82" s="40"/>
      <c r="E82" s="40"/>
      <c r="F82" s="70"/>
      <c r="G82" s="71"/>
      <c r="H82" s="76"/>
      <c r="I82" s="77"/>
      <c r="J82" s="80"/>
      <c r="K82" s="76"/>
      <c r="L82" s="76"/>
      <c r="M82" s="76"/>
      <c r="N82" s="76"/>
      <c r="O82" s="76"/>
    </row>
    <row r="83" customFormat="false" ht="19.5" hidden="false" customHeight="false" outlineLevel="0" collapsed="false">
      <c r="B83" s="53" t="n">
        <v>12</v>
      </c>
      <c r="C83" s="54" t="s">
        <v>148</v>
      </c>
      <c r="D83" s="53"/>
      <c r="E83" s="53"/>
      <c r="F83" s="53"/>
      <c r="G83" s="55" t="n">
        <f aca="false">SUM(G84:G91)</f>
        <v>206</v>
      </c>
      <c r="H83" s="76"/>
      <c r="I83" s="77"/>
      <c r="J83" s="80"/>
      <c r="K83" s="76"/>
      <c r="L83" s="76"/>
      <c r="M83" s="76"/>
      <c r="N83" s="76"/>
      <c r="O83" s="76"/>
    </row>
    <row r="84" customFormat="false" ht="19.5" hidden="false" customHeight="false" outlineLevel="0" collapsed="false">
      <c r="B84" s="60" t="s">
        <v>149</v>
      </c>
      <c r="C84" s="59" t="s">
        <v>150</v>
      </c>
      <c r="D84" s="60" t="s">
        <v>60</v>
      </c>
      <c r="E84" s="60" t="n">
        <v>1</v>
      </c>
      <c r="F84" s="74" t="n">
        <v>12</v>
      </c>
      <c r="G84" s="62" t="n">
        <f aca="false">E84*F84</f>
        <v>12</v>
      </c>
      <c r="H84" s="76"/>
      <c r="I84" s="77"/>
      <c r="J84" s="80"/>
      <c r="K84" s="76"/>
      <c r="L84" s="76"/>
      <c r="M84" s="76"/>
      <c r="N84" s="76"/>
      <c r="O84" s="76"/>
    </row>
    <row r="85" customFormat="false" ht="19.5" hidden="false" customHeight="false" outlineLevel="0" collapsed="false">
      <c r="B85" s="60" t="s">
        <v>151</v>
      </c>
      <c r="C85" s="59" t="s">
        <v>152</v>
      </c>
      <c r="D85" s="60" t="s">
        <v>63</v>
      </c>
      <c r="E85" s="60" t="n">
        <v>1</v>
      </c>
      <c r="F85" s="74" t="n">
        <v>12</v>
      </c>
      <c r="G85" s="62" t="n">
        <f aca="false">E85*F85</f>
        <v>12</v>
      </c>
      <c r="H85" s="76"/>
      <c r="I85" s="77"/>
      <c r="J85" s="80"/>
      <c r="K85" s="76"/>
      <c r="L85" s="76"/>
      <c r="M85" s="76"/>
      <c r="N85" s="76"/>
      <c r="O85" s="76"/>
    </row>
    <row r="86" customFormat="false" ht="19.5" hidden="false" customHeight="false" outlineLevel="0" collapsed="false">
      <c r="B86" s="60" t="s">
        <v>153</v>
      </c>
      <c r="C86" s="59" t="s">
        <v>154</v>
      </c>
      <c r="D86" s="60" t="s">
        <v>63</v>
      </c>
      <c r="E86" s="60" t="n">
        <v>1</v>
      </c>
      <c r="F86" s="74" t="n">
        <v>19</v>
      </c>
      <c r="G86" s="62" t="n">
        <f aca="false">E86*F86</f>
        <v>19</v>
      </c>
      <c r="H86" s="76"/>
      <c r="I86" s="77"/>
      <c r="J86" s="80"/>
      <c r="K86" s="76"/>
      <c r="L86" s="76"/>
      <c r="M86" s="76"/>
      <c r="N86" s="76"/>
      <c r="O86" s="76"/>
    </row>
    <row r="87" customFormat="false" ht="19.5" hidden="false" customHeight="false" outlineLevel="0" collapsed="false">
      <c r="B87" s="60" t="s">
        <v>155</v>
      </c>
      <c r="C87" s="59" t="s">
        <v>156</v>
      </c>
      <c r="D87" s="60" t="s">
        <v>63</v>
      </c>
      <c r="E87" s="60" t="n">
        <v>1</v>
      </c>
      <c r="F87" s="74" t="n">
        <v>29</v>
      </c>
      <c r="G87" s="62" t="n">
        <f aca="false">E87*F87</f>
        <v>29</v>
      </c>
      <c r="H87" s="76"/>
      <c r="I87" s="77"/>
      <c r="J87" s="80"/>
      <c r="K87" s="76"/>
      <c r="L87" s="76"/>
      <c r="M87" s="76"/>
      <c r="N87" s="76"/>
      <c r="O87" s="76"/>
    </row>
    <row r="88" customFormat="false" ht="19.5" hidden="false" customHeight="false" outlineLevel="0" collapsed="false">
      <c r="B88" s="60" t="s">
        <v>157</v>
      </c>
      <c r="C88" s="59" t="s">
        <v>158</v>
      </c>
      <c r="D88" s="60" t="s">
        <v>63</v>
      </c>
      <c r="E88" s="60" t="n">
        <v>1</v>
      </c>
      <c r="F88" s="74" t="n">
        <v>77</v>
      </c>
      <c r="G88" s="62" t="n">
        <f aca="false">E88*F88</f>
        <v>77</v>
      </c>
      <c r="H88" s="76"/>
      <c r="I88" s="77"/>
      <c r="J88" s="80"/>
      <c r="K88" s="76"/>
      <c r="L88" s="76"/>
      <c r="M88" s="76"/>
      <c r="N88" s="76"/>
      <c r="O88" s="76"/>
    </row>
    <row r="89" customFormat="false" ht="19.5" hidden="false" customHeight="false" outlineLevel="0" collapsed="false">
      <c r="B89" s="60" t="s">
        <v>159</v>
      </c>
      <c r="C89" s="59" t="s">
        <v>160</v>
      </c>
      <c r="D89" s="60" t="s">
        <v>63</v>
      </c>
      <c r="E89" s="60" t="n">
        <v>1</v>
      </c>
      <c r="F89" s="74" t="n">
        <v>12</v>
      </c>
      <c r="G89" s="62" t="n">
        <f aca="false">E89*F89</f>
        <v>12</v>
      </c>
      <c r="H89" s="76"/>
      <c r="I89" s="77"/>
      <c r="J89" s="80"/>
      <c r="K89" s="76"/>
      <c r="L89" s="76"/>
      <c r="M89" s="76"/>
      <c r="N89" s="76"/>
      <c r="O89" s="76"/>
    </row>
    <row r="90" customFormat="false" ht="19.5" hidden="false" customHeight="false" outlineLevel="0" collapsed="false">
      <c r="B90" s="60" t="s">
        <v>161</v>
      </c>
      <c r="C90" s="59" t="s">
        <v>162</v>
      </c>
      <c r="D90" s="60" t="s">
        <v>63</v>
      </c>
      <c r="E90" s="60" t="n">
        <v>1</v>
      </c>
      <c r="F90" s="74" t="n">
        <v>33</v>
      </c>
      <c r="G90" s="62" t="n">
        <f aca="false">E90*F90</f>
        <v>33</v>
      </c>
      <c r="H90" s="76"/>
      <c r="I90" s="77"/>
      <c r="J90" s="80"/>
      <c r="K90" s="76"/>
      <c r="L90" s="76"/>
      <c r="M90" s="76"/>
      <c r="N90" s="76"/>
      <c r="O90" s="76"/>
    </row>
    <row r="91" customFormat="false" ht="19.5" hidden="false" customHeight="false" outlineLevel="0" collapsed="false">
      <c r="B91" s="60" t="s">
        <v>163</v>
      </c>
      <c r="C91" s="59" t="s">
        <v>164</v>
      </c>
      <c r="D91" s="60" t="s">
        <v>63</v>
      </c>
      <c r="E91" s="60" t="n">
        <v>1</v>
      </c>
      <c r="F91" s="74" t="n">
        <v>12</v>
      </c>
      <c r="G91" s="62" t="n">
        <f aca="false">E91*F91</f>
        <v>12</v>
      </c>
      <c r="H91" s="76"/>
      <c r="I91" s="77"/>
      <c r="J91" s="80"/>
      <c r="K91" s="76"/>
      <c r="L91" s="76"/>
      <c r="M91" s="76"/>
      <c r="N91" s="76"/>
      <c r="O91" s="76"/>
    </row>
    <row r="92" customFormat="false" ht="18.75" hidden="false" customHeight="false" outlineLevel="0" collapsed="false">
      <c r="B92" s="40"/>
      <c r="C92" s="17"/>
      <c r="D92" s="40"/>
      <c r="E92" s="40"/>
      <c r="F92" s="70"/>
      <c r="G92" s="71"/>
      <c r="H92" s="76"/>
      <c r="I92" s="77"/>
      <c r="J92" s="80"/>
      <c r="K92" s="76"/>
      <c r="L92" s="76"/>
      <c r="M92" s="76"/>
      <c r="N92" s="76"/>
      <c r="O92" s="76"/>
    </row>
    <row r="93" customFormat="false" ht="19.5" hidden="false" customHeight="false" outlineLevel="0" collapsed="false">
      <c r="B93" s="53" t="n">
        <v>13</v>
      </c>
      <c r="C93" s="54" t="s">
        <v>165</v>
      </c>
      <c r="D93" s="53"/>
      <c r="E93" s="53"/>
      <c r="F93" s="53"/>
      <c r="G93" s="55" t="n">
        <f aca="false">SUM(G94:G95)</f>
        <v>35</v>
      </c>
      <c r="H93" s="76"/>
      <c r="I93" s="77"/>
      <c r="J93" s="80"/>
      <c r="K93" s="76"/>
      <c r="L93" s="76"/>
      <c r="M93" s="76"/>
      <c r="N93" s="76"/>
      <c r="O93" s="76"/>
    </row>
    <row r="94" customFormat="false" ht="19.5" hidden="false" customHeight="false" outlineLevel="0" collapsed="false">
      <c r="B94" s="60" t="s">
        <v>166</v>
      </c>
      <c r="C94" s="59" t="s">
        <v>167</v>
      </c>
      <c r="D94" s="60" t="s">
        <v>37</v>
      </c>
      <c r="E94" s="60" t="n">
        <v>1</v>
      </c>
      <c r="F94" s="74" t="n">
        <v>5</v>
      </c>
      <c r="G94" s="62" t="n">
        <f aca="false">E94*F94</f>
        <v>5</v>
      </c>
      <c r="H94" s="76"/>
      <c r="I94" s="77"/>
      <c r="J94" s="80"/>
      <c r="K94" s="76"/>
      <c r="L94" s="76"/>
      <c r="M94" s="76"/>
      <c r="N94" s="76"/>
      <c r="O94" s="76"/>
    </row>
    <row r="95" customFormat="false" ht="19.5" hidden="false" customHeight="false" outlineLevel="0" collapsed="false">
      <c r="B95" s="60" t="s">
        <v>168</v>
      </c>
      <c r="C95" s="59" t="s">
        <v>169</v>
      </c>
      <c r="D95" s="60" t="s">
        <v>37</v>
      </c>
      <c r="E95" s="60" t="n">
        <v>1</v>
      </c>
      <c r="F95" s="74" t="n">
        <v>1</v>
      </c>
      <c r="G95" s="62" t="n">
        <v>30</v>
      </c>
      <c r="H95" s="76"/>
      <c r="I95" s="77"/>
      <c r="J95" s="80"/>
      <c r="K95" s="76"/>
      <c r="L95" s="76"/>
      <c r="M95" s="76"/>
      <c r="N95" s="76"/>
      <c r="O95" s="76"/>
    </row>
    <row r="96" customFormat="false" ht="18.75" hidden="false" customHeight="false" outlineLevel="0" collapsed="false">
      <c r="B96" s="40"/>
      <c r="C96" s="17"/>
      <c r="D96" s="40"/>
      <c r="E96" s="40"/>
      <c r="F96" s="70"/>
      <c r="G96" s="71"/>
      <c r="H96" s="76"/>
      <c r="I96" s="77"/>
      <c r="J96" s="80"/>
      <c r="K96" s="76"/>
      <c r="L96" s="76"/>
      <c r="M96" s="76"/>
      <c r="N96" s="76"/>
      <c r="O96" s="76"/>
    </row>
    <row r="97" customFormat="false" ht="19.5" hidden="false" customHeight="false" outlineLevel="0" collapsed="false">
      <c r="B97" s="53" t="n">
        <v>14</v>
      </c>
      <c r="C97" s="54" t="s">
        <v>170</v>
      </c>
      <c r="D97" s="53"/>
      <c r="E97" s="53"/>
      <c r="F97" s="53"/>
      <c r="G97" s="55" t="n">
        <f aca="false">SUM(G98)</f>
        <v>55</v>
      </c>
      <c r="H97" s="76"/>
      <c r="I97" s="77"/>
      <c r="J97" s="80"/>
      <c r="K97" s="76"/>
      <c r="L97" s="76"/>
      <c r="M97" s="76"/>
      <c r="N97" s="76"/>
      <c r="O97" s="76"/>
    </row>
    <row r="98" customFormat="false" ht="19.5" hidden="false" customHeight="false" outlineLevel="0" collapsed="false">
      <c r="B98" s="60" t="s">
        <v>171</v>
      </c>
      <c r="C98" s="59" t="s">
        <v>170</v>
      </c>
      <c r="D98" s="60" t="s">
        <v>172</v>
      </c>
      <c r="E98" s="60" t="n">
        <v>1</v>
      </c>
      <c r="F98" s="74" t="n">
        <v>55</v>
      </c>
      <c r="G98" s="62" t="n">
        <f aca="false">E98*F98</f>
        <v>55</v>
      </c>
      <c r="H98" s="76"/>
      <c r="I98" s="77"/>
      <c r="J98" s="80"/>
      <c r="K98" s="76"/>
      <c r="L98" s="76"/>
      <c r="M98" s="76"/>
      <c r="N98" s="76"/>
      <c r="O98" s="76"/>
    </row>
    <row r="99" customFormat="false" ht="15" hidden="false" customHeight="false" outlineLevel="0" collapsed="false">
      <c r="C99" s="83"/>
      <c r="D99" s="84"/>
      <c r="E99" s="85"/>
      <c r="F99" s="76"/>
      <c r="G99" s="76"/>
      <c r="H99" s="76"/>
      <c r="I99" s="84"/>
      <c r="J99" s="76"/>
      <c r="K99" s="76"/>
      <c r="L99" s="76"/>
      <c r="M99" s="76"/>
      <c r="N99" s="76"/>
      <c r="O99" s="76"/>
    </row>
    <row r="100" customFormat="false" ht="15" hidden="false" customHeight="false" outlineLevel="0" collapsed="false">
      <c r="C100" s="86"/>
      <c r="D100" s="52"/>
      <c r="E100" s="85"/>
      <c r="F100" s="76"/>
      <c r="G100" s="79"/>
      <c r="H100" s="76"/>
      <c r="I100" s="52"/>
      <c r="J100" s="87"/>
      <c r="K100" s="87"/>
      <c r="L100" s="79"/>
      <c r="M100" s="76"/>
      <c r="N100" s="79"/>
      <c r="O100" s="76"/>
    </row>
    <row r="101" customFormat="false" ht="15" hidden="false" customHeight="false" outlineLevel="0" collapsed="false">
      <c r="C101" s="75"/>
      <c r="D101" s="75"/>
      <c r="E101" s="88"/>
      <c r="F101" s="57"/>
      <c r="G101" s="75"/>
      <c r="H101" s="57"/>
      <c r="I101" s="49"/>
      <c r="J101" s="75"/>
      <c r="K101" s="57"/>
      <c r="L101" s="57"/>
      <c r="M101" s="57"/>
      <c r="N101" s="75"/>
      <c r="O101" s="57"/>
    </row>
    <row r="102" customFormat="false" ht="15" hidden="false" customHeight="false" outlineLevel="0" collapsed="false">
      <c r="C102" s="89"/>
      <c r="D102" s="90"/>
      <c r="E102" s="91"/>
      <c r="F102" s="76"/>
      <c r="G102" s="92"/>
      <c r="H102" s="76"/>
      <c r="I102" s="90"/>
      <c r="J102" s="76"/>
      <c r="K102" s="76"/>
      <c r="L102" s="65"/>
      <c r="M102" s="76"/>
      <c r="N102" s="92"/>
      <c r="O102" s="76"/>
    </row>
    <row r="103" customFormat="false" ht="15" hidden="false" customHeight="false" outlineLevel="0" collapsed="false">
      <c r="C103" s="83"/>
      <c r="D103" s="77"/>
      <c r="E103" s="85"/>
      <c r="F103" s="76"/>
      <c r="G103" s="76"/>
      <c r="H103" s="76"/>
      <c r="I103" s="77"/>
      <c r="J103" s="76"/>
      <c r="K103" s="76"/>
      <c r="L103" s="76"/>
      <c r="M103" s="76"/>
      <c r="N103" s="76"/>
      <c r="O103" s="76"/>
    </row>
    <row r="104" customFormat="false" ht="15" hidden="false" customHeight="false" outlineLevel="0" collapsed="false">
      <c r="C104" s="83"/>
      <c r="D104" s="77"/>
      <c r="E104" s="85"/>
      <c r="F104" s="76"/>
      <c r="G104" s="76"/>
      <c r="H104" s="76"/>
      <c r="I104" s="77"/>
      <c r="J104" s="76"/>
      <c r="K104" s="76"/>
      <c r="L104" s="76"/>
      <c r="M104" s="76"/>
      <c r="N104" s="76"/>
      <c r="O104" s="76"/>
    </row>
    <row r="105" customFormat="false" ht="15" hidden="false" customHeight="false" outlineLevel="0" collapsed="false">
      <c r="C105" s="83"/>
      <c r="D105" s="93"/>
      <c r="E105" s="85"/>
      <c r="F105" s="76"/>
      <c r="G105" s="76"/>
      <c r="H105" s="76"/>
      <c r="I105" s="93"/>
      <c r="J105" s="76"/>
      <c r="K105" s="76"/>
      <c r="L105" s="76"/>
      <c r="M105" s="76"/>
      <c r="N105" s="76"/>
      <c r="O105" s="76"/>
    </row>
    <row r="106" customFormat="false" ht="15" hidden="false" customHeight="false" outlineLevel="0" collapsed="false">
      <c r="C106" s="83"/>
      <c r="D106" s="93"/>
      <c r="E106" s="85"/>
      <c r="F106" s="76"/>
      <c r="G106" s="76"/>
      <c r="H106" s="76"/>
      <c r="I106" s="93"/>
      <c r="J106" s="76"/>
      <c r="K106" s="76"/>
      <c r="L106" s="76"/>
      <c r="M106" s="76"/>
      <c r="N106" s="76"/>
      <c r="O106" s="76"/>
    </row>
    <row r="107" customFormat="false" ht="15" hidden="false" customHeight="false" outlineLevel="0" collapsed="false">
      <c r="C107" s="86"/>
      <c r="D107" s="93"/>
      <c r="E107" s="85"/>
      <c r="F107" s="76"/>
      <c r="G107" s="79"/>
      <c r="H107" s="79"/>
      <c r="I107" s="93"/>
      <c r="J107" s="79"/>
      <c r="K107" s="76"/>
      <c r="L107" s="79"/>
      <c r="M107" s="76"/>
      <c r="N107" s="79"/>
      <c r="O107" s="79"/>
    </row>
    <row r="108" customFormat="false" ht="15" hidden="false" customHeight="false" outlineLevel="0" collapsed="false">
      <c r="C108" s="75"/>
      <c r="D108" s="75"/>
      <c r="E108" s="88"/>
      <c r="F108" s="57"/>
      <c r="G108" s="75"/>
      <c r="H108" s="57"/>
      <c r="I108" s="49"/>
      <c r="J108" s="75"/>
      <c r="K108" s="57"/>
      <c r="L108" s="57"/>
      <c r="M108" s="57"/>
      <c r="N108" s="75"/>
      <c r="O108" s="57"/>
    </row>
    <row r="109" customFormat="false" ht="15" hidden="false" customHeight="false" outlineLevel="0" collapsed="false">
      <c r="C109" s="83"/>
      <c r="D109" s="93"/>
      <c r="E109" s="85"/>
      <c r="F109" s="76"/>
      <c r="G109" s="76"/>
      <c r="H109" s="76"/>
      <c r="I109" s="93"/>
      <c r="J109" s="76"/>
      <c r="K109" s="76"/>
      <c r="L109" s="76"/>
      <c r="M109" s="76"/>
      <c r="N109" s="76"/>
      <c r="O109" s="76"/>
    </row>
    <row r="110" customFormat="false" ht="15" hidden="false" customHeight="false" outlineLevel="0" collapsed="false">
      <c r="C110" s="83"/>
      <c r="D110" s="93"/>
      <c r="E110" s="85"/>
      <c r="F110" s="76"/>
      <c r="G110" s="76"/>
      <c r="H110" s="76"/>
      <c r="I110" s="93"/>
      <c r="J110" s="76"/>
      <c r="K110" s="76"/>
      <c r="L110" s="76"/>
      <c r="M110" s="76"/>
      <c r="N110" s="76"/>
      <c r="O110" s="76"/>
    </row>
    <row r="111" customFormat="false" ht="15" hidden="false" customHeight="false" outlineLevel="0" collapsed="false">
      <c r="C111" s="83"/>
      <c r="D111" s="93"/>
      <c r="E111" s="85"/>
      <c r="F111" s="76"/>
      <c r="G111" s="76"/>
      <c r="H111" s="76"/>
      <c r="I111" s="93"/>
      <c r="J111" s="76"/>
      <c r="K111" s="76"/>
      <c r="L111" s="76"/>
      <c r="M111" s="76"/>
      <c r="N111" s="76"/>
      <c r="O111" s="76"/>
    </row>
    <row r="112" customFormat="false" ht="15" hidden="false" customHeight="false" outlineLevel="0" collapsed="false">
      <c r="C112" s="86"/>
      <c r="D112" s="52"/>
      <c r="E112" s="85"/>
      <c r="F112" s="76"/>
      <c r="G112" s="79"/>
      <c r="H112" s="76"/>
      <c r="I112" s="52"/>
      <c r="J112" s="79"/>
      <c r="K112" s="76"/>
      <c r="L112" s="79"/>
      <c r="M112" s="76"/>
      <c r="N112" s="79"/>
      <c r="O112" s="76"/>
    </row>
    <row r="113" customFormat="false" ht="15" hidden="false" customHeight="false" outlineLevel="0" collapsed="false">
      <c r="C113" s="75"/>
      <c r="D113" s="75"/>
      <c r="E113" s="88"/>
      <c r="F113" s="56"/>
      <c r="G113" s="75"/>
      <c r="H113" s="56"/>
      <c r="I113" s="49"/>
      <c r="J113" s="75"/>
      <c r="K113" s="56"/>
      <c r="L113" s="56"/>
      <c r="M113" s="56"/>
      <c r="N113" s="75"/>
      <c r="O113" s="56"/>
    </row>
    <row r="114" customFormat="false" ht="15" hidden="false" customHeight="false" outlineLevel="0" collapsed="false">
      <c r="C114" s="83"/>
      <c r="D114" s="84"/>
      <c r="E114" s="85"/>
      <c r="F114" s="76"/>
      <c r="G114" s="76"/>
      <c r="H114" s="76"/>
      <c r="I114" s="84"/>
      <c r="J114" s="76"/>
      <c r="K114" s="76"/>
      <c r="L114" s="76"/>
      <c r="M114" s="76"/>
      <c r="N114" s="76"/>
      <c r="O114" s="76"/>
    </row>
    <row r="115" customFormat="false" ht="15" hidden="false" customHeight="false" outlineLevel="0" collapsed="false">
      <c r="C115" s="86"/>
      <c r="D115" s="52"/>
      <c r="E115" s="85"/>
      <c r="F115" s="76"/>
      <c r="G115" s="64"/>
      <c r="H115" s="76"/>
      <c r="I115" s="52"/>
      <c r="J115" s="94"/>
      <c r="K115" s="76"/>
      <c r="L115" s="64"/>
      <c r="M115" s="76"/>
      <c r="N115" s="64"/>
      <c r="O115" s="76"/>
    </row>
    <row r="116" customFormat="false" ht="15" hidden="false" customHeight="false" outlineLevel="0" collapsed="false">
      <c r="C116" s="75"/>
      <c r="D116" s="75"/>
      <c r="E116" s="88"/>
      <c r="F116" s="57"/>
      <c r="G116" s="75"/>
      <c r="H116" s="57"/>
      <c r="I116" s="49"/>
      <c r="J116" s="75"/>
      <c r="K116" s="57"/>
      <c r="L116" s="57"/>
      <c r="M116" s="57"/>
      <c r="N116" s="75"/>
      <c r="O116" s="57"/>
    </row>
    <row r="117" customFormat="false" ht="15" hidden="false" customHeight="false" outlineLevel="0" collapsed="false">
      <c r="C117" s="83"/>
      <c r="D117" s="84"/>
      <c r="E117" s="85"/>
      <c r="F117" s="76"/>
      <c r="G117" s="76"/>
      <c r="H117" s="76"/>
      <c r="I117" s="84"/>
      <c r="J117" s="76"/>
      <c r="K117" s="76"/>
      <c r="L117" s="76"/>
      <c r="M117" s="76"/>
      <c r="N117" s="76"/>
      <c r="O117" s="76"/>
    </row>
    <row r="118" customFormat="false" ht="15" hidden="false" customHeight="false" outlineLevel="0" collapsed="false">
      <c r="C118" s="83"/>
      <c r="D118" s="84"/>
      <c r="E118" s="85"/>
      <c r="F118" s="76"/>
      <c r="G118" s="76"/>
      <c r="H118" s="76"/>
      <c r="I118" s="84"/>
      <c r="J118" s="76"/>
      <c r="K118" s="76"/>
      <c r="L118" s="76"/>
      <c r="M118" s="76"/>
      <c r="N118" s="76"/>
      <c r="O118" s="76"/>
    </row>
    <row r="119" customFormat="false" ht="15" hidden="false" customHeight="false" outlineLevel="0" collapsed="false">
      <c r="C119" s="83"/>
      <c r="D119" s="84"/>
      <c r="E119" s="85"/>
      <c r="F119" s="95"/>
      <c r="G119" s="95"/>
      <c r="H119" s="95"/>
      <c r="I119" s="49"/>
      <c r="J119" s="95"/>
      <c r="K119" s="95"/>
      <c r="L119" s="95"/>
      <c r="M119" s="95"/>
      <c r="N119" s="95"/>
      <c r="O119" s="95"/>
    </row>
    <row r="120" customFormat="false" ht="15" hidden="false" customHeight="false" outlineLevel="0" collapsed="false">
      <c r="C120" s="83"/>
      <c r="D120" s="84"/>
      <c r="E120" s="85"/>
      <c r="F120" s="95"/>
      <c r="G120" s="95"/>
      <c r="H120" s="95"/>
      <c r="I120" s="49"/>
      <c r="J120" s="95"/>
      <c r="K120" s="95"/>
      <c r="L120" s="95"/>
      <c r="M120" s="95"/>
      <c r="N120" s="95"/>
      <c r="O120" s="95"/>
    </row>
    <row r="121" customFormat="false" ht="15" hidden="false" customHeight="false" outlineLevel="0" collapsed="false">
      <c r="C121" s="83"/>
      <c r="D121" s="84"/>
      <c r="E121" s="85"/>
      <c r="F121" s="95"/>
      <c r="G121" s="95"/>
      <c r="H121" s="95"/>
      <c r="I121" s="49"/>
      <c r="J121" s="95"/>
      <c r="K121" s="95"/>
      <c r="L121" s="95"/>
      <c r="M121" s="95"/>
      <c r="N121" s="95"/>
      <c r="O121" s="95"/>
    </row>
    <row r="122" customFormat="false" ht="15.75" hidden="false" customHeight="false" outlineLevel="0" collapsed="false">
      <c r="C122" s="96"/>
      <c r="D122" s="96"/>
      <c r="E122" s="97"/>
      <c r="F122" s="56"/>
      <c r="G122" s="95"/>
      <c r="H122" s="56"/>
      <c r="I122" s="49"/>
      <c r="J122" s="95"/>
      <c r="K122" s="56"/>
      <c r="L122" s="56"/>
      <c r="M122" s="56"/>
      <c r="N122" s="95"/>
      <c r="O122" s="56"/>
    </row>
    <row r="123" customFormat="false" ht="15.75" hidden="false" customHeight="false" outlineLevel="0" collapsed="false">
      <c r="C123" s="96"/>
      <c r="D123" s="75"/>
      <c r="E123" s="88"/>
      <c r="F123" s="65"/>
      <c r="G123" s="75"/>
      <c r="H123" s="65"/>
      <c r="I123" s="49"/>
      <c r="J123" s="75"/>
      <c r="K123" s="65"/>
      <c r="L123" s="98"/>
      <c r="M123" s="65"/>
      <c r="N123" s="75"/>
      <c r="O123" s="65"/>
    </row>
    <row r="124" customFormat="false" ht="15" hidden="false" customHeight="false" outlineLevel="0" collapsed="false">
      <c r="C124" s="83"/>
      <c r="D124" s="77"/>
      <c r="E124" s="85"/>
      <c r="F124" s="76"/>
      <c r="G124" s="76"/>
      <c r="H124" s="76"/>
      <c r="I124" s="77"/>
      <c r="J124" s="76"/>
      <c r="K124" s="76"/>
      <c r="L124" s="76"/>
      <c r="M124" s="76"/>
      <c r="N124" s="76"/>
      <c r="O124" s="76"/>
    </row>
    <row r="125" customFormat="false" ht="15" hidden="false" customHeight="false" outlineLevel="0" collapsed="false">
      <c r="C125" s="83"/>
      <c r="D125" s="77"/>
      <c r="E125" s="85"/>
      <c r="F125" s="76"/>
      <c r="G125" s="76"/>
      <c r="H125" s="76"/>
      <c r="I125" s="77"/>
      <c r="J125" s="76"/>
      <c r="K125" s="76"/>
      <c r="L125" s="76"/>
      <c r="M125" s="76"/>
      <c r="N125" s="76"/>
      <c r="O125" s="76"/>
    </row>
    <row r="126" customFormat="false" ht="15" hidden="false" customHeight="false" outlineLevel="0" collapsed="false">
      <c r="C126" s="83"/>
      <c r="D126" s="77"/>
      <c r="E126" s="85"/>
      <c r="F126" s="76"/>
      <c r="G126" s="76"/>
      <c r="H126" s="76"/>
      <c r="I126" s="77"/>
      <c r="J126" s="76"/>
      <c r="K126" s="76"/>
      <c r="L126" s="76"/>
      <c r="M126" s="76"/>
      <c r="N126" s="76"/>
      <c r="O126" s="76"/>
    </row>
    <row r="127" customFormat="false" ht="18.75" hidden="false" customHeight="false" outlineLevel="0" collapsed="false">
      <c r="C127" s="99"/>
      <c r="D127" s="49"/>
      <c r="E127" s="100"/>
      <c r="F127" s="101"/>
      <c r="G127" s="49"/>
      <c r="H127" s="101"/>
      <c r="I127" s="102"/>
      <c r="J127" s="49"/>
      <c r="K127" s="101"/>
      <c r="L127" s="103"/>
      <c r="M127" s="101"/>
      <c r="N127" s="49"/>
      <c r="O127" s="101"/>
    </row>
    <row r="128" customFormat="false" ht="15" hidden="false" customHeight="false" outlineLevel="0" collapsed="false">
      <c r="F128" s="49"/>
      <c r="G128" s="49"/>
      <c r="H128" s="49"/>
    </row>
    <row r="129" customFormat="false" ht="18.75" hidden="false" customHeight="true" outlineLevel="0" collapsed="false"/>
    <row r="130" customFormat="false" ht="16.5" hidden="false" customHeight="true" outlineLevel="0" collapsed="false">
      <c r="C130" s="104"/>
      <c r="D130" s="104"/>
      <c r="E130" s="105"/>
      <c r="F130" s="106"/>
      <c r="G130" s="106"/>
      <c r="H130" s="106"/>
    </row>
    <row r="131" customFormat="false" ht="15.75" hidden="false" customHeight="false" outlineLevel="0" collapsed="false">
      <c r="C131" s="104"/>
      <c r="D131" s="104"/>
      <c r="E131" s="105"/>
      <c r="F131" s="106"/>
      <c r="G131" s="106"/>
      <c r="H131" s="106"/>
    </row>
    <row r="132" customFormat="false" ht="15.75" hidden="false" customHeight="false" outlineLevel="0" collapsed="false">
      <c r="C132" s="104"/>
      <c r="D132" s="104"/>
      <c r="E132" s="107"/>
      <c r="F132" s="108"/>
      <c r="G132" s="108"/>
      <c r="H132" s="108"/>
    </row>
    <row r="133" customFormat="false" ht="15.75" hidden="false" customHeight="false" outlineLevel="0" collapsed="false">
      <c r="C133" s="104"/>
      <c r="D133" s="104"/>
      <c r="E133" s="107"/>
      <c r="F133" s="108"/>
      <c r="G133" s="108"/>
      <c r="H133" s="108"/>
    </row>
    <row r="134" customFormat="false" ht="15.75" hidden="false" customHeight="false" outlineLevel="0" collapsed="false">
      <c r="C134" s="104"/>
      <c r="D134" s="104"/>
      <c r="E134" s="107"/>
      <c r="F134" s="108"/>
      <c r="G134" s="108"/>
      <c r="H134" s="108"/>
    </row>
    <row r="135" customFormat="false" ht="15.75" hidden="false" customHeight="false" outlineLevel="0" collapsed="false">
      <c r="C135" s="104"/>
      <c r="D135" s="104"/>
      <c r="E135" s="107"/>
      <c r="F135" s="108"/>
      <c r="G135" s="108"/>
      <c r="H135" s="108"/>
    </row>
    <row r="136" customFormat="false" ht="15.75" hidden="false" customHeight="false" outlineLevel="0" collapsed="false">
      <c r="C136" s="109"/>
      <c r="D136" s="109"/>
      <c r="E136" s="110"/>
      <c r="F136" s="111"/>
      <c r="G136" s="108"/>
      <c r="H136" s="108"/>
      <c r="I136" s="112"/>
      <c r="J136" s="112"/>
      <c r="K136" s="112"/>
      <c r="L136" s="113"/>
      <c r="M136" s="113"/>
    </row>
    <row r="137" customFormat="false" ht="15.75" hidden="false" customHeight="false" outlineLevel="0" collapsed="false">
      <c r="C137" s="109"/>
      <c r="D137" s="109"/>
      <c r="E137" s="110"/>
      <c r="F137" s="111"/>
      <c r="G137" s="108"/>
      <c r="H137" s="108"/>
      <c r="I137" s="112"/>
      <c r="J137" s="112"/>
      <c r="K137" s="112"/>
      <c r="L137" s="113"/>
      <c r="M137" s="113"/>
    </row>
    <row r="138" customFormat="false" ht="15.75" hidden="false" customHeight="false" outlineLevel="0" collapsed="false">
      <c r="C138" s="109"/>
      <c r="D138" s="109"/>
      <c r="E138" s="110"/>
      <c r="F138" s="108"/>
      <c r="G138" s="108"/>
      <c r="H138" s="108"/>
      <c r="I138" s="112"/>
      <c r="J138" s="112"/>
      <c r="K138" s="112"/>
      <c r="L138" s="113"/>
      <c r="M138" s="113"/>
    </row>
    <row r="139" customFormat="false" ht="15.75" hidden="false" customHeight="false" outlineLevel="0" collapsed="false">
      <c r="C139" s="109"/>
      <c r="D139" s="109"/>
      <c r="E139" s="110"/>
      <c r="F139" s="108"/>
      <c r="G139" s="108"/>
      <c r="H139" s="108"/>
      <c r="I139" s="112"/>
      <c r="J139" s="112"/>
      <c r="K139" s="112"/>
      <c r="L139" s="113"/>
      <c r="M139" s="113"/>
    </row>
    <row r="140" customFormat="false" ht="15.75" hidden="false" customHeight="false" outlineLevel="0" collapsed="false">
      <c r="C140" s="104"/>
      <c r="D140" s="104"/>
      <c r="E140" s="107"/>
      <c r="F140" s="108"/>
      <c r="G140" s="108"/>
      <c r="H140" s="108"/>
      <c r="I140" s="114"/>
      <c r="J140" s="114"/>
      <c r="K140" s="115"/>
    </row>
    <row r="141" customFormat="false" ht="15.75" hidden="false" customHeight="false" outlineLevel="0" collapsed="false">
      <c r="C141" s="104"/>
      <c r="D141" s="104"/>
      <c r="E141" s="107"/>
      <c r="F141" s="108"/>
      <c r="G141" s="108"/>
      <c r="H141" s="108"/>
      <c r="I141" s="114"/>
      <c r="J141" s="114"/>
      <c r="K141" s="115"/>
    </row>
    <row r="142" customFormat="false" ht="15.75" hidden="false" customHeight="false" outlineLevel="0" collapsed="false">
      <c r="C142" s="104"/>
      <c r="D142" s="104"/>
      <c r="E142" s="107"/>
      <c r="F142" s="108"/>
      <c r="G142" s="108"/>
      <c r="H142" s="108"/>
    </row>
    <row r="143" customFormat="false" ht="15.75" hidden="false" customHeight="false" outlineLevel="0" collapsed="false">
      <c r="C143" s="104"/>
      <c r="D143" s="104"/>
      <c r="E143" s="107"/>
      <c r="F143" s="108"/>
      <c r="G143" s="108"/>
      <c r="H143" s="108"/>
    </row>
    <row r="144" customFormat="false" ht="15.75" hidden="false" customHeight="false" outlineLevel="0" collapsed="false">
      <c r="C144" s="109"/>
      <c r="D144" s="109"/>
      <c r="E144" s="110"/>
      <c r="F144" s="108"/>
      <c r="G144" s="108"/>
      <c r="H144" s="108"/>
    </row>
    <row r="145" customFormat="false" ht="15.75" hidden="false" customHeight="false" outlineLevel="0" collapsed="false">
      <c r="C145" s="109"/>
      <c r="D145" s="109"/>
      <c r="E145" s="110"/>
      <c r="F145" s="108"/>
      <c r="G145" s="108"/>
      <c r="H145" s="108"/>
    </row>
    <row r="146" customFormat="false" ht="15.75" hidden="false" customHeight="false" outlineLevel="0" collapsed="false">
      <c r="C146" s="104"/>
      <c r="D146" s="104"/>
      <c r="E146" s="107"/>
      <c r="F146" s="106"/>
      <c r="G146" s="106"/>
      <c r="H146" s="106"/>
    </row>
    <row r="147" customFormat="false" ht="15.75" hidden="false" customHeight="false" outlineLevel="0" collapsed="false">
      <c r="C147" s="104"/>
      <c r="D147" s="104"/>
      <c r="E147" s="107"/>
      <c r="F147" s="106"/>
      <c r="G147" s="106"/>
      <c r="H147" s="106"/>
    </row>
    <row r="148" customFormat="false" ht="15.75" hidden="false" customHeight="false" outlineLevel="0" collapsed="false">
      <c r="C148" s="104"/>
      <c r="D148" s="104"/>
      <c r="E148" s="107"/>
      <c r="F148" s="114"/>
      <c r="G148" s="114"/>
      <c r="H148" s="114"/>
    </row>
    <row r="149" customFormat="false" ht="15.75" hidden="false" customHeight="false" outlineLevel="0" collapsed="false">
      <c r="C149" s="104"/>
      <c r="D149" s="104"/>
      <c r="E149" s="107"/>
      <c r="F149" s="114"/>
      <c r="G149" s="114"/>
      <c r="H149" s="114"/>
    </row>
    <row r="150" customFormat="false" ht="15.75" hidden="false" customHeight="false" outlineLevel="0" collapsed="false">
      <c r="C150" s="104"/>
      <c r="D150" s="104"/>
      <c r="E150" s="107"/>
      <c r="F150" s="106"/>
      <c r="G150" s="106"/>
      <c r="H150" s="106"/>
    </row>
    <row r="151" customFormat="false" ht="15.75" hidden="false" customHeight="false" outlineLevel="0" collapsed="false">
      <c r="C151" s="104"/>
      <c r="D151" s="104"/>
      <c r="E151" s="107"/>
      <c r="F151" s="106"/>
      <c r="G151" s="106"/>
      <c r="H151" s="106"/>
    </row>
    <row r="152" customFormat="false" ht="15.75" hidden="false" customHeight="false" outlineLevel="0" collapsed="false">
      <c r="C152" s="104"/>
      <c r="D152" s="104"/>
      <c r="E152" s="107"/>
      <c r="F152" s="114"/>
      <c r="G152" s="116"/>
      <c r="H152" s="116"/>
    </row>
    <row r="153" customFormat="false" ht="15.75" hidden="false" customHeight="false" outlineLevel="0" collapsed="false">
      <c r="C153" s="104"/>
      <c r="D153" s="104"/>
      <c r="E153" s="107"/>
      <c r="F153" s="114"/>
      <c r="G153" s="116"/>
      <c r="H153" s="116"/>
    </row>
    <row r="154" customFormat="false" ht="15.75" hidden="false" customHeight="false" outlineLevel="0" collapsed="false">
      <c r="C154" s="104"/>
      <c r="D154" s="104"/>
      <c r="E154" s="107"/>
      <c r="F154" s="108"/>
      <c r="G154" s="108"/>
      <c r="H154" s="108"/>
    </row>
    <row r="155" customFormat="false" ht="15.75" hidden="false" customHeight="false" outlineLevel="0" collapsed="false">
      <c r="C155" s="104"/>
      <c r="D155" s="104"/>
      <c r="E155" s="107"/>
      <c r="F155" s="108"/>
      <c r="G155" s="108"/>
      <c r="H155" s="108"/>
    </row>
    <row r="156" customFormat="false" ht="15.75" hidden="false" customHeight="false" outlineLevel="0" collapsed="false">
      <c r="C156" s="104"/>
      <c r="D156" s="104"/>
      <c r="E156" s="107"/>
      <c r="F156" s="117"/>
      <c r="G156" s="117"/>
      <c r="H156" s="117"/>
    </row>
    <row r="157" customFormat="false" ht="15.75" hidden="false" customHeight="false" outlineLevel="0" collapsed="false">
      <c r="C157" s="104"/>
      <c r="D157" s="104"/>
      <c r="E157" s="107"/>
      <c r="F157" s="117"/>
      <c r="G157" s="117"/>
      <c r="H157" s="117"/>
    </row>
    <row r="158" customFormat="false" ht="15.75" hidden="false" customHeight="false" outlineLevel="0" collapsed="false">
      <c r="C158" s="104"/>
      <c r="D158" s="104"/>
      <c r="E158" s="107"/>
      <c r="F158" s="108"/>
      <c r="G158" s="108"/>
      <c r="H158" s="108"/>
    </row>
    <row r="159" customFormat="false" ht="15.75" hidden="false" customHeight="false" outlineLevel="0" collapsed="false">
      <c r="C159" s="104"/>
      <c r="D159" s="104"/>
      <c r="E159" s="107"/>
      <c r="F159" s="108"/>
      <c r="G159" s="108"/>
      <c r="H159" s="108"/>
    </row>
    <row r="160" customFormat="false" ht="15" hidden="false" customHeight="false" outlineLevel="0" collapsed="false">
      <c r="C160" s="52"/>
      <c r="D160" s="52"/>
      <c r="E160" s="52"/>
      <c r="F160" s="52"/>
      <c r="G160" s="52"/>
      <c r="H160" s="52"/>
    </row>
    <row r="161" s="49" customFormat="true" ht="15" hidden="false" customHeight="true" outlineLevel="0" collapsed="false">
      <c r="C161" s="104"/>
      <c r="D161" s="104"/>
      <c r="E161" s="104"/>
      <c r="F161" s="104"/>
      <c r="G161" s="104"/>
      <c r="H161" s="104"/>
    </row>
    <row r="162" s="49" customFormat="true" ht="15" hidden="false" customHeight="true" outlineLevel="0" collapsed="false">
      <c r="C162" s="104"/>
      <c r="D162" s="104"/>
      <c r="E162" s="104"/>
      <c r="F162" s="104"/>
      <c r="G162" s="104"/>
      <c r="H162" s="104"/>
    </row>
    <row r="163" s="49" customFormat="true" ht="15" hidden="false" customHeight="true" outlineLevel="0" collapsed="false">
      <c r="C163" s="104"/>
      <c r="D163" s="104"/>
      <c r="E163" s="104"/>
      <c r="F163" s="104"/>
      <c r="G163" s="104"/>
      <c r="H163" s="104"/>
    </row>
    <row r="164" s="49" customFormat="true" ht="15" hidden="false" customHeight="true" outlineLevel="0" collapsed="false">
      <c r="C164" s="104"/>
      <c r="D164" s="104"/>
      <c r="E164" s="104"/>
      <c r="F164" s="104"/>
      <c r="G164" s="104"/>
      <c r="H164" s="104"/>
    </row>
    <row r="165" s="49" customFormat="true" ht="15" hidden="false" customHeight="true" outlineLevel="0" collapsed="false">
      <c r="C165" s="104"/>
      <c r="D165" s="104"/>
      <c r="E165" s="104"/>
      <c r="F165" s="104"/>
      <c r="G165" s="104"/>
      <c r="H165" s="104"/>
    </row>
    <row r="166" s="49" customFormat="true" ht="15" hidden="false" customHeight="true" outlineLevel="0" collapsed="false">
      <c r="C166" s="104"/>
      <c r="D166" s="104"/>
      <c r="E166" s="104"/>
      <c r="F166" s="104"/>
      <c r="G166" s="104"/>
      <c r="H166" s="104"/>
    </row>
    <row r="167" s="49" customFormat="true" ht="15" hidden="false" customHeight="true" outlineLevel="0" collapsed="false">
      <c r="C167" s="104"/>
      <c r="D167" s="104"/>
      <c r="E167" s="104"/>
      <c r="F167" s="104"/>
      <c r="G167" s="104"/>
      <c r="H167" s="104"/>
    </row>
    <row r="168" s="49" customFormat="true" ht="15" hidden="false" customHeight="true" outlineLevel="0" collapsed="false">
      <c r="C168" s="104"/>
      <c r="D168" s="104"/>
      <c r="E168" s="104"/>
      <c r="F168" s="104"/>
      <c r="G168" s="104"/>
      <c r="H168" s="104"/>
    </row>
    <row r="169" s="49" customFormat="true" ht="15" hidden="false" customHeight="true" outlineLevel="0" collapsed="false">
      <c r="C169" s="104"/>
      <c r="D169" s="104"/>
      <c r="E169" s="104"/>
      <c r="F169" s="104"/>
      <c r="G169" s="104"/>
      <c r="H169" s="104"/>
    </row>
    <row r="170" s="49" customFormat="true" ht="15" hidden="false" customHeight="true" outlineLevel="0" collapsed="false">
      <c r="C170" s="104"/>
      <c r="D170" s="104"/>
      <c r="E170" s="104"/>
      <c r="F170" s="104"/>
      <c r="G170" s="104"/>
      <c r="H170" s="104"/>
    </row>
    <row r="171" s="49" customFormat="true" ht="15" hidden="false" customHeight="true" outlineLevel="0" collapsed="false">
      <c r="C171" s="104"/>
      <c r="D171" s="104"/>
      <c r="E171" s="104"/>
      <c r="F171" s="104"/>
      <c r="G171" s="104"/>
      <c r="H171" s="104"/>
    </row>
    <row r="172" s="49" customFormat="true" ht="15" hidden="false" customHeight="true" outlineLevel="0" collapsed="false">
      <c r="C172" s="104"/>
      <c r="D172" s="104"/>
      <c r="E172" s="104"/>
      <c r="F172" s="104"/>
      <c r="G172" s="104"/>
      <c r="H172" s="104"/>
    </row>
    <row r="173" s="49" customFormat="true" ht="15" hidden="false" customHeight="true" outlineLevel="0" collapsed="false">
      <c r="C173" s="104"/>
      <c r="D173" s="104"/>
      <c r="E173" s="104"/>
      <c r="F173" s="104"/>
      <c r="G173" s="104"/>
      <c r="H173" s="104"/>
    </row>
    <row r="174" s="49" customFormat="true" ht="15" hidden="false" customHeight="true" outlineLevel="0" collapsed="false">
      <c r="C174" s="104"/>
      <c r="D174" s="104"/>
      <c r="E174" s="104"/>
      <c r="F174" s="104"/>
      <c r="G174" s="104"/>
      <c r="H174" s="104"/>
    </row>
    <row r="175" s="49" customFormat="true" ht="15" hidden="false" customHeight="true" outlineLevel="0" collapsed="false">
      <c r="C175" s="104"/>
      <c r="D175" s="104"/>
      <c r="E175" s="104"/>
      <c r="F175" s="104"/>
      <c r="G175" s="104"/>
      <c r="H175" s="104"/>
    </row>
    <row r="176" s="49" customFormat="true" ht="15" hidden="false" customHeight="true" outlineLevel="0" collapsed="false">
      <c r="C176" s="104"/>
      <c r="D176" s="104"/>
      <c r="E176" s="104"/>
      <c r="F176" s="104"/>
      <c r="G176" s="104"/>
      <c r="H176" s="104"/>
    </row>
    <row r="177" s="49" customFormat="true" ht="15" hidden="false" customHeight="true" outlineLevel="0" collapsed="false">
      <c r="C177" s="104"/>
      <c r="D177" s="104"/>
      <c r="E177" s="104"/>
      <c r="F177" s="104"/>
      <c r="G177" s="104"/>
      <c r="H177" s="104"/>
    </row>
    <row r="178" s="49" customFormat="true" ht="15" hidden="false" customHeight="true" outlineLevel="0" collapsed="false">
      <c r="C178" s="104"/>
      <c r="D178" s="104"/>
      <c r="E178" s="104"/>
      <c r="F178" s="104"/>
      <c r="G178" s="104"/>
      <c r="H178" s="104"/>
    </row>
    <row r="179" s="49" customFormat="true" ht="15" hidden="false" customHeight="true" outlineLevel="0" collapsed="false">
      <c r="C179" s="104"/>
      <c r="D179" s="104"/>
      <c r="E179" s="104"/>
      <c r="F179" s="104"/>
      <c r="G179" s="104"/>
      <c r="H179" s="104"/>
    </row>
    <row r="180" s="49" customFormat="true" ht="15" hidden="false" customHeight="true" outlineLevel="0" collapsed="false">
      <c r="C180" s="104"/>
      <c r="D180" s="104"/>
      <c r="E180" s="104"/>
      <c r="F180" s="104"/>
      <c r="G180" s="104"/>
      <c r="H180" s="104"/>
    </row>
    <row r="181" s="49" customFormat="true" ht="15" hidden="false" customHeight="true" outlineLevel="0" collapsed="false">
      <c r="C181" s="104"/>
      <c r="D181" s="104"/>
      <c r="E181" s="104"/>
      <c r="F181" s="104"/>
      <c r="G181" s="104"/>
      <c r="H181" s="104"/>
    </row>
    <row r="182" s="49" customFormat="true" ht="15" hidden="false" customHeight="true" outlineLevel="0" collapsed="false">
      <c r="C182" s="104"/>
      <c r="D182" s="104"/>
      <c r="E182" s="104"/>
      <c r="F182" s="104"/>
      <c r="G182" s="104"/>
      <c r="H182" s="104"/>
    </row>
    <row r="183" s="49" customFormat="true" ht="15" hidden="false" customHeight="true" outlineLevel="0" collapsed="false">
      <c r="C183" s="104"/>
      <c r="D183" s="104"/>
      <c r="E183" s="104"/>
      <c r="F183" s="104"/>
      <c r="G183" s="104"/>
      <c r="H183" s="104"/>
    </row>
    <row r="184" s="49" customFormat="true" ht="15" hidden="false" customHeight="false" outlineLevel="0" collapsed="false"/>
  </sheetData>
  <mergeCells count="6">
    <mergeCell ref="C3:D3"/>
    <mergeCell ref="C122:D122"/>
    <mergeCell ref="L136:M137"/>
    <mergeCell ref="L138:M139"/>
    <mergeCell ref="C160:D160"/>
    <mergeCell ref="G160:H160"/>
  </mergeCells>
  <printOptions headings="false" gridLines="false" gridLinesSet="true" horizontalCentered="false" verticalCentered="false"/>
  <pageMargins left="0.25" right="0.25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&amp;CPágina &amp;P de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2020-01-23T20:07:09Z</dcterms:created>
  <dc:creator>Planilla Excel</dc:creator>
  <dc:description/>
  <dc:language>en-GB</dc:language>
  <cp:lastModifiedBy/>
  <cp:lastPrinted>2020-01-24T20:02:24Z</cp:lastPrinted>
  <dcterms:modified xsi:type="dcterms:W3CDTF">2021-05-06T19:07:10Z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