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io.hursan\Desktop\"/>
    </mc:Choice>
  </mc:AlternateContent>
  <bookViews>
    <workbookView xWindow="0" yWindow="0" windowWidth="15345" windowHeight="4635" activeTab="1"/>
  </bookViews>
  <sheets>
    <sheet name="CONTROLE RECEITA (2018)" sheetId="1" r:id="rId1"/>
    <sheet name="CONTROLE INVESTIMENTO(2018)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B10" i="2"/>
  <c r="B20" i="1" l="1"/>
  <c r="H19" i="1"/>
  <c r="I19" i="1"/>
  <c r="J19" i="1"/>
  <c r="K19" i="1"/>
  <c r="L19" i="1"/>
  <c r="M19" i="1"/>
  <c r="G19" i="1"/>
  <c r="F19" i="1"/>
  <c r="E19" i="1"/>
  <c r="D19" i="1"/>
  <c r="C19" i="1"/>
  <c r="B19" i="1"/>
  <c r="M18" i="1"/>
  <c r="L18" i="1"/>
  <c r="K18" i="1"/>
  <c r="J18" i="1"/>
  <c r="I18" i="1"/>
  <c r="H18" i="1"/>
  <c r="G18" i="1"/>
  <c r="F18" i="1"/>
  <c r="E18" i="1"/>
  <c r="D18" i="1"/>
  <c r="M17" i="1"/>
  <c r="L17" i="1"/>
  <c r="K17" i="1"/>
  <c r="J17" i="1"/>
  <c r="I17" i="1"/>
  <c r="H17" i="1"/>
  <c r="G17" i="1"/>
  <c r="F17" i="1"/>
  <c r="E17" i="1"/>
  <c r="D17" i="1"/>
  <c r="C17" i="1"/>
  <c r="B18" i="1"/>
  <c r="B17" i="1"/>
  <c r="F15" i="1"/>
  <c r="G15" i="1"/>
  <c r="H15" i="1"/>
  <c r="I15" i="1"/>
  <c r="J15" i="1"/>
  <c r="K15" i="1"/>
  <c r="L15" i="1"/>
  <c r="M15" i="1"/>
  <c r="E15" i="1"/>
  <c r="D15" i="1"/>
  <c r="C15" i="1"/>
  <c r="C18" i="1" s="1"/>
  <c r="B15" i="1"/>
  <c r="M5" i="1"/>
  <c r="L5" i="1"/>
  <c r="K5" i="1"/>
  <c r="J5" i="1"/>
  <c r="I5" i="1"/>
  <c r="H5" i="1"/>
  <c r="G5" i="1"/>
  <c r="F5" i="1"/>
  <c r="E5" i="1"/>
  <c r="D5" i="1"/>
  <c r="C5" i="1"/>
  <c r="B5" i="1"/>
</calcChain>
</file>

<file path=xl/comments1.xml><?xml version="1.0" encoding="utf-8"?>
<comments xmlns="http://schemas.openxmlformats.org/spreadsheetml/2006/main">
  <authors>
    <author>Kaio Vinicius Souza Hursan</author>
  </authors>
  <commentList>
    <comment ref="B3" authorId="0" shapeId="0">
      <text>
        <r>
          <rPr>
            <b/>
            <sz val="9"/>
            <color indexed="81"/>
            <rFont val="Segoe UI"/>
            <family val="2"/>
          </rPr>
          <t xml:space="preserve">Kaio Vinicius Souza Hursan: valor IPCA dia: 05/02/2018
</t>
        </r>
      </text>
    </comment>
  </commentList>
</comments>
</file>

<file path=xl/sharedStrings.xml><?xml version="1.0" encoding="utf-8"?>
<sst xmlns="http://schemas.openxmlformats.org/spreadsheetml/2006/main" count="65" uniqueCount="35">
  <si>
    <t>ENTRADA</t>
  </si>
  <si>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</si>
  <si>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</si>
  <si>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</si>
  <si>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</si>
  <si>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</si>
  <si>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</si>
  <si>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</si>
  <si>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</si>
  <si>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</si>
  <si>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</si>
  <si>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</si>
  <si>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</si>
  <si>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</si>
  <si>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SALARIO</t>
  </si>
  <si>
    <t>EXTRA</t>
  </si>
  <si>
    <t>DESPESAS</t>
  </si>
  <si>
    <t>TELEFONE</t>
  </si>
  <si>
    <t>TRASPORTE</t>
  </si>
  <si>
    <t>F.D.S</t>
  </si>
  <si>
    <t>OUTROS</t>
  </si>
  <si>
    <t>FACULDADE</t>
  </si>
  <si>
    <t>TOTAL</t>
  </si>
  <si>
    <t>INV</t>
  </si>
  <si>
    <t>TOTAL LIQUIDO ANUAL</t>
  </si>
  <si>
    <t>TIPO</t>
  </si>
  <si>
    <t>VALOR UNITARIO</t>
  </si>
  <si>
    <t>VALOR COMPRADO</t>
  </si>
  <si>
    <t>VALOR DE RENDIMENTO</t>
  </si>
  <si>
    <t>VALOR DE JUROS %</t>
  </si>
  <si>
    <t>TOTAL DE MESES DO INVESTIMENTO</t>
  </si>
  <si>
    <t>ANO DE VENCIMENTO</t>
  </si>
  <si>
    <t>ANO DE COMPRA</t>
  </si>
  <si>
    <t>IPCA</t>
  </si>
  <si>
    <t>PATRIMONIO ESTIMADO NO VENCIMENTO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</si>
</sst>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18191A"/>
      <name val="Arial"/>
      <family val="2"/>
    </font>
    <font>
      <b/>
      <sz val="9"/>
      <color indexed="8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2" fillId="6" borderId="1" xfId="0" applyFont="1" applyFill="1" applyBorder="1"/>
    <xf numFmtId="0" fontId="0" fillId="4" borderId="1" xfId="0" applyFill="1" applyBorder="1"/>
    <xf numFmtId="0" fontId="1" fillId="7" borderId="0" xfId="0" applyFont="1" applyFill="1"/>
    <xf numFmtId="0" fontId="0" fillId="0" borderId="1" xfId="0" applyFont="1" applyBorder="1"/>
    <xf numFmtId="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'CONTROLE INVESTIMENTO(2018)'!$A$2</c:f>
              <c:strCache>
                <c:ptCount val="1"/>
                <c:pt idx="0">
                  <c:v>TIPO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INVESTIMENTO(2018)'!$B$1:$M$1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'CONTROLE INVESTIMENTO(2018)'!$B$2:$M$2</c:f>
              <c:numCache>
                <c:formatCode>General</c:formatCode>
                <c:ptCount val="12"/>
                <c:pt idx="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'CONTROLE INVESTIMENTO(2018)'!$A$3</c:f>
              <c:strCache>
                <c:ptCount val="1"/>
                <c:pt idx="0">
                  <c:v>VALOR DE JUROS %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INVESTIMENTO(2018)'!$B$1:$M$1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'CONTROLE INVESTIMENTO(2018)'!$B$3:$M$3</c:f>
              <c:numCache>
                <c:formatCode>General</c:formatCode>
                <c:ptCount val="12"/>
                <c:pt idx="0">
                  <c:v>3.94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'CONTROLE INVESTIMENTO(2018)'!$A$4</c:f>
              <c:strCache>
                <c:ptCount val="1"/>
                <c:pt idx="0">
                  <c:v>ANO DE COMPRA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'CONTROLE INVESTIMENTO(2018)'!$B$1:$M$1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'CONTROLE INVESTIMENTO(2018)'!$B$4:$M$4</c:f>
              <c:numCache>
                <c:formatCode>General</c:formatCode>
                <c:ptCount val="12"/>
                <c:pt idx="0">
                  <c:v>2018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'CONTROLE INVESTIMENTO(2018)'!$A$5</c:f>
              <c:strCache>
                <c:ptCount val="1"/>
                <c:pt idx="0">
                  <c:v>ANO DE VENCIMENTO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'CONTROLE INVESTIMENTO(2018)'!$B$1:$M$1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'CONTROLE INVESTIMENTO(2018)'!$B$5:$M$5</c:f>
              <c:numCache>
                <c:formatCode>General</c:formatCode>
                <c:ptCount val="12"/>
                <c:pt idx="0">
                  <c:v>2026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'CONTROLE INVESTIMENTO(2018)'!$A$6</c:f>
              <c:strCache>
                <c:ptCount val="1"/>
                <c:pt idx="0">
                  <c:v>VALOR UNITARIO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INVESTIMENTO(2018)'!$B$1:$M$1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'CONTROLE INVESTIMENTO(2018)'!$B$6:$M$6</c:f>
              <c:numCache>
                <c:formatCode>General</c:formatCode>
                <c:ptCount val="12"/>
                <c:pt idx="0" formatCode="#,##0.00">
                  <c:v>3412.09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'CONTROLE INVESTIMENTO(2018)'!$A$7</c:f>
              <c:strCache>
                <c:ptCount val="1"/>
                <c:pt idx="0">
                  <c:v>VALOR COMPRADO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INVESTIMENTO(2018)'!$B$1:$M$1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'CONTROLE INVESTIMENTO(2018)'!$B$7:$M$7</c:f>
              <c:numCache>
                <c:formatCode>General</c:formatCode>
                <c:ptCount val="12"/>
                <c:pt idx="0">
                  <c:v>68.290000000000006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'CONTROLE INVESTIMENTO(2018)'!$A$8</c:f>
              <c:strCache>
                <c:ptCount val="1"/>
                <c:pt idx="0">
                  <c:v>VALOR DE RENDIMENTO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INVESTIMENTO(2018)'!$B$1:$M$1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'CONTROLE INVESTIMENTO(2018)'!$B$8:$M$8</c:f>
              <c:numCache>
                <c:formatCode>General</c:formatCode>
                <c:ptCount val="12"/>
                <c:pt idx="0">
                  <c:v>4.7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'CONTROLE INVESTIMENTO(2018)'!$A$9</c:f>
              <c:strCache>
                <c:ptCount val="1"/>
                <c:pt idx="0">
                  <c:v>PATRIMONIO ESTIMADO NO VENCIMENTO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INVESTIMENTO(2018)'!$B$1:$M$1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'CONTROLE INVESTIMENTO(2018)'!$B$9:$M$9</c:f>
              <c:numCache>
                <c:formatCode>General</c:formatCode>
                <c:ptCount val="12"/>
                <c:pt idx="0">
                  <c:v>615.44000000000005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'CONTROLE INVESTIMENTO(2018)'!$A$10</c:f>
              <c:strCache>
                <c:ptCount val="1"/>
                <c:pt idx="0">
                  <c:v>TOTAL DE MESES DO INVESTIMENTO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INVESTIMENTO(2018)'!$B$1:$M$1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'CONTROLE INVESTIMENTO(2018)'!$B$10:$M$10</c:f>
              <c:numCache>
                <c:formatCode>General</c:formatCode>
                <c:ptCount val="12"/>
                <c:pt idx="0">
                  <c:v>8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69452672"/>
        <c:axId val="2069457568"/>
      </c:lineChart>
      <c:catAx>
        <c:axId val="206945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9457568"/>
        <c:crosses val="autoZero"/>
        <c:auto val="1"/>
        <c:lblAlgn val="ctr"/>
        <c:lblOffset val="100"/>
        <c:noMultiLvlLbl val="0"/>
      </c:catAx>
      <c:valAx>
        <c:axId val="206945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945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u="none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7937</xdr:colOff>
      <xdr:row>10</xdr:row>
      <xdr:rowOff>19050</xdr:rowOff>
    </xdr:from>
    <xdr:to>
      <xdr:col>13</xdr:col>
      <xdr:colOff>0</xdr:colOff>
      <xdr:row>27</xdr:row>
      <xdr:rowOff>88446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130" zoomScaleNormal="130" workbookViewId="0">
      <selection activeCell="C3" sqref="C3"/>
    </sheetView>
  </sheetViews>
  <sheetFormatPr defaultRowHeight="15" x14ac:dyDescent="0.25"/>
  <cols>
    <col min="1" max="1" width="21.42578125" bestFit="1" customWidth="1"/>
    <col min="2" max="2" width="10" bestFit="1" customWidth="1"/>
    <col min="3" max="3" width="12.5703125" bestFit="1" customWidth="1"/>
    <col min="4" max="4" width="8.7109375" bestFit="1" customWidth="1"/>
    <col min="5" max="5" width="7.28515625" bestFit="1" customWidth="1"/>
    <col min="6" max="6" width="6.42578125" bestFit="1" customWidth="1"/>
    <col min="7" max="7" width="8.28515625" bestFit="1" customWidth="1"/>
    <col min="8" max="8" width="8.140625" bestFit="1" customWidth="1"/>
    <col min="9" max="9" width="10.28515625" bestFit="1" customWidth="1"/>
    <col min="10" max="10" width="12.5703125" bestFit="1" customWidth="1"/>
    <col min="11" max="11" width="11.5703125" bestFit="1" customWidth="1"/>
    <col min="12" max="12" width="13.140625" bestFit="1" customWidth="1"/>
    <col min="13" max="13" width="12.5703125" bestFit="1" customWidth="1"/>
  </cols>
  <sheetData>
    <row r="1" spans="1:13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</row>
    <row r="3" spans="1:13" x14ac:dyDescent="0.25">
      <c r="A3" s="1" t="s">
        <v>14</v>
      </c>
      <c r="B3" s="1">
        <v>1200</v>
      </c>
      <c r="C3" s="8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 t="s">
        <v>15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1" t="s">
        <v>22</v>
      </c>
      <c r="B5" s="1">
        <f t="shared" ref="B5:M5" si="0">B3+B4</f>
        <v>1200</v>
      </c>
      <c r="C5" s="1">
        <f t="shared" si="0"/>
        <v>0</v>
      </c>
      <c r="D5" s="1">
        <f t="shared" si="0"/>
        <v>0</v>
      </c>
      <c r="E5" s="1">
        <f t="shared" si="0"/>
        <v>0</v>
      </c>
      <c r="F5" s="1">
        <f t="shared" si="0"/>
        <v>0</v>
      </c>
      <c r="G5" s="1">
        <f t="shared" si="0"/>
        <v>0</v>
      </c>
      <c r="H5" s="1">
        <f t="shared" si="0"/>
        <v>0</v>
      </c>
      <c r="I5" s="1">
        <f t="shared" si="0"/>
        <v>0</v>
      </c>
      <c r="J5" s="1">
        <f t="shared" si="0"/>
        <v>0</v>
      </c>
      <c r="K5" s="1">
        <f t="shared" si="0"/>
        <v>0</v>
      </c>
      <c r="L5" s="1">
        <f t="shared" si="0"/>
        <v>0</v>
      </c>
      <c r="M5" s="1">
        <f t="shared" si="0"/>
        <v>0</v>
      </c>
    </row>
    <row r="7" spans="1:13" x14ac:dyDescent="0.25">
      <c r="A7" s="3" t="s">
        <v>16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" t="s">
        <v>1</v>
      </c>
      <c r="B8" s="1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10</v>
      </c>
      <c r="K8" s="1" t="s">
        <v>11</v>
      </c>
      <c r="L8" s="1" t="s">
        <v>12</v>
      </c>
      <c r="M8" s="1" t="s">
        <v>13</v>
      </c>
    </row>
    <row r="9" spans="1:13" x14ac:dyDescent="0.25">
      <c r="A9" s="1" t="s">
        <v>17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1" t="s">
        <v>18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1" t="s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1" t="s">
        <v>21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1" t="s">
        <v>20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1" t="s">
        <v>23</v>
      </c>
      <c r="B14" s="1"/>
      <c r="C14" s="1">
        <v>100</v>
      </c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 t="s">
        <v>22</v>
      </c>
      <c r="B15" s="1">
        <f>SUM(B9:B14)</f>
        <v>0</v>
      </c>
      <c r="C15" s="1">
        <f>SUM(C9:C14)</f>
        <v>100</v>
      </c>
      <c r="D15" s="1">
        <f>SUM(D9:D14)</f>
        <v>0</v>
      </c>
      <c r="E15" s="1">
        <f>SUM(E9:E14)</f>
        <v>0</v>
      </c>
      <c r="F15" s="1">
        <f t="shared" ref="F15:M15" si="1">SUM(F9:F14)</f>
        <v>0</v>
      </c>
      <c r="G15" s="1">
        <f t="shared" si="1"/>
        <v>0</v>
      </c>
      <c r="H15" s="1">
        <f t="shared" si="1"/>
        <v>0</v>
      </c>
      <c r="I15" s="1">
        <f t="shared" si="1"/>
        <v>0</v>
      </c>
      <c r="J15" s="1">
        <f t="shared" si="1"/>
        <v>0</v>
      </c>
      <c r="K15" s="1">
        <f t="shared" si="1"/>
        <v>0</v>
      </c>
      <c r="L15" s="1">
        <f t="shared" si="1"/>
        <v>0</v>
      </c>
      <c r="M15" s="1">
        <f t="shared" si="1"/>
        <v>0</v>
      </c>
    </row>
    <row r="17" spans="1:13" x14ac:dyDescent="0.25">
      <c r="A17" s="5" t="s">
        <v>0</v>
      </c>
      <c r="B17" s="1">
        <f t="shared" ref="B17:L17" si="2">B5</f>
        <v>1200</v>
      </c>
      <c r="C17" s="1">
        <f t="shared" si="2"/>
        <v>0</v>
      </c>
      <c r="D17" s="1">
        <f t="shared" si="2"/>
        <v>0</v>
      </c>
      <c r="E17" s="1">
        <f t="shared" si="2"/>
        <v>0</v>
      </c>
      <c r="F17" s="1">
        <f t="shared" si="2"/>
        <v>0</v>
      </c>
      <c r="G17" s="1">
        <f t="shared" si="2"/>
        <v>0</v>
      </c>
      <c r="H17" s="1">
        <f t="shared" si="2"/>
        <v>0</v>
      </c>
      <c r="I17" s="1">
        <f t="shared" si="2"/>
        <v>0</v>
      </c>
      <c r="J17" s="1">
        <f t="shared" si="2"/>
        <v>0</v>
      </c>
      <c r="K17" s="1">
        <f t="shared" si="2"/>
        <v>0</v>
      </c>
      <c r="L17" s="1">
        <f t="shared" si="2"/>
        <v>0</v>
      </c>
      <c r="M17" s="1">
        <f>M55</f>
        <v>0</v>
      </c>
    </row>
    <row r="18" spans="1:13" x14ac:dyDescent="0.25">
      <c r="A18" s="4" t="s">
        <v>16</v>
      </c>
      <c r="B18" s="1">
        <f t="shared" ref="B18:M18" si="3">B15</f>
        <v>0</v>
      </c>
      <c r="C18" s="1">
        <f t="shared" si="3"/>
        <v>100</v>
      </c>
      <c r="D18" s="1">
        <f t="shared" si="3"/>
        <v>0</v>
      </c>
      <c r="E18" s="1">
        <f t="shared" si="3"/>
        <v>0</v>
      </c>
      <c r="F18" s="1">
        <f t="shared" si="3"/>
        <v>0</v>
      </c>
      <c r="G18" s="1">
        <f t="shared" si="3"/>
        <v>0</v>
      </c>
      <c r="H18" s="1">
        <f t="shared" si="3"/>
        <v>0</v>
      </c>
      <c r="I18" s="1">
        <f t="shared" si="3"/>
        <v>0</v>
      </c>
      <c r="J18" s="1">
        <f t="shared" si="3"/>
        <v>0</v>
      </c>
      <c r="K18" s="1">
        <f t="shared" si="3"/>
        <v>0</v>
      </c>
      <c r="L18" s="1">
        <f t="shared" si="3"/>
        <v>0</v>
      </c>
      <c r="M18" s="1">
        <f t="shared" si="3"/>
        <v>0</v>
      </c>
    </row>
    <row r="19" spans="1:13" x14ac:dyDescent="0.25">
      <c r="A19" s="6" t="s">
        <v>22</v>
      </c>
      <c r="B19" s="1">
        <f t="shared" ref="B19:G19" si="4">B17-B18</f>
        <v>1200</v>
      </c>
      <c r="C19" s="1">
        <f t="shared" si="4"/>
        <v>-100</v>
      </c>
      <c r="D19" s="1">
        <f t="shared" si="4"/>
        <v>0</v>
      </c>
      <c r="E19" s="1">
        <f t="shared" si="4"/>
        <v>0</v>
      </c>
      <c r="F19" s="1">
        <f t="shared" si="4"/>
        <v>0</v>
      </c>
      <c r="G19" s="1">
        <f t="shared" si="4"/>
        <v>0</v>
      </c>
      <c r="H19" s="1">
        <f t="shared" ref="H19:M19" si="5">H17-H18</f>
        <v>0</v>
      </c>
      <c r="I19" s="1">
        <f t="shared" si="5"/>
        <v>0</v>
      </c>
      <c r="J19" s="1">
        <f t="shared" si="5"/>
        <v>0</v>
      </c>
      <c r="K19" s="1">
        <f t="shared" si="5"/>
        <v>0</v>
      </c>
      <c r="L19" s="1">
        <f t="shared" si="5"/>
        <v>0</v>
      </c>
      <c r="M19" s="1">
        <f t="shared" si="5"/>
        <v>0</v>
      </c>
    </row>
    <row r="20" spans="1:13" x14ac:dyDescent="0.25">
      <c r="A20" s="7" t="s">
        <v>24</v>
      </c>
      <c r="B20">
        <f>SUM(B19:M19)</f>
        <v>1100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"/>
  <sheetViews>
    <sheetView tabSelected="1" topLeftCell="B1" zoomScaleNormal="100" workbookViewId="0">
      <selection activeCell="O25" sqref="O25"/>
    </sheetView>
  </sheetViews>
  <sheetFormatPr defaultRowHeight="15" x14ac:dyDescent="0.25"/>
  <cols>
    <col min="1" max="1" width="39.140625" bestFit="1" customWidth="1"/>
    <col min="2" max="2" width="10.140625" bestFit="1" customWidth="1"/>
    <col min="3" max="3" width="10.5703125" bestFit="1" customWidth="1"/>
    <col min="4" max="4" width="7.7109375" bestFit="1" customWidth="1"/>
    <col min="5" max="6" width="6" bestFit="1" customWidth="1"/>
    <col min="7" max="7" width="7.140625" bestFit="1" customWidth="1"/>
    <col min="8" max="8" width="6.5703125" bestFit="1" customWidth="1"/>
    <col min="9" max="9" width="8.42578125" bestFit="1" customWidth="1"/>
    <col min="10" max="10" width="10.42578125" bestFit="1" customWidth="1"/>
    <col min="11" max="11" width="9.7109375" bestFit="1" customWidth="1"/>
    <col min="12" max="12" width="11.5703125" bestFit="1" customWidth="1"/>
    <col min="13" max="13" width="10.7109375" bestFit="1" customWidth="1"/>
  </cols>
  <sheetData>
    <row r="1" spans="1:13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5">
      <c r="A2" t="s">
        <v>25</v>
      </c>
      <c r="B2" t="s">
        <v>33</v>
      </c>
    </row>
    <row r="3" spans="1:13" x14ac:dyDescent="0.25">
      <c r="A3" t="s">
        <v>29</v>
      </c>
      <c r="B3">
        <v>3.94</v>
      </c>
    </row>
    <row r="4" spans="1:13" x14ac:dyDescent="0.25">
      <c r="A4" t="s">
        <v>32</v>
      </c>
      <c r="B4">
        <v>2018</v>
      </c>
    </row>
    <row r="5" spans="1:13" x14ac:dyDescent="0.25">
      <c r="A5" t="s">
        <v>31</v>
      </c>
      <c r="B5">
        <v>2026</v>
      </c>
    </row>
    <row r="6" spans="1:13" x14ac:dyDescent="0.25">
      <c r="A6" t="s">
        <v>26</v>
      </c>
      <c r="B6" s="9">
        <v>3412.09</v>
      </c>
    </row>
    <row r="7" spans="1:13" x14ac:dyDescent="0.25">
      <c r="A7" t="s">
        <v>27</v>
      </c>
      <c r="B7">
        <v>68.290000000000006</v>
      </c>
    </row>
    <row r="8" spans="1:13" x14ac:dyDescent="0.25">
      <c r="A8" t="s">
        <v>28</v>
      </c>
      <c r="B8">
        <v>4.7</v>
      </c>
    </row>
    <row r="9" spans="1:13" x14ac:dyDescent="0.25">
      <c r="A9" t="s">
        <v>34</v>
      </c>
      <c r="B9">
        <f>(B7+B8+B3)*B10</f>
        <v>615.44000000000005</v>
      </c>
    </row>
    <row r="10" spans="1:13" x14ac:dyDescent="0.25">
      <c r="A10" t="s">
        <v>30</v>
      </c>
      <c r="B10">
        <f>(B5-B4)</f>
        <v>8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CONTROLE RECEITA (2018)</vt:lpstr>
      <vt:lpstr>CONTROLE INVESTIMENTO(2018)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Kaio Vinicius Souza Hursan</dc:creator>
  <cp:lastModifiedBy>Kaio Vinicius Souza Hursan</cp:lastModifiedBy>
  <dcterms:created xsi:type="dcterms:W3CDTF">2018-02-05T15:56:52Z</dcterms:created>
  <dcterms:modified xsi:type="dcterms:W3CDTF">2018-02-05T17:28:09Z</dcterms:modified>
</cp:coreProperties>
</file>