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8784"/>
  </bookViews>
  <sheets>
    <sheet name="BAGI2" sheetId="1" r:id="rId1"/>
    <sheet name="POSISI PALSU" sheetId="2" r:id="rId2"/>
    <sheet name="TITIK TETAP" sheetId="4" r:id="rId3"/>
    <sheet name="NEWTON_RHAPSON" sheetId="3" r:id="rId4"/>
  </sheets>
  <calcPr calcId="144525"/>
</workbook>
</file>

<file path=xl/sharedStrings.xml><?xml version="1.0" encoding="utf-8"?>
<sst xmlns="http://schemas.openxmlformats.org/spreadsheetml/2006/main" count="92" uniqueCount="30">
  <si>
    <t xml:space="preserve">Nama </t>
  </si>
  <si>
    <t>Mohamad Kosim</t>
  </si>
  <si>
    <t>NPM</t>
  </si>
  <si>
    <t>411550452300015</t>
  </si>
  <si>
    <t>f(x) = x^2-3</t>
  </si>
  <si>
    <t>[1:2]</t>
  </si>
  <si>
    <t>e=10^-5</t>
  </si>
  <si>
    <t>a</t>
  </si>
  <si>
    <t>b</t>
  </si>
  <si>
    <t>x</t>
  </si>
  <si>
    <t>F(a)</t>
  </si>
  <si>
    <t>F(x)</t>
  </si>
  <si>
    <t>e</t>
  </si>
  <si>
    <t>f(x) = x^2-5</t>
  </si>
  <si>
    <t>[2:2,5]</t>
  </si>
  <si>
    <t>f(x) = x^2-2x-2</t>
  </si>
  <si>
    <t>[1:3]</t>
  </si>
  <si>
    <t>F(b)</t>
  </si>
  <si>
    <t>f(x)</t>
  </si>
  <si>
    <t>x^2-3 = 0</t>
  </si>
  <si>
    <t>x0 =</t>
  </si>
  <si>
    <t>n</t>
  </si>
  <si>
    <t>x^2-5= 0</t>
  </si>
  <si>
    <t>x^2 - 3</t>
  </si>
  <si>
    <t>f1(x)</t>
  </si>
  <si>
    <t>2x</t>
  </si>
  <si>
    <t>x0</t>
  </si>
  <si>
    <t>Xn-1</t>
  </si>
  <si>
    <t>X</t>
  </si>
  <si>
    <t>x^2 - 5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</si>
</sst>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 quotePrefix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38"/>
  <sheetViews>
    <sheetView tabSelected="1" topLeftCell="A2" workbookViewId="0">
      <selection activeCell="F14" sqref="F14"/>
    </sheetView>
  </sheetViews>
  <sheetFormatPr defaultColWidth="9" defaultRowHeight="14.4" outlineLevelCol="7"/>
  <cols>
    <col min="3" max="3" width="10.1111111111111" customWidth="1"/>
    <col min="4" max="5" width="12.8888888888889"/>
    <col min="6" max="6" width="14.1111111111111"/>
    <col min="7" max="7" width="15.8888888888889" customWidth="1"/>
    <col min="8" max="8" width="12" customWidth="1"/>
    <col min="10" max="10" width="12.8888888888889"/>
  </cols>
  <sheetData>
    <row r="3" spans="3:5">
      <c r="C3" t="s">
        <v>0</v>
      </c>
      <c r="D3" s="5" t="s">
        <v>1</v>
      </c>
      <c r="E3" s="5"/>
    </row>
    <row r="4" spans="3:5">
      <c r="C4" t="s">
        <v>2</v>
      </c>
      <c r="D4" s="6" t="s">
        <v>3</v>
      </c>
      <c r="E4" s="5"/>
    </row>
    <row r="6" spans="3:7">
      <c r="C6" t="s">
        <v>4</v>
      </c>
      <c r="D6" t="s">
        <v>5</v>
      </c>
      <c r="F6" t="s">
        <v>6</v>
      </c>
      <c r="G6">
        <f>SQRT(3)</f>
        <v>1.73205080756888</v>
      </c>
    </row>
    <row r="8" spans="3:8">
      <c r="C8" s="3" t="s">
        <v>7</v>
      </c>
      <c r="D8" s="3" t="s">
        <v>8</v>
      </c>
      <c r="E8" s="3" t="s">
        <v>9</v>
      </c>
      <c r="F8" s="3" t="s">
        <v>10</v>
      </c>
      <c r="G8" s="3" t="s">
        <v>11</v>
      </c>
      <c r="H8" s="3" t="s">
        <v>12</v>
      </c>
    </row>
    <row r="9" spans="2:7">
      <c r="B9" s="3">
        <v>1</v>
      </c>
      <c r="C9">
        <v>1</v>
      </c>
      <c r="D9">
        <v>2</v>
      </c>
      <c r="E9">
        <f t="shared" ref="E9:E14" si="0">(C9+D9)/2</f>
        <v>1.5</v>
      </c>
      <c r="F9">
        <f>(C9^2)-3</f>
        <v>-2</v>
      </c>
      <c r="G9">
        <f>(E9^2)-3</f>
        <v>-0.75</v>
      </c>
    </row>
    <row r="10" spans="2:8">
      <c r="B10" s="3">
        <v>2</v>
      </c>
      <c r="C10">
        <f t="shared" ref="C10:C14" si="1">IF(F9*G9&lt;0,C9,E9)</f>
        <v>1.5</v>
      </c>
      <c r="D10">
        <f t="shared" ref="D10:D14" si="2">IF(F9*G9&lt;0,E9,D9)</f>
        <v>2</v>
      </c>
      <c r="E10">
        <f t="shared" si="0"/>
        <v>1.75</v>
      </c>
      <c r="F10">
        <f>(C10^2)-3</f>
        <v>-0.75</v>
      </c>
      <c r="G10">
        <f>(E10^2)-3</f>
        <v>0.0625</v>
      </c>
      <c r="H10">
        <f t="shared" ref="H10:H14" si="3">(ABS((E10-E9)/E10)*100)</f>
        <v>14.2857142857143</v>
      </c>
    </row>
    <row r="11" spans="2:8">
      <c r="B11" s="3">
        <v>3</v>
      </c>
      <c r="C11">
        <f t="shared" si="1"/>
        <v>1.5</v>
      </c>
      <c r="D11">
        <f t="shared" si="2"/>
        <v>1.75</v>
      </c>
      <c r="E11">
        <f t="shared" si="0"/>
        <v>1.625</v>
      </c>
      <c r="F11">
        <f>(C11^2)-3</f>
        <v>-0.75</v>
      </c>
      <c r="G11">
        <f>(E11^2)-3</f>
        <v>-0.359375</v>
      </c>
      <c r="H11">
        <f t="shared" si="3"/>
        <v>7.69230769230769</v>
      </c>
    </row>
    <row r="12" spans="2:8">
      <c r="B12" s="3">
        <v>4</v>
      </c>
      <c r="C12">
        <f t="shared" si="1"/>
        <v>1.625</v>
      </c>
      <c r="D12">
        <f t="shared" si="2"/>
        <v>1.75</v>
      </c>
      <c r="E12">
        <f t="shared" si="0"/>
        <v>1.6875</v>
      </c>
      <c r="F12">
        <f>(C12^2)-3</f>
        <v>-0.359375</v>
      </c>
      <c r="G12">
        <f>(E12^2)-3</f>
        <v>-0.15234375</v>
      </c>
      <c r="H12">
        <f t="shared" si="3"/>
        <v>3.7037037037037</v>
      </c>
    </row>
    <row r="13" spans="2:8">
      <c r="B13" s="3">
        <v>5</v>
      </c>
      <c r="C13">
        <f t="shared" si="1"/>
        <v>1.6875</v>
      </c>
      <c r="D13">
        <f t="shared" si="2"/>
        <v>1.75</v>
      </c>
      <c r="E13">
        <f t="shared" si="0"/>
        <v>1.71875</v>
      </c>
      <c r="F13">
        <f>(C13^2)-3</f>
        <v>-0.15234375</v>
      </c>
      <c r="G13">
        <f>(E13^2)-3</f>
        <v>-0.0458984375</v>
      </c>
      <c r="H13">
        <f t="shared" si="3"/>
        <v>1.81818181818182</v>
      </c>
    </row>
    <row r="14" spans="2:8">
      <c r="B14" s="3">
        <v>6</v>
      </c>
      <c r="C14">
        <f t="shared" si="1"/>
        <v>1.71875</v>
      </c>
      <c r="D14">
        <f t="shared" si="2"/>
        <v>1.75</v>
      </c>
      <c r="E14">
        <f t="shared" si="0"/>
        <v>1.734375</v>
      </c>
      <c r="F14">
        <f>(C14^2)-3</f>
        <v>-0.0458984375</v>
      </c>
      <c r="G14">
        <f>(E14^2)-3</f>
        <v>0.008056640625</v>
      </c>
      <c r="H14">
        <f t="shared" si="3"/>
        <v>0.900900900900901</v>
      </c>
    </row>
    <row r="17" spans="3:7">
      <c r="C17" t="s">
        <v>13</v>
      </c>
      <c r="D17" t="s">
        <v>14</v>
      </c>
      <c r="F17" t="s">
        <v>6</v>
      </c>
      <c r="G17">
        <f>SQRT(5)</f>
        <v>2.23606797749979</v>
      </c>
    </row>
    <row r="19" spans="3:8">
      <c r="C19" s="3" t="s">
        <v>7</v>
      </c>
      <c r="D19" s="3" t="s">
        <v>8</v>
      </c>
      <c r="E19" s="3" t="s">
        <v>9</v>
      </c>
      <c r="F19" s="3" t="s">
        <v>10</v>
      </c>
      <c r="G19" s="3" t="s">
        <v>11</v>
      </c>
      <c r="H19" s="3" t="s">
        <v>12</v>
      </c>
    </row>
    <row r="20" spans="2:7">
      <c r="B20" s="3">
        <v>1</v>
      </c>
      <c r="C20">
        <v>2</v>
      </c>
      <c r="D20">
        <v>2.5</v>
      </c>
      <c r="E20">
        <f>(C20+D20)/2</f>
        <v>2.25</v>
      </c>
      <c r="F20">
        <f>(C20^2)-5</f>
        <v>-1</v>
      </c>
      <c r="G20">
        <f>(E20^2)-5</f>
        <v>0.0625</v>
      </c>
    </row>
    <row r="21" spans="2:8">
      <c r="B21" s="3">
        <v>2</v>
      </c>
      <c r="C21">
        <f>IF(F20*G20&lt;0,C20,E20)</f>
        <v>2</v>
      </c>
      <c r="D21">
        <f>IF(F20*G20&lt;0,E20,D20)</f>
        <v>2.25</v>
      </c>
      <c r="E21">
        <f>(C21+D21)/2</f>
        <v>2.125</v>
      </c>
      <c r="F21">
        <f>(C21^2)-5</f>
        <v>-1</v>
      </c>
      <c r="G21">
        <f>(E21^2)-5</f>
        <v>-0.484375</v>
      </c>
      <c r="H21">
        <f>(ABS((E21-E20)/E21)*100)</f>
        <v>5.88235294117647</v>
      </c>
    </row>
    <row r="22" spans="2:8">
      <c r="B22" s="3">
        <v>3</v>
      </c>
      <c r="C22">
        <f t="shared" ref="C22:C25" si="4">IF(F21*G21&lt;0,C21,E21)</f>
        <v>2.125</v>
      </c>
      <c r="D22">
        <f t="shared" ref="D22:D25" si="5">IF(F21*G21&lt;0,E21,D21)</f>
        <v>2.25</v>
      </c>
      <c r="E22">
        <f t="shared" ref="E22:E25" si="6">(C22+D22)/2</f>
        <v>2.1875</v>
      </c>
      <c r="F22">
        <f t="shared" ref="F22:F25" si="7">(C22^2)-5</f>
        <v>-0.484375</v>
      </c>
      <c r="G22">
        <f t="shared" ref="G22:G25" si="8">(E22^2)-5</f>
        <v>-0.21484375</v>
      </c>
      <c r="H22">
        <f>(ABS((E22-E21)/E22)*100)</f>
        <v>2.85714285714286</v>
      </c>
    </row>
    <row r="23" spans="2:8">
      <c r="B23" s="3">
        <v>4</v>
      </c>
      <c r="C23">
        <f t="shared" si="4"/>
        <v>2.1875</v>
      </c>
      <c r="D23">
        <f t="shared" si="5"/>
        <v>2.25</v>
      </c>
      <c r="E23">
        <f t="shared" si="6"/>
        <v>2.21875</v>
      </c>
      <c r="F23">
        <f t="shared" si="7"/>
        <v>-0.21484375</v>
      </c>
      <c r="G23">
        <f t="shared" si="8"/>
        <v>-0.0771484375</v>
      </c>
      <c r="H23">
        <f>(ABS((E23-E22)/E23)*100)</f>
        <v>1.40845070422535</v>
      </c>
    </row>
    <row r="24" spans="2:8">
      <c r="B24" s="3">
        <v>5</v>
      </c>
      <c r="C24">
        <f t="shared" si="4"/>
        <v>2.21875</v>
      </c>
      <c r="D24">
        <f t="shared" si="5"/>
        <v>2.25</v>
      </c>
      <c r="E24">
        <f t="shared" si="6"/>
        <v>2.234375</v>
      </c>
      <c r="F24">
        <f t="shared" si="7"/>
        <v>-0.0771484375</v>
      </c>
      <c r="G24">
        <f t="shared" si="8"/>
        <v>-0.007568359375</v>
      </c>
      <c r="H24">
        <f>(ABS((E24-E23)/E24)*100)</f>
        <v>0.699300699300699</v>
      </c>
    </row>
    <row r="25" spans="2:8">
      <c r="B25" s="3">
        <v>6</v>
      </c>
      <c r="C25">
        <f t="shared" si="4"/>
        <v>2.234375</v>
      </c>
      <c r="D25">
        <f t="shared" si="5"/>
        <v>2.25</v>
      </c>
      <c r="E25">
        <f t="shared" si="6"/>
        <v>2.2421875</v>
      </c>
      <c r="F25">
        <f t="shared" si="7"/>
        <v>-0.007568359375</v>
      </c>
      <c r="G25">
        <f t="shared" si="8"/>
        <v>0.02740478515625</v>
      </c>
      <c r="H25">
        <f>(ABS((E25-E24)/E25)*100)</f>
        <v>0.348432055749129</v>
      </c>
    </row>
    <row r="26" spans="2:2">
      <c r="B26" s="3"/>
    </row>
    <row r="27" spans="2:2">
      <c r="B27" s="3"/>
    </row>
    <row r="28" spans="2:5">
      <c r="B28" s="3"/>
      <c r="C28" t="s">
        <v>15</v>
      </c>
      <c r="E28" t="s">
        <v>16</v>
      </c>
    </row>
    <row r="29" spans="3:8">
      <c r="C29" s="3" t="s">
        <v>7</v>
      </c>
      <c r="D29" s="3" t="s">
        <v>8</v>
      </c>
      <c r="E29" s="3" t="s">
        <v>9</v>
      </c>
      <c r="F29" s="3" t="s">
        <v>10</v>
      </c>
      <c r="G29" s="3" t="s">
        <v>11</v>
      </c>
      <c r="H29" s="3" t="s">
        <v>12</v>
      </c>
    </row>
    <row r="30" spans="2:7">
      <c r="B30" s="3">
        <v>1</v>
      </c>
      <c r="C30">
        <v>1</v>
      </c>
      <c r="D30">
        <v>3</v>
      </c>
      <c r="E30">
        <f t="shared" ref="E30:E38" si="9">(C30+D30)/2</f>
        <v>2</v>
      </c>
      <c r="F30">
        <f t="shared" ref="F30:F38" si="10">(C30^2)-(2*C30)-2</f>
        <v>-3</v>
      </c>
      <c r="G30">
        <f t="shared" ref="G30:G38" si="11">(E30^2)-(2*E30)-2</f>
        <v>-2</v>
      </c>
    </row>
    <row r="31" spans="2:8">
      <c r="B31" s="3">
        <v>2</v>
      </c>
      <c r="C31">
        <f t="shared" ref="C31:C38" si="12">IF(F30*G30&lt;0,C30,E30)</f>
        <v>2</v>
      </c>
      <c r="D31">
        <f t="shared" ref="D31:D38" si="13">IF(F30*G30&lt;0,E30,D30)</f>
        <v>3</v>
      </c>
      <c r="E31">
        <f t="shared" si="9"/>
        <v>2.5</v>
      </c>
      <c r="F31">
        <f t="shared" si="10"/>
        <v>-2</v>
      </c>
      <c r="G31">
        <f t="shared" si="11"/>
        <v>-0.75</v>
      </c>
      <c r="H31">
        <f t="shared" ref="H31:H38" si="14">(ABS((E31-E30)/E31)*100)</f>
        <v>20</v>
      </c>
    </row>
    <row r="32" spans="2:8">
      <c r="B32" s="3">
        <v>3</v>
      </c>
      <c r="C32">
        <f t="shared" si="12"/>
        <v>2.5</v>
      </c>
      <c r="D32">
        <f t="shared" si="13"/>
        <v>3</v>
      </c>
      <c r="E32">
        <f t="shared" si="9"/>
        <v>2.75</v>
      </c>
      <c r="F32">
        <f t="shared" si="10"/>
        <v>-0.75</v>
      </c>
      <c r="G32">
        <f t="shared" si="11"/>
        <v>0.0625</v>
      </c>
      <c r="H32">
        <f t="shared" si="14"/>
        <v>9.09090909090909</v>
      </c>
    </row>
    <row r="33" spans="2:8">
      <c r="B33" s="3">
        <v>4</v>
      </c>
      <c r="C33">
        <f t="shared" si="12"/>
        <v>2.5</v>
      </c>
      <c r="D33">
        <f t="shared" si="13"/>
        <v>2.75</v>
      </c>
      <c r="E33">
        <f t="shared" si="9"/>
        <v>2.625</v>
      </c>
      <c r="F33">
        <f t="shared" si="10"/>
        <v>-0.75</v>
      </c>
      <c r="G33">
        <f t="shared" si="11"/>
        <v>-0.359375</v>
      </c>
      <c r="H33">
        <f t="shared" si="14"/>
        <v>4.76190476190476</v>
      </c>
    </row>
    <row r="34" spans="2:8">
      <c r="B34" s="3">
        <v>5</v>
      </c>
      <c r="C34">
        <f t="shared" si="12"/>
        <v>2.625</v>
      </c>
      <c r="D34">
        <f t="shared" si="13"/>
        <v>2.75</v>
      </c>
      <c r="E34">
        <f t="shared" si="9"/>
        <v>2.6875</v>
      </c>
      <c r="F34">
        <f t="shared" si="10"/>
        <v>-0.359375</v>
      </c>
      <c r="G34">
        <f t="shared" si="11"/>
        <v>-0.15234375</v>
      </c>
      <c r="H34">
        <f t="shared" si="14"/>
        <v>2.32558139534884</v>
      </c>
    </row>
    <row r="35" spans="2:8">
      <c r="B35" s="3">
        <v>6</v>
      </c>
      <c r="C35">
        <f t="shared" si="12"/>
        <v>2.6875</v>
      </c>
      <c r="D35">
        <f t="shared" si="13"/>
        <v>2.75</v>
      </c>
      <c r="E35">
        <f t="shared" si="9"/>
        <v>2.71875</v>
      </c>
      <c r="F35">
        <f t="shared" si="10"/>
        <v>-0.15234375</v>
      </c>
      <c r="G35">
        <f t="shared" si="11"/>
        <v>-0.0458984375</v>
      </c>
      <c r="H35">
        <f t="shared" si="14"/>
        <v>1.14942528735632</v>
      </c>
    </row>
    <row r="36" spans="2:8">
      <c r="B36" s="3">
        <v>7</v>
      </c>
      <c r="C36">
        <f t="shared" si="12"/>
        <v>2.71875</v>
      </c>
      <c r="D36">
        <f t="shared" si="13"/>
        <v>2.75</v>
      </c>
      <c r="E36">
        <f t="shared" si="9"/>
        <v>2.734375</v>
      </c>
      <c r="F36">
        <f t="shared" si="10"/>
        <v>-0.0458984375</v>
      </c>
      <c r="G36">
        <f t="shared" si="11"/>
        <v>0.008056640625</v>
      </c>
      <c r="H36">
        <f t="shared" si="14"/>
        <v>0.571428571428571</v>
      </c>
    </row>
    <row r="37" spans="2:8">
      <c r="B37" s="3">
        <v>8</v>
      </c>
      <c r="C37">
        <f t="shared" si="12"/>
        <v>2.71875</v>
      </c>
      <c r="D37">
        <f t="shared" si="13"/>
        <v>2.734375</v>
      </c>
      <c r="E37">
        <f t="shared" si="9"/>
        <v>2.7265625</v>
      </c>
      <c r="F37">
        <f t="shared" si="10"/>
        <v>-0.0458984375</v>
      </c>
      <c r="G37">
        <f t="shared" si="11"/>
        <v>-0.01898193359375</v>
      </c>
      <c r="H37">
        <f t="shared" si="14"/>
        <v>0.286532951289398</v>
      </c>
    </row>
    <row r="38" spans="2:8">
      <c r="B38" s="3">
        <v>9</v>
      </c>
      <c r="C38">
        <f t="shared" si="12"/>
        <v>2.7265625</v>
      </c>
      <c r="D38">
        <f t="shared" si="13"/>
        <v>2.734375</v>
      </c>
      <c r="E38">
        <f t="shared" si="9"/>
        <v>2.73046875</v>
      </c>
      <c r="F38">
        <f t="shared" si="10"/>
        <v>-0.01898193359375</v>
      </c>
      <c r="G38">
        <f t="shared" si="11"/>
        <v>-0.0054779052734375</v>
      </c>
      <c r="H38">
        <f t="shared" si="14"/>
        <v>0.143061516452074</v>
      </c>
    </row>
  </sheetData>
  <mergeCells count="2">
    <mergeCell ref="D3:E3"/>
    <mergeCell ref="D4:E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29"/>
  <sheetViews>
    <sheetView topLeftCell="B1" workbookViewId="0">
      <selection activeCell="H23" sqref="H23"/>
    </sheetView>
  </sheetViews>
  <sheetFormatPr defaultColWidth="8.88888888888889" defaultRowHeight="14.4"/>
  <cols>
    <col min="3" max="3" width="10.8888888888889" customWidth="1"/>
    <col min="5" max="5" width="8.66666666666667" customWidth="1"/>
    <col min="6" max="6" width="14.1111111111111"/>
    <col min="8" max="8" width="14.1111111111111"/>
    <col min="9" max="9" width="12.8888888888889"/>
  </cols>
  <sheetData>
    <row r="3" spans="3:8">
      <c r="C3" t="s">
        <v>4</v>
      </c>
      <c r="D3" t="s">
        <v>5</v>
      </c>
      <c r="F3" t="s">
        <v>6</v>
      </c>
      <c r="H3">
        <f>SQRT(3)</f>
        <v>1.73205080756888</v>
      </c>
    </row>
    <row r="5" spans="3:9">
      <c r="C5" s="3" t="s">
        <v>7</v>
      </c>
      <c r="D5" s="3" t="s">
        <v>8</v>
      </c>
      <c r="E5" s="3" t="s">
        <v>9</v>
      </c>
      <c r="F5" s="3" t="s">
        <v>10</v>
      </c>
      <c r="G5" s="3" t="s">
        <v>17</v>
      </c>
      <c r="H5" s="3" t="s">
        <v>11</v>
      </c>
      <c r="I5" s="3" t="s">
        <v>12</v>
      </c>
    </row>
    <row r="6" spans="2:8">
      <c r="B6" s="3">
        <v>1</v>
      </c>
      <c r="C6">
        <v>1</v>
      </c>
      <c r="D6">
        <v>2</v>
      </c>
      <c r="E6">
        <f t="shared" ref="E6:E11" si="0">C6-((D6-C6)/(G6-F6)*F6)</f>
        <v>1.66666666666667</v>
      </c>
      <c r="F6">
        <f t="shared" ref="F6:F11" si="1">(C6^2)-3</f>
        <v>-2</v>
      </c>
      <c r="G6">
        <f t="shared" ref="G6:G11" si="2">(D6^2)-3</f>
        <v>1</v>
      </c>
      <c r="H6">
        <f>(E6^2)-3</f>
        <v>-0.222222222222211</v>
      </c>
    </row>
    <row r="7" spans="2:9">
      <c r="B7" s="3">
        <v>2</v>
      </c>
      <c r="C7">
        <f>IF(F6*G6&lt;0,E6,C6)</f>
        <v>1.66666666666667</v>
      </c>
      <c r="D7">
        <f>IF(F6*G6&lt;0,D6,E6)</f>
        <v>2</v>
      </c>
      <c r="E7">
        <f t="shared" si="0"/>
        <v>1.72727272727273</v>
      </c>
      <c r="F7">
        <f t="shared" si="1"/>
        <v>-0.222222222222211</v>
      </c>
      <c r="G7">
        <f t="shared" si="2"/>
        <v>1</v>
      </c>
      <c r="H7">
        <f>E7^2-3</f>
        <v>-0.0165289256198338</v>
      </c>
      <c r="I7">
        <f>ABS(((E7-E6)/E7)*100)</f>
        <v>3.50877192982438</v>
      </c>
    </row>
    <row r="8" spans="2:9">
      <c r="B8">
        <v>3</v>
      </c>
      <c r="C8">
        <f>IF(F7*G7&lt;0,E7,C7)</f>
        <v>1.72727272727273</v>
      </c>
      <c r="D8">
        <f>IF(F7*G7&lt;0,D7,E7)</f>
        <v>2</v>
      </c>
      <c r="E8">
        <f t="shared" si="0"/>
        <v>1.73170731707317</v>
      </c>
      <c r="F8">
        <f t="shared" si="1"/>
        <v>-0.0165289256198338</v>
      </c>
      <c r="G8">
        <f t="shared" si="2"/>
        <v>1</v>
      </c>
      <c r="H8">
        <f>E8^2-3</f>
        <v>-0.00118976799524084</v>
      </c>
      <c r="I8">
        <f>ABS(((E8-E7)/E8)*100)</f>
        <v>0.256081946222776</v>
      </c>
    </row>
    <row r="9" spans="2:9">
      <c r="B9">
        <v>4</v>
      </c>
      <c r="C9">
        <f>IF(F8*G8&lt;0,E8,C8)</f>
        <v>1.73170731707317</v>
      </c>
      <c r="D9">
        <f>IF(F8*G8&lt;0,D8,E8)</f>
        <v>2</v>
      </c>
      <c r="E9">
        <f t="shared" si="0"/>
        <v>1.73202614379085</v>
      </c>
      <c r="F9">
        <f t="shared" si="1"/>
        <v>-0.00118976799524084</v>
      </c>
      <c r="G9">
        <f t="shared" si="2"/>
        <v>1</v>
      </c>
      <c r="H9">
        <f>E9^2-3</f>
        <v>-8.54372249987634e-5</v>
      </c>
      <c r="I9">
        <f>ABS(((E9-E8)/E9)*100)</f>
        <v>0.0184077312471284</v>
      </c>
    </row>
    <row r="10" spans="2:9">
      <c r="B10">
        <v>5</v>
      </c>
      <c r="C10">
        <f>IF(F9*G9&lt;0,E9,C9)</f>
        <v>1.73202614379085</v>
      </c>
      <c r="D10">
        <f>IF(F9*G9&lt;0,D9,E9)</f>
        <v>2</v>
      </c>
      <c r="E10">
        <f t="shared" si="0"/>
        <v>1.73204903677758</v>
      </c>
      <c r="F10">
        <f t="shared" si="1"/>
        <v>-8.54372249987634e-5</v>
      </c>
      <c r="G10">
        <f t="shared" si="2"/>
        <v>1</v>
      </c>
      <c r="H10">
        <f>E10^2-3</f>
        <v>-6.13419784656344e-6</v>
      </c>
      <c r="I10">
        <f>ABS(((E10-E9)/E10)*100)</f>
        <v>0.00132172855660053</v>
      </c>
    </row>
    <row r="11" spans="2:9">
      <c r="B11">
        <v>6</v>
      </c>
      <c r="C11">
        <f>IF(F10*G10&lt;0,E10,C10)</f>
        <v>1.73204903677758</v>
      </c>
      <c r="D11">
        <f>IF(F10*G10&lt;0,D10,E10)</f>
        <v>2</v>
      </c>
      <c r="E11">
        <f t="shared" si="0"/>
        <v>1.73205068043172</v>
      </c>
      <c r="F11">
        <f t="shared" si="1"/>
        <v>-6.13419784656344e-6</v>
      </c>
      <c r="G11">
        <f t="shared" si="2"/>
        <v>1</v>
      </c>
      <c r="H11">
        <f>E11^2-3</f>
        <v>-4.40416008107292e-7</v>
      </c>
      <c r="I11">
        <f>ABS(((E11-E10)/E11)*100)</f>
        <v>9.4896422927224e-5</v>
      </c>
    </row>
    <row r="13" spans="3:8">
      <c r="C13" t="s">
        <v>13</v>
      </c>
      <c r="D13" t="s">
        <v>14</v>
      </c>
      <c r="F13" t="s">
        <v>6</v>
      </c>
      <c r="H13">
        <f>SQRT(5)</f>
        <v>2.23606797749979</v>
      </c>
    </row>
    <row r="15" spans="3:9">
      <c r="C15" s="3" t="s">
        <v>7</v>
      </c>
      <c r="D15" s="3" t="s">
        <v>8</v>
      </c>
      <c r="E15" s="3" t="s">
        <v>9</v>
      </c>
      <c r="F15" s="3" t="s">
        <v>10</v>
      </c>
      <c r="G15" s="3" t="s">
        <v>17</v>
      </c>
      <c r="H15" s="3" t="s">
        <v>11</v>
      </c>
      <c r="I15" s="3" t="s">
        <v>12</v>
      </c>
    </row>
    <row r="16" spans="2:8">
      <c r="B16" s="4">
        <v>1</v>
      </c>
      <c r="C16">
        <v>2</v>
      </c>
      <c r="D16">
        <v>2.5</v>
      </c>
      <c r="E16">
        <f>C16-((D16-C16)/(G16-F16)*F16)</f>
        <v>2.22222222222222</v>
      </c>
      <c r="F16">
        <f>(C16^2)-5</f>
        <v>-1</v>
      </c>
      <c r="G16">
        <f>(D16^2)-5</f>
        <v>1.25</v>
      </c>
      <c r="H16">
        <f>(E16^2)-3</f>
        <v>1.93827160493827</v>
      </c>
    </row>
    <row r="17" spans="2:9">
      <c r="B17" s="4">
        <v>2</v>
      </c>
      <c r="C17">
        <f t="shared" ref="C17:C21" si="3">IF(F16*G16&lt;0,E16,C16)</f>
        <v>2.22222222222222</v>
      </c>
      <c r="D17">
        <f t="shared" ref="D17:D21" si="4">IF(F16*G16&lt;0,D16,E16)</f>
        <v>2.5</v>
      </c>
      <c r="E17">
        <f t="shared" ref="E16:E21" si="5">C17-((D17-C17)/(G17-F17)*F17)</f>
        <v>2.23529411764706</v>
      </c>
      <c r="F17">
        <f>(C17^2)-5</f>
        <v>-0.0617283950617278</v>
      </c>
      <c r="G17">
        <f>(D17^2)-5</f>
        <v>1.25</v>
      </c>
      <c r="H17">
        <f t="shared" ref="H17:H21" si="6">E17^2-3</f>
        <v>1.99653979238754</v>
      </c>
      <c r="I17">
        <f t="shared" ref="I17:I21" si="7">ABS(((E17-E16)/E17)*100)</f>
        <v>0.584795321637425</v>
      </c>
    </row>
    <row r="18" spans="2:9">
      <c r="B18" s="4">
        <v>3</v>
      </c>
      <c r="C18">
        <f t="shared" si="3"/>
        <v>2.23529411764706</v>
      </c>
      <c r="D18">
        <f t="shared" si="4"/>
        <v>2.5</v>
      </c>
      <c r="E18">
        <f t="shared" si="5"/>
        <v>2.2360248447205</v>
      </c>
      <c r="F18">
        <f>(C18^2)-5</f>
        <v>-0.00346020761245658</v>
      </c>
      <c r="G18">
        <f>(D18^2)-5</f>
        <v>1.25</v>
      </c>
      <c r="H18">
        <f t="shared" si="6"/>
        <v>1.99980710620732</v>
      </c>
      <c r="I18">
        <f t="shared" si="7"/>
        <v>0.0326797385620992</v>
      </c>
    </row>
    <row r="19" spans="2:9">
      <c r="B19" s="4">
        <v>4</v>
      </c>
      <c r="C19">
        <f t="shared" si="3"/>
        <v>2.2360248447205</v>
      </c>
      <c r="D19">
        <f t="shared" si="4"/>
        <v>2.5</v>
      </c>
      <c r="E19">
        <f t="shared" si="5"/>
        <v>2.23606557377049</v>
      </c>
      <c r="F19">
        <f>(C19^2)-5</f>
        <v>-0.000192893792676507</v>
      </c>
      <c r="G19">
        <f>(D19^2)-5</f>
        <v>1.25</v>
      </c>
      <c r="H19">
        <f t="shared" si="6"/>
        <v>1.99998925020156</v>
      </c>
      <c r="I19">
        <f t="shared" si="7"/>
        <v>0.00182146044698415</v>
      </c>
    </row>
    <row r="20" spans="2:9">
      <c r="B20" s="4">
        <v>5</v>
      </c>
      <c r="C20">
        <f t="shared" si="3"/>
        <v>2.23606557377049</v>
      </c>
      <c r="D20">
        <f t="shared" si="4"/>
        <v>2.5</v>
      </c>
      <c r="E20">
        <f t="shared" si="5"/>
        <v>2.23606784354448</v>
      </c>
      <c r="F20">
        <f>(C20^2)-5</f>
        <v>-1.07497984407345e-5</v>
      </c>
      <c r="G20">
        <f>(D20^2)-5</f>
        <v>1.25</v>
      </c>
      <c r="H20">
        <f t="shared" si="6"/>
        <v>1.99999940093366</v>
      </c>
      <c r="I20">
        <f t="shared" si="7"/>
        <v>0.000101507384650141</v>
      </c>
    </row>
    <row r="21" spans="2:9">
      <c r="B21" s="4">
        <v>6</v>
      </c>
      <c r="C21">
        <f t="shared" si="3"/>
        <v>2.23606784354448</v>
      </c>
      <c r="D21">
        <f t="shared" si="4"/>
        <v>2.5</v>
      </c>
      <c r="E21">
        <f t="shared" si="5"/>
        <v>2.23606797003472</v>
      </c>
      <c r="F21">
        <f>(C21^2)-5</f>
        <v>-5.99066343198729e-7</v>
      </c>
      <c r="G21">
        <f>(D21^2)-5</f>
        <v>1.25</v>
      </c>
      <c r="H21">
        <f t="shared" si="6"/>
        <v>1.99999996661518</v>
      </c>
      <c r="I21">
        <f t="shared" si="7"/>
        <v>5.65681538514962e-6</v>
      </c>
    </row>
    <row r="23" spans="3:6">
      <c r="C23" t="s">
        <v>15</v>
      </c>
      <c r="E23" t="s">
        <v>5</v>
      </c>
      <c r="F23" t="s">
        <v>6</v>
      </c>
    </row>
    <row r="24" spans="3:9">
      <c r="C24" s="3" t="s">
        <v>7</v>
      </c>
      <c r="D24" s="3" t="s">
        <v>8</v>
      </c>
      <c r="E24" s="3" t="s">
        <v>9</v>
      </c>
      <c r="F24" s="3" t="s">
        <v>10</v>
      </c>
      <c r="G24" s="3" t="s">
        <v>17</v>
      </c>
      <c r="H24" s="3" t="s">
        <v>11</v>
      </c>
      <c r="I24" s="3" t="s">
        <v>12</v>
      </c>
    </row>
    <row r="25" spans="2:8">
      <c r="B25" s="3">
        <v>1</v>
      </c>
      <c r="C25">
        <v>1</v>
      </c>
      <c r="D25">
        <v>3</v>
      </c>
      <c r="E25">
        <f>C25-((D25-C25)/(G25-F25)*F25)</f>
        <v>2.5</v>
      </c>
      <c r="F25">
        <f t="shared" ref="F25:F29" si="8">(C25^2)-(2*C25)-2</f>
        <v>-3</v>
      </c>
      <c r="G25">
        <f t="shared" ref="G25:G29" si="9">(D25^2)-(2*D25)-2</f>
        <v>1</v>
      </c>
      <c r="H25">
        <f t="shared" ref="H25:H29" si="10">(E25^2)-(2*E25)-2</f>
        <v>-0.75</v>
      </c>
    </row>
    <row r="26" spans="2:9">
      <c r="B26" s="3">
        <v>2</v>
      </c>
      <c r="C26">
        <f>IF(F25*G25&lt;0,E25,C25)</f>
        <v>2.5</v>
      </c>
      <c r="D26">
        <f>IF(F25*G25&lt;0,D25,E25)</f>
        <v>3</v>
      </c>
      <c r="E26">
        <f t="shared" ref="E25:E29" si="11">C26-((D26-C26)/(G26-F26)*F26)</f>
        <v>2.71428571428571</v>
      </c>
      <c r="F26">
        <f t="shared" si="8"/>
        <v>-0.75</v>
      </c>
      <c r="G26">
        <f t="shared" si="9"/>
        <v>1</v>
      </c>
      <c r="H26">
        <f t="shared" si="10"/>
        <v>-0.0612244897959178</v>
      </c>
      <c r="I26">
        <f>ABS(((E26-E25)/E26)*100)</f>
        <v>7.89473684210527</v>
      </c>
    </row>
    <row r="27" spans="2:9">
      <c r="B27">
        <v>3</v>
      </c>
      <c r="C27">
        <f>IF(F26*G26&lt;0,E26,C26)</f>
        <v>2.71428571428571</v>
      </c>
      <c r="D27">
        <f>IF(F26*G26&lt;0,D26,E26)</f>
        <v>3</v>
      </c>
      <c r="E27">
        <f t="shared" si="11"/>
        <v>2.73076923076923</v>
      </c>
      <c r="F27">
        <f t="shared" si="8"/>
        <v>-0.0612244897959178</v>
      </c>
      <c r="G27">
        <f t="shared" si="9"/>
        <v>1</v>
      </c>
      <c r="H27">
        <f t="shared" si="10"/>
        <v>-0.0044378698224854</v>
      </c>
      <c r="I27">
        <f>ABS(((E27-E26)/E27)*100)</f>
        <v>0.603621730382292</v>
      </c>
    </row>
    <row r="28" spans="2:9">
      <c r="B28">
        <v>4</v>
      </c>
      <c r="C28">
        <f>IF(F27*G27&lt;0,E27,C27)</f>
        <v>2.73076923076923</v>
      </c>
      <c r="D28">
        <f>IF(F27*G27&lt;0,D27,E27)</f>
        <v>3</v>
      </c>
      <c r="E28">
        <f t="shared" si="11"/>
        <v>2.7319587628866</v>
      </c>
      <c r="F28">
        <f t="shared" si="8"/>
        <v>-0.0044378698224854</v>
      </c>
      <c r="G28">
        <f t="shared" si="9"/>
        <v>1</v>
      </c>
      <c r="H28">
        <f t="shared" si="10"/>
        <v>-0.000318843660324752</v>
      </c>
      <c r="I28">
        <f>ABS(((E28-E27)/E28)*100)</f>
        <v>0.0435413642960811</v>
      </c>
    </row>
    <row r="29" spans="2:9">
      <c r="B29">
        <v>5</v>
      </c>
      <c r="C29">
        <f>IF(F28*G28&lt;0,E28,C28)</f>
        <v>2.7319587628866</v>
      </c>
      <c r="D29">
        <f>IF(F28*G28&lt;0,D28,E28)</f>
        <v>3</v>
      </c>
      <c r="E29">
        <f t="shared" si="11"/>
        <v>2.73204419889503</v>
      </c>
      <c r="F29">
        <f t="shared" si="8"/>
        <v>-0.000318843660324752</v>
      </c>
      <c r="G29">
        <f t="shared" si="9"/>
        <v>1</v>
      </c>
      <c r="H29">
        <f t="shared" si="10"/>
        <v>-2.28930740817646e-5</v>
      </c>
      <c r="I29">
        <f>ABS(((E29-E28)/E29)*100)</f>
        <v>0.00312718251279574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33"/>
  <sheetViews>
    <sheetView workbookViewId="0">
      <selection activeCell="C19" sqref="C19:D20"/>
    </sheetView>
  </sheetViews>
  <sheetFormatPr defaultColWidth="8.88888888888889" defaultRowHeight="14.4" outlineLevelCol="4"/>
  <cols>
    <col min="2" max="2" width="3.66666666666667" customWidth="1"/>
    <col min="3" max="4" width="14.1111111111111"/>
    <col min="5" max="5" width="12.8888888888889"/>
  </cols>
  <sheetData>
    <row r="2" spans="3:4">
      <c r="C2" s="3" t="s">
        <v>18</v>
      </c>
      <c r="D2" s="3" t="s">
        <v>19</v>
      </c>
    </row>
    <row r="3" spans="3:4">
      <c r="C3" s="3" t="s">
        <v>20</v>
      </c>
      <c r="D3" s="4">
        <v>1.5</v>
      </c>
    </row>
    <row r="4" spans="2:4">
      <c r="B4" s="3" t="s">
        <v>21</v>
      </c>
      <c r="C4" s="3" t="s">
        <v>9</v>
      </c>
      <c r="D4" s="3" t="s">
        <v>12</v>
      </c>
    </row>
    <row r="5" spans="2:4">
      <c r="B5" s="4">
        <v>1</v>
      </c>
      <c r="C5">
        <f>D3-(((D3^2)-3)/2)</f>
        <v>1.875</v>
      </c>
      <c r="D5">
        <f>((C5-D3)/C5)*100</f>
        <v>20</v>
      </c>
    </row>
    <row r="6" spans="2:4">
      <c r="B6" s="4">
        <v>2</v>
      </c>
      <c r="C6">
        <f>C5-(((C5^2)-3)/2)</f>
        <v>1.6171875</v>
      </c>
      <c r="D6">
        <f>ABS((C6-C5)/C6)*100</f>
        <v>15.9420289855072</v>
      </c>
    </row>
    <row r="7" spans="2:4">
      <c r="B7" s="4">
        <v>3</v>
      </c>
      <c r="C7">
        <f>C6-(((C6^2)-3)/2)</f>
        <v>1.80953979492187</v>
      </c>
      <c r="D7">
        <f>ABS((C7-C6)/C7)*100</f>
        <v>10.6299013407539</v>
      </c>
    </row>
    <row r="8" spans="2:4">
      <c r="B8" s="4">
        <v>4</v>
      </c>
      <c r="C8">
        <f>C7-(((C7^2)-3)/2)</f>
        <v>1.67232266021892</v>
      </c>
      <c r="D8">
        <f>ABS((C8-C7)/C8)*100</f>
        <v>8.20518300487464</v>
      </c>
    </row>
    <row r="9" spans="2:4">
      <c r="B9" s="4">
        <v>5</v>
      </c>
      <c r="C9">
        <f>C8-(((C8^2)-3)/2)</f>
        <v>1.77399112027807</v>
      </c>
      <c r="D9">
        <f>ABS((C9-C8)/C9)*100</f>
        <v>5.73105800232042</v>
      </c>
    </row>
    <row r="10" spans="2:4">
      <c r="B10" s="4">
        <v>6</v>
      </c>
      <c r="C10">
        <f>C9-(((C9^2)-3)/2)</f>
        <v>1.70046887286535</v>
      </c>
      <c r="D10">
        <f>ABS((C10-C9)/C10)*100</f>
        <v>4.32364558892757</v>
      </c>
    </row>
    <row r="11" spans="2:4">
      <c r="B11" s="4">
        <v>7</v>
      </c>
      <c r="C11">
        <f>C10-(((C10^2)-3)/2)</f>
        <v>1.75467167907338</v>
      </c>
      <c r="D11">
        <f>ABS((C11-C10)/C11)*100</f>
        <v>3.0890568790997</v>
      </c>
    </row>
    <row r="12" spans="2:4">
      <c r="B12" s="4">
        <v>8</v>
      </c>
      <c r="C12">
        <f>C11-(((C11^2)-3)/2)</f>
        <v>1.71523532840229</v>
      </c>
      <c r="D12">
        <f>ABS((C12-C11)/C12)*100</f>
        <v>2.29918017767421</v>
      </c>
    </row>
    <row r="13" spans="2:4">
      <c r="B13" s="4">
        <v>9</v>
      </c>
      <c r="C13">
        <f>C12-(((C12^2)-3)/2)</f>
        <v>1.74421921250264</v>
      </c>
      <c r="D13">
        <f>ABS((C13-C12)/C13)*100</f>
        <v>1.6617110907043</v>
      </c>
    </row>
    <row r="14" spans="2:4">
      <c r="B14" s="4">
        <v>10</v>
      </c>
      <c r="C14">
        <f>C13-(((C13^2)-3)/2)</f>
        <v>1.72306888187098</v>
      </c>
      <c r="D14">
        <f>ABS((C14-C13)/C14)*100</f>
        <v>1.22748027395714</v>
      </c>
    </row>
    <row r="15" spans="2:4">
      <c r="B15" s="4">
        <v>11</v>
      </c>
      <c r="C15">
        <f>C14-(((C14^2)-3)/2)</f>
        <v>1.73858569603493</v>
      </c>
      <c r="D15">
        <f>ABS((C15-C14)/C15)*100</f>
        <v>0.892496366405088</v>
      </c>
    </row>
    <row r="16" spans="2:4">
      <c r="B16" s="4">
        <v>12</v>
      </c>
      <c r="C16">
        <f>C15-(((C15^2)-3)/2)</f>
        <v>1.7272455848063</v>
      </c>
      <c r="D16">
        <f>ABS((C16-C15)/C16)*100</f>
        <v>0.656543072298452</v>
      </c>
    </row>
    <row r="19" spans="3:5">
      <c r="C19" s="3" t="s">
        <v>18</v>
      </c>
      <c r="D19" s="3" t="s">
        <v>22</v>
      </c>
      <c r="E19">
        <f>+SQRT(5)</f>
        <v>2.23606797749979</v>
      </c>
    </row>
    <row r="20" spans="3:4">
      <c r="C20" s="3" t="s">
        <v>20</v>
      </c>
      <c r="D20" s="4">
        <v>2</v>
      </c>
    </row>
    <row r="21" spans="2:4">
      <c r="B21" s="3" t="s">
        <v>21</v>
      </c>
      <c r="C21" s="3" t="s">
        <v>9</v>
      </c>
      <c r="D21" s="3" t="s">
        <v>12</v>
      </c>
    </row>
    <row r="22" spans="2:4">
      <c r="B22" s="4">
        <v>1</v>
      </c>
      <c r="C22">
        <f>D20-(((D20^2)-5)/(5/D20))</f>
        <v>2.4</v>
      </c>
      <c r="D22">
        <f>((C22-D20)/C22)*100</f>
        <v>16.6666666666667</v>
      </c>
    </row>
    <row r="23" spans="2:4">
      <c r="B23" s="4">
        <v>2</v>
      </c>
      <c r="C23">
        <f>C22-(((C22^2)-5)/(5/D20))</f>
        <v>2.096</v>
      </c>
      <c r="D23">
        <f t="shared" ref="D23:D33" si="0">ABS((C23-C22)/C23)*100</f>
        <v>14.5038167938931</v>
      </c>
    </row>
    <row r="24" spans="2:4">
      <c r="B24" s="4">
        <v>3</v>
      </c>
      <c r="C24">
        <f>C23-(((C23^2)-5)/(5/D20))</f>
        <v>2.3387136</v>
      </c>
      <c r="D24">
        <f t="shared" si="0"/>
        <v>10.3780813520732</v>
      </c>
    </row>
    <row r="25" spans="2:4">
      <c r="B25" s="4">
        <v>4</v>
      </c>
      <c r="C25">
        <f>C24-(((C24^2)-5)/(5/D20))</f>
        <v>2.15088107887002</v>
      </c>
      <c r="D25">
        <f t="shared" si="0"/>
        <v>8.73281758695198</v>
      </c>
    </row>
    <row r="26" spans="2:4">
      <c r="B26" s="4">
        <v>5</v>
      </c>
      <c r="C26">
        <f>C25-(((C25^2)-5)/(5/D20))</f>
        <v>2.3003653126936</v>
      </c>
      <c r="D26">
        <f t="shared" si="0"/>
        <v>6.49828238144245</v>
      </c>
    </row>
    <row r="27" spans="2:4">
      <c r="B27" s="4">
        <v>6</v>
      </c>
      <c r="C27">
        <f>C26-(((C26^2)-5)/(5/D20))</f>
        <v>2.18369308395603</v>
      </c>
      <c r="D27">
        <f t="shared" si="0"/>
        <v>5.34288584759356</v>
      </c>
    </row>
    <row r="28" spans="2:4">
      <c r="B28" s="4">
        <v>7</v>
      </c>
      <c r="C28">
        <f>C27-(((C27^2)-5)/(5/D20))</f>
        <v>2.27628688998907</v>
      </c>
      <c r="D28">
        <f t="shared" si="0"/>
        <v>4.06775641683209</v>
      </c>
    </row>
    <row r="29" spans="2:4">
      <c r="B29" s="4">
        <v>8</v>
      </c>
      <c r="C29">
        <f>C28-(((C28^2)-5)/(5/D20))</f>
        <v>2.20369408777462</v>
      </c>
      <c r="D29">
        <f t="shared" si="0"/>
        <v>3.29414153339912</v>
      </c>
    </row>
    <row r="30" spans="2:4">
      <c r="B30" s="4">
        <v>9</v>
      </c>
      <c r="C30">
        <f>C29-(((C29^2)-5)/(5/D20))</f>
        <v>2.26118703477749</v>
      </c>
      <c r="D30">
        <f t="shared" si="0"/>
        <v>2.5426002413163</v>
      </c>
    </row>
    <row r="31" spans="2:4">
      <c r="B31" s="4">
        <v>10</v>
      </c>
      <c r="C31">
        <f>C30-(((C30^2)-5)/(5/D20))</f>
        <v>2.21600031227916</v>
      </c>
      <c r="D31">
        <f t="shared" si="0"/>
        <v>2.03911173874578</v>
      </c>
    </row>
    <row r="32" spans="2:4">
      <c r="B32" s="4">
        <v>11</v>
      </c>
      <c r="C32">
        <f>C31-(((C31^2)-5)/(5/D20))</f>
        <v>2.25173735867062</v>
      </c>
      <c r="D32">
        <f t="shared" si="0"/>
        <v>1.58708768826218</v>
      </c>
    </row>
    <row r="33" spans="2:4">
      <c r="B33" s="4">
        <v>12</v>
      </c>
      <c r="C33">
        <f>C32-(((C32^2)-5)/(5/D20))</f>
        <v>2.22360890569744</v>
      </c>
      <c r="D33">
        <f t="shared" si="0"/>
        <v>1.26499101982871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0"/>
  <sheetViews>
    <sheetView workbookViewId="0">
      <selection activeCell="C4" sqref="C4:F5"/>
    </sheetView>
  </sheetViews>
  <sheetFormatPr defaultColWidth="9" defaultRowHeight="14.4" outlineLevelCol="6"/>
  <cols>
    <col min="1" max="2" width="9" style="1"/>
    <col min="3" max="6" width="12.8888888888889" style="1"/>
    <col min="7" max="7" width="14.1111111111111" style="1"/>
    <col min="8" max="16383" width="9" style="1"/>
  </cols>
  <sheetData>
    <row r="1" s="1" customFormat="1"/>
    <row r="2" s="1" customFormat="1"/>
    <row r="4" spans="3:6">
      <c r="C4" s="2" t="s">
        <v>18</v>
      </c>
      <c r="D4" s="2" t="s">
        <v>23</v>
      </c>
      <c r="E4" s="2" t="s">
        <v>24</v>
      </c>
      <c r="F4" s="2" t="s">
        <v>25</v>
      </c>
    </row>
    <row r="5" spans="3:6">
      <c r="C5" s="2" t="s">
        <v>26</v>
      </c>
      <c r="D5" s="2">
        <v>1</v>
      </c>
      <c r="E5" s="2"/>
      <c r="F5" s="2"/>
    </row>
    <row r="6" spans="3:7">
      <c r="C6" s="2" t="s">
        <v>27</v>
      </c>
      <c r="D6" s="2" t="s">
        <v>18</v>
      </c>
      <c r="E6" s="2" t="s">
        <v>24</v>
      </c>
      <c r="F6" s="2" t="s">
        <v>28</v>
      </c>
      <c r="G6" s="2" t="s">
        <v>12</v>
      </c>
    </row>
    <row r="7" spans="2:7">
      <c r="B7" s="2">
        <v>1</v>
      </c>
      <c r="C7" s="1">
        <v>1.5</v>
      </c>
      <c r="D7" s="1">
        <f>C7*C7-3</f>
        <v>-0.75</v>
      </c>
      <c r="E7" s="1">
        <f>2*C7</f>
        <v>3</v>
      </c>
      <c r="F7" s="1">
        <f>C7-(D7/E7)</f>
        <v>1.75</v>
      </c>
      <c r="G7" s="1">
        <f>ABS((F7-C7)/F7)*100</f>
        <v>14.2857142857143</v>
      </c>
    </row>
    <row r="8" spans="2:7">
      <c r="B8" s="2">
        <v>2</v>
      </c>
      <c r="C8" s="1">
        <f>F7</f>
        <v>1.75</v>
      </c>
      <c r="D8" s="1">
        <f>C8*C8-3</f>
        <v>0.0625</v>
      </c>
      <c r="E8" s="1">
        <f>2*C8</f>
        <v>3.5</v>
      </c>
      <c r="F8" s="1">
        <f>C8-(D8/E8)</f>
        <v>1.73214285714286</v>
      </c>
      <c r="G8" s="1">
        <f>ABS((F8-C8)/F8)*100</f>
        <v>1.03092783505154</v>
      </c>
    </row>
    <row r="9" spans="2:7">
      <c r="B9" s="2">
        <v>3</v>
      </c>
      <c r="C9" s="1">
        <f>F8</f>
        <v>1.73214285714286</v>
      </c>
      <c r="D9" s="1">
        <f>C9*C9-3</f>
        <v>0.00031887755102078</v>
      </c>
      <c r="E9" s="1">
        <f>2*C9</f>
        <v>3.46428571428571</v>
      </c>
      <c r="F9" s="1">
        <f>C9-(D9/E9)</f>
        <v>1.73205081001473</v>
      </c>
      <c r="G9" s="1">
        <f>ABS((F9-C9)/F9)*100</f>
        <v>0.00531434341287132</v>
      </c>
    </row>
    <row r="10" spans="2:7">
      <c r="B10" s="2">
        <v>4</v>
      </c>
      <c r="C10" s="1">
        <f>F9</f>
        <v>1.73205081001473</v>
      </c>
      <c r="D10" s="1">
        <f>C10*C10-3</f>
        <v>8.47267411785424e-9</v>
      </c>
      <c r="E10" s="1">
        <f>2*C10</f>
        <v>3.46410162002946</v>
      </c>
      <c r="F10" s="1">
        <f>C10-(D10/E10)</f>
        <v>1.73205080756888</v>
      </c>
      <c r="G10" s="1">
        <f>ABS((F10-C10)/F10)*100</f>
        <v>1.41211239324179e-7</v>
      </c>
    </row>
    <row r="11" spans="2:7">
      <c r="B11" s="2">
        <v>5</v>
      </c>
      <c r="C11" s="1">
        <f>F10</f>
        <v>1.73205080756888</v>
      </c>
      <c r="D11" s="1">
        <f>C11*C11-3</f>
        <v>0</v>
      </c>
      <c r="E11" s="1">
        <f>2*C11</f>
        <v>3.46410161513775</v>
      </c>
      <c r="F11" s="1">
        <f>C11-(D11/E11)</f>
        <v>1.73205080756888</v>
      </c>
      <c r="G11" s="1">
        <f>ABS((F11-C11)/F11)*100</f>
        <v>0</v>
      </c>
    </row>
    <row r="13" spans="3:6">
      <c r="C13" s="2" t="s">
        <v>18</v>
      </c>
      <c r="D13" s="2" t="s">
        <v>29</v>
      </c>
      <c r="E13" s="2" t="s">
        <v>24</v>
      </c>
      <c r="F13" s="2" t="s">
        <v>25</v>
      </c>
    </row>
    <row r="14" spans="3:6">
      <c r="C14" s="2" t="s">
        <v>26</v>
      </c>
      <c r="D14" s="2">
        <v>2</v>
      </c>
      <c r="E14" s="2"/>
      <c r="F14" s="2"/>
    </row>
    <row r="15" spans="3:7">
      <c r="C15" s="2" t="s">
        <v>27</v>
      </c>
      <c r="D15" s="2" t="s">
        <v>18</v>
      </c>
      <c r="E15" s="2" t="s">
        <v>24</v>
      </c>
      <c r="F15" s="2" t="s">
        <v>28</v>
      </c>
      <c r="G15" s="2" t="s">
        <v>12</v>
      </c>
    </row>
    <row r="16" spans="2:7">
      <c r="B16" s="2">
        <v>1</v>
      </c>
      <c r="C16" s="1">
        <v>2</v>
      </c>
      <c r="D16" s="1">
        <f>2^2-5</f>
        <v>-1</v>
      </c>
      <c r="E16" s="1">
        <f t="shared" ref="E16:E20" si="0">2*C16</f>
        <v>4</v>
      </c>
      <c r="F16" s="1">
        <f t="shared" ref="F16:F20" si="1">C16-(D16/E16)</f>
        <v>2.25</v>
      </c>
      <c r="G16" s="1">
        <f>((F16-C16)/F16)*100</f>
        <v>11.1111111111111</v>
      </c>
    </row>
    <row r="17" spans="2:7">
      <c r="B17" s="2">
        <v>2</v>
      </c>
      <c r="C17" s="1">
        <f t="shared" ref="C17:C20" si="2">F16</f>
        <v>2.25</v>
      </c>
      <c r="D17" s="1">
        <f t="shared" ref="D17:D20" si="3">C17*C17-5</f>
        <v>0.0625</v>
      </c>
      <c r="E17" s="1">
        <f t="shared" si="0"/>
        <v>4.5</v>
      </c>
      <c r="F17" s="1">
        <f t="shared" si="1"/>
        <v>2.23611111111111</v>
      </c>
      <c r="G17" s="1">
        <f t="shared" ref="G17:G20" si="4">ABS((F17-C17)/F17)*100</f>
        <v>0.621118012422358</v>
      </c>
    </row>
    <row r="18" spans="2:7">
      <c r="B18" s="2">
        <v>3</v>
      </c>
      <c r="C18" s="1">
        <f t="shared" si="2"/>
        <v>2.23611111111111</v>
      </c>
      <c r="D18" s="1">
        <f t="shared" si="3"/>
        <v>0.000192901234568055</v>
      </c>
      <c r="E18" s="1">
        <f t="shared" si="0"/>
        <v>4.47222222222222</v>
      </c>
      <c r="F18" s="1">
        <f t="shared" si="1"/>
        <v>2.2360679779158</v>
      </c>
      <c r="G18" s="1">
        <f t="shared" si="4"/>
        <v>0.00192897513550661</v>
      </c>
    </row>
    <row r="19" spans="2:7">
      <c r="B19" s="2">
        <v>4</v>
      </c>
      <c r="C19" s="1">
        <f t="shared" si="2"/>
        <v>2.2360679779158</v>
      </c>
      <c r="D19" s="1">
        <f t="shared" si="3"/>
        <v>1.86047355299479e-9</v>
      </c>
      <c r="E19" s="1">
        <f t="shared" si="0"/>
        <v>4.47213595583161</v>
      </c>
      <c r="F19" s="1">
        <f t="shared" si="1"/>
        <v>2.23606797749979</v>
      </c>
      <c r="G19" s="1">
        <f t="shared" si="4"/>
        <v>1.86047266129051e-8</v>
      </c>
    </row>
    <row r="20" spans="2:7">
      <c r="B20" s="2">
        <v>5</v>
      </c>
      <c r="C20" s="1">
        <f t="shared" si="2"/>
        <v>2.23606797749979</v>
      </c>
      <c r="D20" s="1">
        <f t="shared" si="3"/>
        <v>0</v>
      </c>
      <c r="E20" s="1">
        <f t="shared" si="0"/>
        <v>4.47213595499958</v>
      </c>
      <c r="F20" s="1">
        <f t="shared" si="1"/>
        <v>2.23606797749979</v>
      </c>
      <c r="G20" s="1">
        <f t="shared" si="4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BAGI2</vt:lpstr>
      <vt:lpstr>POSISI PALSU</vt:lpstr>
      <vt:lpstr>TITIK TETAP</vt:lpstr>
      <vt:lpstr>NEWTON_RHAPSON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Fajar aulia</dc:creator>
  <cp:lastModifiedBy>Asus</cp:lastModifiedBy>
  <dcterms:created xsi:type="dcterms:W3CDTF">2023-11-01T03:14:00Z</dcterms:created>
  <dcterms:modified xsi:type="dcterms:W3CDTF">2024-01-05T16:50:51Z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0582A078531A432C8D112E2EAE02D9E6_12</vt:lpwstr>
  </property>
  <property fmtid="{D5CDD505-2E9C-101B-9397-08002B2CF9AE}" pid="3" name="KSOProductBuildVer">
    <vt:lpwstr>1033-12.2.0.13359</vt:lpwstr>
  </property>
</Properties>
</file>