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27555" windowHeight="12315"/>
  </bookViews>
  <sheets>
    <sheet name="Time Frame Summary" sheetId="16" r:id="rId1"/>
    <sheet name="Time Frame Analysis" sheetId="15" r:id="rId2"/>
    <sheet name="Symbolwise Analysis" sheetId="14" r:id="rId3"/>
    <sheet name="AUBANK" sheetId="1" r:id="rId4"/>
    <sheet name="AXISBANK" sheetId="2" r:id="rId5"/>
    <sheet name="BANDHANBNK" sheetId="4" r:id="rId6"/>
    <sheet name="BANKBARODA" sheetId="8" r:id="rId7"/>
    <sheet name="FEDERALBNK" sheetId="7" r:id="rId8"/>
    <sheet name="HDFCBANK" sheetId="6" r:id="rId9"/>
    <sheet name="ICICIBANK" sheetId="5" r:id="rId10"/>
    <sheet name="IDFCFIRSTB" sheetId="13" r:id="rId11"/>
    <sheet name="INDUSINDBK" sheetId="12" r:id="rId12"/>
    <sheet name="KOTAKBANK" sheetId="11" r:id="rId13"/>
    <sheet name="PNB" sheetId="10" r:id="rId14"/>
    <sheet name="SBIN" sheetId="9" r:id="rId15"/>
    <sheet name="BANKNIFTY" sheetId="3" r:id="rId16"/>
  </sheets>
  <calcPr calcId="145621" calcMode="autoNoTable" iterate="1"/>
</workbook>
</file>

<file path=xl/calcChain.xml><?xml version="1.0" encoding="utf-8"?>
<calcChain xmlns="http://schemas.openxmlformats.org/spreadsheetml/2006/main">
  <c r="D7" i="14" l="1"/>
  <c r="CX40" i="14"/>
  <c r="CW40" i="14"/>
  <c r="CV40" i="14"/>
  <c r="CU40" i="14"/>
  <c r="CX39" i="14"/>
  <c r="CW39" i="14"/>
  <c r="CV39" i="14"/>
  <c r="CU39" i="14"/>
  <c r="CX38" i="14"/>
  <c r="CW38" i="14"/>
  <c r="CV38" i="14"/>
  <c r="CU38" i="14"/>
  <c r="CX37" i="14"/>
  <c r="CW37" i="14"/>
  <c r="CV37" i="14"/>
  <c r="CU37" i="14"/>
  <c r="CX36" i="14"/>
  <c r="CW36" i="14"/>
  <c r="CV36" i="14"/>
  <c r="CU36" i="14"/>
  <c r="CX30" i="14"/>
  <c r="CW30" i="14"/>
  <c r="CV30" i="14"/>
  <c r="CU30" i="14"/>
  <c r="CX29" i="14"/>
  <c r="CW29" i="14"/>
  <c r="CV29" i="14"/>
  <c r="CU29" i="14"/>
  <c r="CX28" i="14"/>
  <c r="CW28" i="14"/>
  <c r="CV28" i="14"/>
  <c r="CU28" i="14"/>
  <c r="CX27" i="14"/>
  <c r="CW27" i="14"/>
  <c r="CV27" i="14"/>
  <c r="CU27" i="14"/>
  <c r="CX26" i="14"/>
  <c r="CW26" i="14"/>
  <c r="CV26" i="14"/>
  <c r="CU26" i="14"/>
  <c r="CX20" i="14"/>
  <c r="CW20" i="14"/>
  <c r="CV20" i="14"/>
  <c r="CU20" i="14"/>
  <c r="CX19" i="14"/>
  <c r="CW19" i="14"/>
  <c r="CV19" i="14"/>
  <c r="CU19" i="14"/>
  <c r="CX18" i="14"/>
  <c r="CW18" i="14"/>
  <c r="CV18" i="14"/>
  <c r="CU18" i="14"/>
  <c r="CX17" i="14"/>
  <c r="CW17" i="14"/>
  <c r="CV17" i="14"/>
  <c r="CU17" i="14"/>
  <c r="CX16" i="14"/>
  <c r="CW16" i="14"/>
  <c r="CV16" i="14"/>
  <c r="CU16" i="14"/>
  <c r="CX10" i="14"/>
  <c r="CW10" i="14"/>
  <c r="CV10" i="14"/>
  <c r="CU10" i="14"/>
  <c r="CX9" i="14"/>
  <c r="CW9" i="14"/>
  <c r="CV9" i="14"/>
  <c r="CU9" i="14"/>
  <c r="CX8" i="14"/>
  <c r="CW8" i="14"/>
  <c r="CV8" i="14"/>
  <c r="CU8" i="14"/>
  <c r="CX7" i="14"/>
  <c r="CW7" i="14"/>
  <c r="CV7" i="14"/>
  <c r="CU7" i="14"/>
  <c r="CX6" i="14"/>
  <c r="CW6" i="14"/>
  <c r="CV6" i="14"/>
  <c r="CU6" i="14"/>
  <c r="CP40" i="14"/>
  <c r="CO40" i="14"/>
  <c r="CN40" i="14"/>
  <c r="CM40" i="14"/>
  <c r="CP39" i="14"/>
  <c r="CO39" i="14"/>
  <c r="CN39" i="14"/>
  <c r="CM39" i="14"/>
  <c r="CP38" i="14"/>
  <c r="CO38" i="14"/>
  <c r="CN38" i="14"/>
  <c r="CM38" i="14"/>
  <c r="CP37" i="14"/>
  <c r="CO37" i="14"/>
  <c r="CN37" i="14"/>
  <c r="CM37" i="14"/>
  <c r="CP36" i="14"/>
  <c r="CO36" i="14"/>
  <c r="CN36" i="14"/>
  <c r="CM36" i="14"/>
  <c r="CP30" i="14"/>
  <c r="CO30" i="14"/>
  <c r="CN30" i="14"/>
  <c r="CM30" i="14"/>
  <c r="CP29" i="14"/>
  <c r="CO29" i="14"/>
  <c r="CN29" i="14"/>
  <c r="CM29" i="14"/>
  <c r="CP28" i="14"/>
  <c r="CO28" i="14"/>
  <c r="CN28" i="14"/>
  <c r="CM28" i="14"/>
  <c r="CP27" i="14"/>
  <c r="CO27" i="14"/>
  <c r="CN27" i="14"/>
  <c r="CM27" i="14"/>
  <c r="CP26" i="14"/>
  <c r="CO26" i="14"/>
  <c r="CN26" i="14"/>
  <c r="CM26" i="14"/>
  <c r="CP20" i="14"/>
  <c r="CO20" i="14"/>
  <c r="CN20" i="14"/>
  <c r="CM20" i="14"/>
  <c r="CP19" i="14"/>
  <c r="CO19" i="14"/>
  <c r="CN19" i="14"/>
  <c r="CM19" i="14"/>
  <c r="CP18" i="14"/>
  <c r="CO18" i="14"/>
  <c r="CN18" i="14"/>
  <c r="CM18" i="14"/>
  <c r="CP17" i="14"/>
  <c r="CO17" i="14"/>
  <c r="CN17" i="14"/>
  <c r="CM17" i="14"/>
  <c r="CP16" i="14"/>
  <c r="CO16" i="14"/>
  <c r="CN16" i="14"/>
  <c r="CM16" i="14"/>
  <c r="CP10" i="14"/>
  <c r="CO10" i="14"/>
  <c r="CN10" i="14"/>
  <c r="CM10" i="14"/>
  <c r="CP9" i="14"/>
  <c r="CO9" i="14"/>
  <c r="CN9" i="14"/>
  <c r="CM9" i="14"/>
  <c r="CP8" i="14"/>
  <c r="CO8" i="14"/>
  <c r="CN8" i="14"/>
  <c r="CM8" i="14"/>
  <c r="CP7" i="14"/>
  <c r="CO7" i="14"/>
  <c r="CN7" i="14"/>
  <c r="CM7" i="14"/>
  <c r="CP6" i="14"/>
  <c r="CO6" i="14"/>
  <c r="CN6" i="14"/>
  <c r="CM6" i="14"/>
  <c r="CH40" i="14"/>
  <c r="CG40" i="14"/>
  <c r="CF40" i="14"/>
  <c r="CE40" i="14"/>
  <c r="CH39" i="14"/>
  <c r="CG39" i="14"/>
  <c r="CF39" i="14"/>
  <c r="CE39" i="14"/>
  <c r="CH38" i="14"/>
  <c r="CG38" i="14"/>
  <c r="CF38" i="14"/>
  <c r="CE38" i="14"/>
  <c r="CH37" i="14"/>
  <c r="CG37" i="14"/>
  <c r="CF37" i="14"/>
  <c r="CE37" i="14"/>
  <c r="CH36" i="14"/>
  <c r="CG36" i="14"/>
  <c r="CF36" i="14"/>
  <c r="CE36" i="14"/>
  <c r="CH30" i="14"/>
  <c r="CG30" i="14"/>
  <c r="CF30" i="14"/>
  <c r="CE30" i="14"/>
  <c r="CH29" i="14"/>
  <c r="CG29" i="14"/>
  <c r="CF29" i="14"/>
  <c r="CE29" i="14"/>
  <c r="CH28" i="14"/>
  <c r="CG28" i="14"/>
  <c r="CF28" i="14"/>
  <c r="CE28" i="14"/>
  <c r="CH27" i="14"/>
  <c r="CG27" i="14"/>
  <c r="CF27" i="14"/>
  <c r="CE27" i="14"/>
  <c r="CH26" i="14"/>
  <c r="CG26" i="14"/>
  <c r="CF26" i="14"/>
  <c r="CE26" i="14"/>
  <c r="CH20" i="14"/>
  <c r="CG20" i="14"/>
  <c r="CF20" i="14"/>
  <c r="CE20" i="14"/>
  <c r="CH19" i="14"/>
  <c r="CG19" i="14"/>
  <c r="CF19" i="14"/>
  <c r="CE19" i="14"/>
  <c r="CH18" i="14"/>
  <c r="CG18" i="14"/>
  <c r="CF18" i="14"/>
  <c r="CE18" i="14"/>
  <c r="CH17" i="14"/>
  <c r="CG17" i="14"/>
  <c r="CF17" i="14"/>
  <c r="CE17" i="14"/>
  <c r="CH16" i="14"/>
  <c r="CG16" i="14"/>
  <c r="CF16" i="14"/>
  <c r="CE16" i="14"/>
  <c r="CH10" i="14"/>
  <c r="CG10" i="14"/>
  <c r="CF10" i="14"/>
  <c r="CE10" i="14"/>
  <c r="CH9" i="14"/>
  <c r="CG9" i="14"/>
  <c r="CF9" i="14"/>
  <c r="CE9" i="14"/>
  <c r="CH8" i="14"/>
  <c r="CG8" i="14"/>
  <c r="CF8" i="14"/>
  <c r="CE8" i="14"/>
  <c r="CH7" i="14"/>
  <c r="CG7" i="14"/>
  <c r="CF7" i="14"/>
  <c r="CE7" i="14"/>
  <c r="CH6" i="14"/>
  <c r="CG6" i="14"/>
  <c r="CF6" i="14"/>
  <c r="CE6" i="14"/>
  <c r="BZ40" i="14"/>
  <c r="BY40" i="14"/>
  <c r="BX40" i="14"/>
  <c r="BW40" i="14"/>
  <c r="BZ39" i="14"/>
  <c r="BY39" i="14"/>
  <c r="BX39" i="14"/>
  <c r="BW39" i="14"/>
  <c r="BZ38" i="14"/>
  <c r="BY38" i="14"/>
  <c r="BX38" i="14"/>
  <c r="BW38" i="14"/>
  <c r="BZ37" i="14"/>
  <c r="BY37" i="14"/>
  <c r="BX37" i="14"/>
  <c r="BW37" i="14"/>
  <c r="BZ36" i="14"/>
  <c r="BY36" i="14"/>
  <c r="BX36" i="14"/>
  <c r="BW36" i="14"/>
  <c r="BZ30" i="14"/>
  <c r="BY30" i="14"/>
  <c r="BX30" i="14"/>
  <c r="BW30" i="14"/>
  <c r="BZ29" i="14"/>
  <c r="BY29" i="14"/>
  <c r="BX29" i="14"/>
  <c r="BW29" i="14"/>
  <c r="BZ28" i="14"/>
  <c r="BY28" i="14"/>
  <c r="BX28" i="14"/>
  <c r="BW28" i="14"/>
  <c r="BZ27" i="14"/>
  <c r="BY27" i="14"/>
  <c r="BX27" i="14"/>
  <c r="BW27" i="14"/>
  <c r="BZ26" i="14"/>
  <c r="BY26" i="14"/>
  <c r="BX26" i="14"/>
  <c r="BW26" i="14"/>
  <c r="BZ20" i="14"/>
  <c r="BY20" i="14"/>
  <c r="BX20" i="14"/>
  <c r="BW20" i="14"/>
  <c r="BZ19" i="14"/>
  <c r="BY19" i="14"/>
  <c r="BX19" i="14"/>
  <c r="BW19" i="14"/>
  <c r="BZ18" i="14"/>
  <c r="BY18" i="14"/>
  <c r="BX18" i="14"/>
  <c r="BW18" i="14"/>
  <c r="BZ17" i="14"/>
  <c r="BY17" i="14"/>
  <c r="BX17" i="14"/>
  <c r="BW17" i="14"/>
  <c r="BZ16" i="14"/>
  <c r="BY16" i="14"/>
  <c r="BX16" i="14"/>
  <c r="BW16" i="14"/>
  <c r="BZ10" i="14"/>
  <c r="BY10" i="14"/>
  <c r="BX10" i="14"/>
  <c r="BW10" i="14"/>
  <c r="BZ9" i="14"/>
  <c r="BY9" i="14"/>
  <c r="BX9" i="14"/>
  <c r="BW9" i="14"/>
  <c r="BZ8" i="14"/>
  <c r="BY8" i="14"/>
  <c r="BX8" i="14"/>
  <c r="BW8" i="14"/>
  <c r="BZ7" i="14"/>
  <c r="BY7" i="14"/>
  <c r="BX7" i="14"/>
  <c r="BW7" i="14"/>
  <c r="BZ6" i="14"/>
  <c r="BY6" i="14"/>
  <c r="BX6" i="14"/>
  <c r="BW6" i="14"/>
  <c r="BR40" i="14"/>
  <c r="BQ40" i="14"/>
  <c r="BP40" i="14"/>
  <c r="BO40" i="14"/>
  <c r="BR39" i="14"/>
  <c r="BQ39" i="14"/>
  <c r="BP39" i="14"/>
  <c r="BO39" i="14"/>
  <c r="BR38" i="14"/>
  <c r="BQ38" i="14"/>
  <c r="BP38" i="14"/>
  <c r="BO38" i="14"/>
  <c r="BR37" i="14"/>
  <c r="BQ37" i="14"/>
  <c r="BP37" i="14"/>
  <c r="BO37" i="14"/>
  <c r="BR36" i="14"/>
  <c r="BQ36" i="14"/>
  <c r="BP36" i="14"/>
  <c r="BO36" i="14"/>
  <c r="BR30" i="14"/>
  <c r="BQ30" i="14"/>
  <c r="BP30" i="14"/>
  <c r="BO30" i="14"/>
  <c r="BR29" i="14"/>
  <c r="BQ29" i="14"/>
  <c r="BP29" i="14"/>
  <c r="BO29" i="14"/>
  <c r="BR28" i="14"/>
  <c r="BQ28" i="14"/>
  <c r="BP28" i="14"/>
  <c r="BO28" i="14"/>
  <c r="BR27" i="14"/>
  <c r="BQ27" i="14"/>
  <c r="BP27" i="14"/>
  <c r="BO27" i="14"/>
  <c r="BR26" i="14"/>
  <c r="BQ26" i="14"/>
  <c r="BP26" i="14"/>
  <c r="BO26" i="14"/>
  <c r="BR20" i="14"/>
  <c r="BQ20" i="14"/>
  <c r="BP20" i="14"/>
  <c r="BO20" i="14"/>
  <c r="BR19" i="14"/>
  <c r="BQ19" i="14"/>
  <c r="BP19" i="14"/>
  <c r="BO19" i="14"/>
  <c r="BR18" i="14"/>
  <c r="BQ18" i="14"/>
  <c r="BP18" i="14"/>
  <c r="BO18" i="14"/>
  <c r="BR17" i="14"/>
  <c r="BQ17" i="14"/>
  <c r="BP17" i="14"/>
  <c r="BO17" i="14"/>
  <c r="BR16" i="14"/>
  <c r="BQ16" i="14"/>
  <c r="BP16" i="14"/>
  <c r="BO16" i="14"/>
  <c r="BR10" i="14"/>
  <c r="BQ10" i="14"/>
  <c r="BP10" i="14"/>
  <c r="BO10" i="14"/>
  <c r="BR9" i="14"/>
  <c r="BQ9" i="14"/>
  <c r="BP9" i="14"/>
  <c r="BO9" i="14"/>
  <c r="BR8" i="14"/>
  <c r="BQ8" i="14"/>
  <c r="BP8" i="14"/>
  <c r="BO8" i="14"/>
  <c r="BR7" i="14"/>
  <c r="BQ7" i="14"/>
  <c r="BP7" i="14"/>
  <c r="BO7" i="14"/>
  <c r="BR6" i="14"/>
  <c r="BQ6" i="14"/>
  <c r="BP6" i="14"/>
  <c r="BO6" i="14"/>
  <c r="BJ40" i="14"/>
  <c r="BI40" i="14"/>
  <c r="BH40" i="14"/>
  <c r="BG40" i="14"/>
  <c r="BJ39" i="14"/>
  <c r="BI39" i="14"/>
  <c r="BH39" i="14"/>
  <c r="BG39" i="14"/>
  <c r="BJ38" i="14"/>
  <c r="BI38" i="14"/>
  <c r="BH38" i="14"/>
  <c r="BG38" i="14"/>
  <c r="BJ37" i="14"/>
  <c r="BI37" i="14"/>
  <c r="BH37" i="14"/>
  <c r="BG37" i="14"/>
  <c r="BJ36" i="14"/>
  <c r="BI36" i="14"/>
  <c r="BH36" i="14"/>
  <c r="BG36" i="14"/>
  <c r="BJ30" i="14"/>
  <c r="BI30" i="14"/>
  <c r="BH30" i="14"/>
  <c r="BG30" i="14"/>
  <c r="BJ29" i="14"/>
  <c r="BI29" i="14"/>
  <c r="BH29" i="14"/>
  <c r="BG29" i="14"/>
  <c r="BJ28" i="14"/>
  <c r="BI28" i="14"/>
  <c r="BH28" i="14"/>
  <c r="BG28" i="14"/>
  <c r="BJ27" i="14"/>
  <c r="BI27" i="14"/>
  <c r="BH27" i="14"/>
  <c r="BG27" i="14"/>
  <c r="BJ26" i="14"/>
  <c r="BI26" i="14"/>
  <c r="BH26" i="14"/>
  <c r="BG26" i="14"/>
  <c r="BJ20" i="14"/>
  <c r="BI20" i="14"/>
  <c r="BH20" i="14"/>
  <c r="BG20" i="14"/>
  <c r="BJ19" i="14"/>
  <c r="BI19" i="14"/>
  <c r="BH19" i="14"/>
  <c r="BG19" i="14"/>
  <c r="BJ18" i="14"/>
  <c r="BI18" i="14"/>
  <c r="BH18" i="14"/>
  <c r="BG18" i="14"/>
  <c r="BJ17" i="14"/>
  <c r="BI17" i="14"/>
  <c r="BH17" i="14"/>
  <c r="BG17" i="14"/>
  <c r="BJ16" i="14"/>
  <c r="BI16" i="14"/>
  <c r="BH16" i="14"/>
  <c r="BG16" i="14"/>
  <c r="BJ10" i="14"/>
  <c r="BI10" i="14"/>
  <c r="BH10" i="14"/>
  <c r="BG10" i="14"/>
  <c r="BJ9" i="14"/>
  <c r="BI9" i="14"/>
  <c r="BH9" i="14"/>
  <c r="BG9" i="14"/>
  <c r="BJ8" i="14"/>
  <c r="BI8" i="14"/>
  <c r="BH8" i="14"/>
  <c r="BG8" i="14"/>
  <c r="BJ7" i="14"/>
  <c r="BI7" i="14"/>
  <c r="BH7" i="14"/>
  <c r="BG7" i="14"/>
  <c r="BJ6" i="14"/>
  <c r="BI6" i="14"/>
  <c r="BH6" i="14"/>
  <c r="BG6" i="14"/>
  <c r="BB40" i="14"/>
  <c r="BA40" i="14"/>
  <c r="AZ40" i="14"/>
  <c r="AY40" i="14"/>
  <c r="BB39" i="14"/>
  <c r="BA39" i="14"/>
  <c r="AZ39" i="14"/>
  <c r="AY39" i="14"/>
  <c r="BB38" i="14"/>
  <c r="BA38" i="14"/>
  <c r="AZ38" i="14"/>
  <c r="AY38" i="14"/>
  <c r="BB37" i="14"/>
  <c r="BA37" i="14"/>
  <c r="AZ37" i="14"/>
  <c r="AY37" i="14"/>
  <c r="BB36" i="14"/>
  <c r="BA36" i="14"/>
  <c r="AZ36" i="14"/>
  <c r="AY36" i="14"/>
  <c r="BB30" i="14"/>
  <c r="BA30" i="14"/>
  <c r="AZ30" i="14"/>
  <c r="AY30" i="14"/>
  <c r="BB29" i="14"/>
  <c r="BA29" i="14"/>
  <c r="AZ29" i="14"/>
  <c r="AY29" i="14"/>
  <c r="BB28" i="14"/>
  <c r="BA28" i="14"/>
  <c r="AZ28" i="14"/>
  <c r="AY28" i="14"/>
  <c r="BB27" i="14"/>
  <c r="BA27" i="14"/>
  <c r="AZ27" i="14"/>
  <c r="AY27" i="14"/>
  <c r="BB26" i="14"/>
  <c r="BA26" i="14"/>
  <c r="AZ26" i="14"/>
  <c r="AY26" i="14"/>
  <c r="BB20" i="14"/>
  <c r="BA20" i="14"/>
  <c r="AZ20" i="14"/>
  <c r="AY20" i="14"/>
  <c r="BB19" i="14"/>
  <c r="BA19" i="14"/>
  <c r="AZ19" i="14"/>
  <c r="AY19" i="14"/>
  <c r="BB18" i="14"/>
  <c r="BA18" i="14"/>
  <c r="AZ18" i="14"/>
  <c r="AY18" i="14"/>
  <c r="BB17" i="14"/>
  <c r="BA17" i="14"/>
  <c r="AZ17" i="14"/>
  <c r="AY17" i="14"/>
  <c r="BB16" i="14"/>
  <c r="BA16" i="14"/>
  <c r="AZ16" i="14"/>
  <c r="AY16" i="14"/>
  <c r="BB10" i="14"/>
  <c r="BA10" i="14"/>
  <c r="AZ10" i="14"/>
  <c r="AY10" i="14"/>
  <c r="BB9" i="14"/>
  <c r="BA9" i="14"/>
  <c r="AZ9" i="14"/>
  <c r="AY9" i="14"/>
  <c r="BB8" i="14"/>
  <c r="BA8" i="14"/>
  <c r="AZ8" i="14"/>
  <c r="AY8" i="14"/>
  <c r="BB7" i="14"/>
  <c r="BA7" i="14"/>
  <c r="AZ7" i="14"/>
  <c r="AY7" i="14"/>
  <c r="BB6" i="14"/>
  <c r="BA6" i="14"/>
  <c r="AZ6" i="14"/>
  <c r="AY6" i="14"/>
  <c r="AQ6" i="14"/>
  <c r="AT40" i="14"/>
  <c r="AS40" i="14"/>
  <c r="AR40" i="14"/>
  <c r="AQ40" i="14"/>
  <c r="AT39" i="14"/>
  <c r="AS39" i="14"/>
  <c r="AR39" i="14"/>
  <c r="AQ39" i="14"/>
  <c r="AT38" i="14"/>
  <c r="AS38" i="14"/>
  <c r="AR38" i="14"/>
  <c r="AQ38" i="14"/>
  <c r="AT37" i="14"/>
  <c r="AS37" i="14"/>
  <c r="AR37" i="14"/>
  <c r="AQ37" i="14"/>
  <c r="AT36" i="14"/>
  <c r="AS36" i="14"/>
  <c r="AR36" i="14"/>
  <c r="AQ36" i="14"/>
  <c r="AT30" i="14"/>
  <c r="AS30" i="14"/>
  <c r="AR30" i="14"/>
  <c r="AQ30" i="14"/>
  <c r="AT29" i="14"/>
  <c r="AS29" i="14"/>
  <c r="AR29" i="14"/>
  <c r="AQ29" i="14"/>
  <c r="AT28" i="14"/>
  <c r="AS28" i="14"/>
  <c r="AR28" i="14"/>
  <c r="AQ28" i="14"/>
  <c r="AT27" i="14"/>
  <c r="AS27" i="14"/>
  <c r="AR27" i="14"/>
  <c r="AQ27" i="14"/>
  <c r="AT26" i="14"/>
  <c r="AS26" i="14"/>
  <c r="AR26" i="14"/>
  <c r="AQ26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L40" i="14"/>
  <c r="AK40" i="14"/>
  <c r="AJ40" i="14"/>
  <c r="AI40" i="14"/>
  <c r="AL39" i="14"/>
  <c r="AK39" i="14"/>
  <c r="AJ39" i="14"/>
  <c r="AI39" i="14"/>
  <c r="AL38" i="14"/>
  <c r="AK38" i="14"/>
  <c r="AJ38" i="14"/>
  <c r="AI38" i="14"/>
  <c r="AL37" i="14"/>
  <c r="AK37" i="14"/>
  <c r="AJ37" i="14"/>
  <c r="AI37" i="14"/>
  <c r="AL36" i="14"/>
  <c r="AK36" i="14"/>
  <c r="AJ36" i="14"/>
  <c r="AI36" i="14"/>
  <c r="AL30" i="14"/>
  <c r="AK30" i="14"/>
  <c r="AJ30" i="14"/>
  <c r="AI30" i="14"/>
  <c r="AL29" i="14"/>
  <c r="AK29" i="14"/>
  <c r="AJ29" i="14"/>
  <c r="AI29" i="14"/>
  <c r="AL28" i="14"/>
  <c r="AK28" i="14"/>
  <c r="AJ28" i="14"/>
  <c r="AI28" i="14"/>
  <c r="AL27" i="14"/>
  <c r="AK27" i="14"/>
  <c r="AJ27" i="14"/>
  <c r="AI27" i="14"/>
  <c r="AL26" i="14"/>
  <c r="AK26" i="14"/>
  <c r="AJ26" i="14"/>
  <c r="AI26" i="14"/>
  <c r="AL20" i="14"/>
  <c r="AK20" i="14"/>
  <c r="AJ20" i="14"/>
  <c r="AI20" i="14"/>
  <c r="AL19" i="14"/>
  <c r="AK19" i="14"/>
  <c r="AJ19" i="14"/>
  <c r="AI19" i="14"/>
  <c r="AL18" i="14"/>
  <c r="AK18" i="14"/>
  <c r="AJ18" i="14"/>
  <c r="AI18" i="14"/>
  <c r="AL17" i="14"/>
  <c r="AK17" i="14"/>
  <c r="AJ17" i="14"/>
  <c r="AI17" i="14"/>
  <c r="AL16" i="14"/>
  <c r="AK16" i="14"/>
  <c r="AJ16" i="14"/>
  <c r="AI16" i="14"/>
  <c r="AL10" i="14"/>
  <c r="AK10" i="14"/>
  <c r="AJ10" i="14"/>
  <c r="AI10" i="14"/>
  <c r="AL9" i="14"/>
  <c r="AK9" i="14"/>
  <c r="AJ9" i="14"/>
  <c r="AI9" i="14"/>
  <c r="AL8" i="14"/>
  <c r="AK8" i="14"/>
  <c r="AJ8" i="14"/>
  <c r="AI8" i="14"/>
  <c r="AL7" i="14"/>
  <c r="AK7" i="14"/>
  <c r="AJ7" i="14"/>
  <c r="AI7" i="14"/>
  <c r="AL6" i="14"/>
  <c r="AK6" i="14"/>
  <c r="AJ6" i="14"/>
  <c r="AI6" i="14"/>
  <c r="AD40" i="14"/>
  <c r="AC40" i="14"/>
  <c r="AB40" i="14"/>
  <c r="AA40" i="14"/>
  <c r="AD39" i="14"/>
  <c r="AC39" i="14"/>
  <c r="AB39" i="14"/>
  <c r="AA39" i="14"/>
  <c r="AD38" i="14"/>
  <c r="AC38" i="14"/>
  <c r="AB38" i="14"/>
  <c r="AA38" i="14"/>
  <c r="AD37" i="14"/>
  <c r="AC37" i="14"/>
  <c r="AB37" i="14"/>
  <c r="AA37" i="14"/>
  <c r="AD36" i="14"/>
  <c r="AC36" i="14"/>
  <c r="AB36" i="14"/>
  <c r="AA36" i="14"/>
  <c r="AD30" i="14"/>
  <c r="AC30" i="14"/>
  <c r="AB30" i="14"/>
  <c r="AA30" i="14"/>
  <c r="AD29" i="14"/>
  <c r="AC29" i="14"/>
  <c r="AB29" i="14"/>
  <c r="AA29" i="14"/>
  <c r="AD28" i="14"/>
  <c r="AC28" i="14"/>
  <c r="AB28" i="14"/>
  <c r="AA28" i="14"/>
  <c r="AD27" i="14"/>
  <c r="AC27" i="14"/>
  <c r="AB27" i="14"/>
  <c r="AA27" i="14"/>
  <c r="AD26" i="14"/>
  <c r="AC26" i="14"/>
  <c r="AB26" i="14"/>
  <c r="AA26" i="14"/>
  <c r="AD20" i="14"/>
  <c r="AC20" i="14"/>
  <c r="AB20" i="14"/>
  <c r="AA20" i="14"/>
  <c r="AD19" i="14"/>
  <c r="AC19" i="14"/>
  <c r="AB19" i="14"/>
  <c r="AA19" i="14"/>
  <c r="AD18" i="14"/>
  <c r="AC18" i="14"/>
  <c r="AB18" i="14"/>
  <c r="AA18" i="14"/>
  <c r="AD17" i="14"/>
  <c r="AC17" i="14"/>
  <c r="AB17" i="14"/>
  <c r="AA17" i="14"/>
  <c r="AD16" i="14"/>
  <c r="AC16" i="14"/>
  <c r="AB16" i="14"/>
  <c r="AA16" i="14"/>
  <c r="AD10" i="14"/>
  <c r="AC10" i="14"/>
  <c r="AB10" i="14"/>
  <c r="AA10" i="14"/>
  <c r="AD9" i="14"/>
  <c r="AC9" i="14"/>
  <c r="AB9" i="14"/>
  <c r="AA9" i="14"/>
  <c r="AD8" i="14"/>
  <c r="AC8" i="14"/>
  <c r="AB8" i="14"/>
  <c r="AA8" i="14"/>
  <c r="AD7" i="14"/>
  <c r="AC7" i="14"/>
  <c r="AB7" i="14"/>
  <c r="AA7" i="14"/>
  <c r="AD6" i="14"/>
  <c r="AC6" i="14"/>
  <c r="AB6" i="14"/>
  <c r="AA6" i="14"/>
  <c r="V40" i="14"/>
  <c r="U40" i="14"/>
  <c r="T40" i="14"/>
  <c r="S40" i="14"/>
  <c r="V39" i="14"/>
  <c r="U39" i="14"/>
  <c r="T39" i="14"/>
  <c r="S39" i="14"/>
  <c r="V38" i="14"/>
  <c r="U38" i="14"/>
  <c r="T38" i="14"/>
  <c r="S38" i="14"/>
  <c r="V37" i="14"/>
  <c r="U37" i="14"/>
  <c r="T37" i="14"/>
  <c r="S37" i="14"/>
  <c r="V36" i="14"/>
  <c r="U36" i="14"/>
  <c r="T36" i="14"/>
  <c r="S36" i="14"/>
  <c r="V30" i="14"/>
  <c r="U30" i="14"/>
  <c r="T30" i="14"/>
  <c r="S30" i="14"/>
  <c r="V29" i="14"/>
  <c r="U29" i="14"/>
  <c r="T29" i="14"/>
  <c r="S29" i="14"/>
  <c r="V28" i="14"/>
  <c r="U28" i="14"/>
  <c r="T28" i="14"/>
  <c r="S28" i="14"/>
  <c r="V27" i="14"/>
  <c r="U27" i="14"/>
  <c r="T27" i="14"/>
  <c r="S27" i="14"/>
  <c r="V26" i="14"/>
  <c r="U26" i="14"/>
  <c r="T26" i="14"/>
  <c r="S26" i="14"/>
  <c r="V20" i="14"/>
  <c r="U20" i="14"/>
  <c r="T20" i="14"/>
  <c r="S20" i="14"/>
  <c r="V19" i="14"/>
  <c r="U19" i="14"/>
  <c r="T19" i="14"/>
  <c r="S19" i="14"/>
  <c r="V18" i="14"/>
  <c r="U18" i="14"/>
  <c r="T18" i="14"/>
  <c r="S18" i="14"/>
  <c r="V17" i="14"/>
  <c r="U17" i="14"/>
  <c r="T17" i="14"/>
  <c r="S17" i="14"/>
  <c r="V16" i="14"/>
  <c r="U16" i="14"/>
  <c r="T16" i="14"/>
  <c r="S16" i="14"/>
  <c r="V10" i="14" l="1"/>
  <c r="U10" i="14"/>
  <c r="T10" i="14"/>
  <c r="S10" i="14"/>
  <c r="V9" i="14"/>
  <c r="U9" i="14"/>
  <c r="T9" i="14"/>
  <c r="S9" i="14"/>
  <c r="V8" i="14"/>
  <c r="U8" i="14"/>
  <c r="T8" i="14"/>
  <c r="S8" i="14"/>
  <c r="V7" i="14"/>
  <c r="U7" i="14"/>
  <c r="T7" i="14"/>
  <c r="S7" i="14"/>
  <c r="V6" i="14"/>
  <c r="U6" i="14"/>
  <c r="T6" i="14"/>
  <c r="S6" i="14"/>
  <c r="K37" i="14"/>
  <c r="L37" i="14"/>
  <c r="M37" i="14"/>
  <c r="N37" i="14"/>
  <c r="K38" i="14"/>
  <c r="L38" i="14"/>
  <c r="M38" i="14"/>
  <c r="N38" i="14"/>
  <c r="K39" i="14"/>
  <c r="L39" i="14"/>
  <c r="M39" i="14"/>
  <c r="N39" i="14"/>
  <c r="K40" i="14"/>
  <c r="L40" i="14"/>
  <c r="M40" i="14"/>
  <c r="N40" i="14"/>
  <c r="N36" i="14"/>
  <c r="M36" i="14"/>
  <c r="L36" i="14"/>
  <c r="K36" i="14"/>
  <c r="K27" i="14"/>
  <c r="L27" i="14"/>
  <c r="M27" i="14"/>
  <c r="N27" i="14"/>
  <c r="K28" i="14"/>
  <c r="L28" i="14"/>
  <c r="M28" i="14"/>
  <c r="N28" i="14"/>
  <c r="K29" i="14"/>
  <c r="L29" i="14"/>
  <c r="M29" i="14"/>
  <c r="N29" i="14"/>
  <c r="K30" i="14"/>
  <c r="L30" i="14"/>
  <c r="M30" i="14"/>
  <c r="N30" i="14"/>
  <c r="N26" i="14"/>
  <c r="M26" i="14"/>
  <c r="L26" i="14"/>
  <c r="K26" i="14"/>
  <c r="K17" i="14"/>
  <c r="L17" i="14"/>
  <c r="M17" i="14"/>
  <c r="N17" i="14"/>
  <c r="K18" i="14"/>
  <c r="L18" i="14"/>
  <c r="M18" i="14"/>
  <c r="N18" i="14"/>
  <c r="K19" i="14"/>
  <c r="L19" i="14"/>
  <c r="M19" i="14"/>
  <c r="N19" i="14"/>
  <c r="K20" i="14"/>
  <c r="L20" i="14"/>
  <c r="M20" i="14"/>
  <c r="N20" i="14"/>
  <c r="N16" i="14"/>
  <c r="M16" i="14"/>
  <c r="L16" i="14"/>
  <c r="K16" i="14"/>
  <c r="K7" i="14"/>
  <c r="L7" i="14"/>
  <c r="M7" i="14"/>
  <c r="N7" i="14"/>
  <c r="K8" i="14"/>
  <c r="L8" i="14"/>
  <c r="M8" i="14"/>
  <c r="N8" i="14"/>
  <c r="K9" i="14"/>
  <c r="L9" i="14"/>
  <c r="M9" i="14"/>
  <c r="N9" i="14"/>
  <c r="K10" i="14"/>
  <c r="L10" i="14"/>
  <c r="M10" i="14"/>
  <c r="N10" i="14"/>
  <c r="N6" i="14"/>
  <c r="M6" i="14"/>
  <c r="L6" i="14"/>
  <c r="K6" i="14"/>
  <c r="C37" i="14"/>
  <c r="D37" i="14"/>
  <c r="E37" i="14"/>
  <c r="F37" i="14"/>
  <c r="C38" i="14"/>
  <c r="D38" i="14"/>
  <c r="E38" i="14"/>
  <c r="F38" i="14"/>
  <c r="C39" i="14"/>
  <c r="D39" i="14"/>
  <c r="E39" i="14"/>
  <c r="F39" i="14"/>
  <c r="C40" i="14"/>
  <c r="D40" i="14"/>
  <c r="E40" i="14"/>
  <c r="F40" i="14"/>
  <c r="F36" i="14"/>
  <c r="E36" i="14"/>
  <c r="D36" i="14"/>
  <c r="C36" i="14"/>
  <c r="C27" i="14"/>
  <c r="D27" i="14"/>
  <c r="E27" i="14"/>
  <c r="F27" i="14"/>
  <c r="C28" i="14"/>
  <c r="D28" i="14"/>
  <c r="E28" i="14"/>
  <c r="F28" i="14"/>
  <c r="C29" i="14"/>
  <c r="D29" i="14"/>
  <c r="E29" i="14"/>
  <c r="F29" i="14"/>
  <c r="C30" i="14"/>
  <c r="D30" i="14"/>
  <c r="E30" i="14"/>
  <c r="F30" i="14"/>
  <c r="F26" i="14"/>
  <c r="E26" i="14"/>
  <c r="D26" i="14"/>
  <c r="C26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7" i="14"/>
  <c r="F8" i="14"/>
  <c r="F9" i="14"/>
  <c r="F10" i="14"/>
  <c r="F6" i="14"/>
  <c r="E7" i="14"/>
  <c r="D8" i="14"/>
  <c r="E8" i="14"/>
  <c r="D9" i="14"/>
  <c r="E9" i="14"/>
  <c r="D10" i="14"/>
  <c r="E10" i="14"/>
  <c r="E6" i="14"/>
  <c r="D6" i="14"/>
  <c r="C7" i="14"/>
  <c r="C8" i="14"/>
  <c r="C9" i="14"/>
  <c r="C10" i="14"/>
  <c r="C6" i="14"/>
  <c r="M67" i="15"/>
  <c r="S67" i="15"/>
  <c r="Y67" i="15"/>
  <c r="AE67" i="15"/>
  <c r="M50" i="15"/>
  <c r="S50" i="15"/>
  <c r="R50" i="15"/>
  <c r="X50" i="15"/>
  <c r="F67" i="15"/>
  <c r="L67" i="15"/>
  <c r="R67" i="15"/>
  <c r="X67" i="15"/>
  <c r="F50" i="15"/>
  <c r="L50" i="15"/>
  <c r="K50" i="15"/>
  <c r="Q50" i="15"/>
  <c r="AA59" i="15"/>
  <c r="AG59" i="15"/>
  <c r="D60" i="15"/>
  <c r="J60" i="15"/>
  <c r="AA42" i="15"/>
  <c r="AG42" i="15"/>
  <c r="AF42" i="15"/>
  <c r="T59" i="15"/>
  <c r="Z59" i="15"/>
  <c r="AF59" i="15"/>
  <c r="C60" i="15"/>
  <c r="T42" i="15"/>
  <c r="Z42" i="15"/>
  <c r="Y42" i="15"/>
  <c r="AH35" i="15"/>
  <c r="AG32" i="15"/>
  <c r="M63" i="15"/>
  <c r="S63" i="15"/>
  <c r="Y63" i="15"/>
  <c r="AE63" i="15"/>
  <c r="M46" i="15"/>
  <c r="S46" i="15"/>
  <c r="R46" i="15"/>
  <c r="X46" i="15"/>
  <c r="F63" i="15"/>
  <c r="L63" i="15"/>
  <c r="R63" i="15"/>
  <c r="X63" i="15"/>
  <c r="F46" i="15"/>
  <c r="L46" i="15"/>
  <c r="K46" i="15"/>
  <c r="T68" i="15"/>
  <c r="Z68" i="15"/>
  <c r="AF68" i="15"/>
  <c r="C69" i="15"/>
  <c r="T51" i="15"/>
  <c r="Z51" i="15"/>
  <c r="Y51" i="15"/>
  <c r="M68" i="15"/>
  <c r="S68" i="15"/>
  <c r="Y68" i="15"/>
  <c r="AE68" i="15"/>
  <c r="M51" i="15"/>
  <c r="S51" i="15"/>
  <c r="R51" i="15"/>
  <c r="Q52" i="15"/>
  <c r="AH30" i="15"/>
  <c r="AG27" i="15"/>
  <c r="S59" i="15"/>
  <c r="AE59" i="15"/>
  <c r="S42" i="15"/>
  <c r="AH71" i="15"/>
  <c r="L59" i="15"/>
  <c r="X59" i="15"/>
  <c r="L42" i="15"/>
  <c r="T64" i="15"/>
  <c r="AF64" i="15"/>
  <c r="T47" i="15"/>
  <c r="Y47" i="15"/>
  <c r="S64" i="15"/>
  <c r="AE64" i="15"/>
  <c r="S47" i="15"/>
  <c r="J46" i="15"/>
  <c r="AG24" i="15"/>
  <c r="AE34" i="15"/>
  <c r="E32" i="15"/>
  <c r="AG11" i="15"/>
  <c r="AA11" i="15"/>
  <c r="J7" i="15"/>
  <c r="C47" i="15"/>
  <c r="AA26" i="15"/>
  <c r="Z23" i="15"/>
  <c r="X33" i="15"/>
  <c r="E27" i="15"/>
  <c r="AG16" i="15"/>
  <c r="AA16" i="15"/>
  <c r="AE47" i="15"/>
  <c r="T27" i="15"/>
  <c r="S24" i="15"/>
  <c r="M71" i="15"/>
  <c r="Y71" i="15"/>
  <c r="C59" i="15"/>
  <c r="Z41" i="15"/>
  <c r="F71" i="15"/>
  <c r="R71" i="15"/>
  <c r="D53" i="15"/>
  <c r="S41" i="15"/>
  <c r="AA63" i="15"/>
  <c r="D64" i="15"/>
  <c r="AA46" i="15"/>
  <c r="AF46" i="15"/>
  <c r="Z63" i="15"/>
  <c r="C64" i="15"/>
  <c r="Z46" i="15"/>
  <c r="J45" i="15"/>
  <c r="AG23" i="15"/>
  <c r="AE33" i="15"/>
  <c r="E28" i="15"/>
  <c r="AG15" i="15"/>
  <c r="AA15" i="15"/>
  <c r="J11" i="15"/>
  <c r="C46" i="15"/>
  <c r="AA25" i="15"/>
  <c r="Y35" i="15"/>
  <c r="X32" i="15"/>
  <c r="E23" i="15"/>
  <c r="AH8" i="15"/>
  <c r="Y5" i="15"/>
  <c r="AE46" i="15"/>
  <c r="T26" i="15"/>
  <c r="F64" i="15"/>
  <c r="L64" i="15"/>
  <c r="R64" i="15"/>
  <c r="X64" i="15"/>
  <c r="F47" i="15"/>
  <c r="L47" i="15"/>
  <c r="K47" i="15"/>
  <c r="Q47" i="15"/>
  <c r="AH63" i="15"/>
  <c r="E64" i="15"/>
  <c r="K64" i="15"/>
  <c r="Q64" i="15"/>
  <c r="AH46" i="15"/>
  <c r="E47" i="15"/>
  <c r="D47" i="15"/>
  <c r="M69" i="15"/>
  <c r="S69" i="15"/>
  <c r="Y69" i="15"/>
  <c r="AE69" i="15"/>
  <c r="M52" i="15"/>
  <c r="S52" i="15"/>
  <c r="R52" i="15"/>
  <c r="F69" i="15"/>
  <c r="L69" i="15"/>
  <c r="R69" i="15"/>
  <c r="X69" i="15"/>
  <c r="F52" i="15"/>
  <c r="L52" i="15"/>
  <c r="K52" i="15"/>
  <c r="D42" i="15"/>
  <c r="AH31" i="15"/>
  <c r="AG28" i="15"/>
  <c r="F60" i="15"/>
  <c r="L60" i="15"/>
  <c r="R60" i="15"/>
  <c r="X60" i="15"/>
  <c r="F43" i="15"/>
  <c r="L43" i="15"/>
  <c r="K43" i="15"/>
  <c r="Q43" i="15"/>
  <c r="AH59" i="15"/>
  <c r="E60" i="15"/>
  <c r="K60" i="15"/>
  <c r="Q60" i="15"/>
  <c r="AH42" i="15"/>
  <c r="E43" i="15"/>
  <c r="D43" i="15"/>
  <c r="M65" i="15"/>
  <c r="S65" i="15"/>
  <c r="Y65" i="15"/>
  <c r="AE65" i="15"/>
  <c r="M48" i="15"/>
  <c r="S48" i="15"/>
  <c r="R48" i="15"/>
  <c r="F65" i="15"/>
  <c r="L65" i="15"/>
  <c r="R65" i="15"/>
  <c r="X65" i="15"/>
  <c r="F48" i="15"/>
  <c r="L48" i="15"/>
  <c r="K48" i="15"/>
  <c r="J47" i="15"/>
  <c r="AH26" i="15"/>
  <c r="AA65" i="15"/>
  <c r="D66" i="15"/>
  <c r="AA48" i="15"/>
  <c r="AF48" i="15"/>
  <c r="T65" i="15"/>
  <c r="AF65" i="15"/>
  <c r="T48" i="15"/>
  <c r="Y48" i="15"/>
  <c r="E71" i="15"/>
  <c r="Q71" i="15"/>
  <c r="F41" i="15"/>
  <c r="AA70" i="15"/>
  <c r="D71" i="15"/>
  <c r="AA53" i="15"/>
  <c r="E41" i="15"/>
  <c r="AH33" i="15"/>
  <c r="AF33" i="15"/>
  <c r="AE30" i="15"/>
  <c r="D28" i="15"/>
  <c r="AH15" i="15"/>
  <c r="Q11" i="15"/>
  <c r="K11" i="15"/>
  <c r="AH60" i="15"/>
  <c r="E61" i="15"/>
  <c r="K61" i="15"/>
  <c r="Q61" i="15"/>
  <c r="AH43" i="15"/>
  <c r="E44" i="15"/>
  <c r="D44" i="15"/>
  <c r="J44" i="15"/>
  <c r="AA60" i="15"/>
  <c r="AG60" i="15"/>
  <c r="D61" i="15"/>
  <c r="J61" i="15"/>
  <c r="AA43" i="15"/>
  <c r="AG43" i="15"/>
  <c r="AF43" i="15"/>
  <c r="F66" i="15"/>
  <c r="L66" i="15"/>
  <c r="R66" i="15"/>
  <c r="X66" i="15"/>
  <c r="F49" i="15"/>
  <c r="L49" i="15"/>
  <c r="K49" i="15"/>
  <c r="AH65" i="15"/>
  <c r="E66" i="15"/>
  <c r="K66" i="15"/>
  <c r="Q66" i="15"/>
  <c r="AH48" i="15"/>
  <c r="E49" i="15"/>
  <c r="D49" i="15"/>
  <c r="Q48" i="15"/>
  <c r="AH27" i="15"/>
  <c r="AA69" i="15"/>
  <c r="AG69" i="15"/>
  <c r="D70" i="15"/>
  <c r="J70" i="15"/>
  <c r="AA52" i="15"/>
  <c r="AG52" i="15"/>
  <c r="AF52" i="15"/>
  <c r="C53" i="15"/>
  <c r="T69" i="15"/>
  <c r="Z69" i="15"/>
  <c r="AF69" i="15"/>
  <c r="C70" i="15"/>
  <c r="T52" i="15"/>
  <c r="Z52" i="15"/>
  <c r="Y52" i="15"/>
  <c r="AE52" i="15"/>
  <c r="F62" i="15"/>
  <c r="L62" i="15"/>
  <c r="R62" i="15"/>
  <c r="X62" i="15"/>
  <c r="F45" i="15"/>
  <c r="L45" i="15"/>
  <c r="K45" i="15"/>
  <c r="AH61" i="15"/>
  <c r="E62" i="15"/>
  <c r="K62" i="15"/>
  <c r="Q62" i="15"/>
  <c r="AH44" i="15"/>
  <c r="E45" i="15"/>
  <c r="D45" i="15"/>
  <c r="C43" i="15"/>
  <c r="AG35" i="15"/>
  <c r="M59" i="15"/>
  <c r="Y59" i="15"/>
  <c r="M42" i="15"/>
  <c r="R42" i="15"/>
  <c r="F59" i="15"/>
  <c r="R59" i="15"/>
  <c r="F42" i="15"/>
  <c r="K42" i="15"/>
  <c r="Z64" i="15"/>
  <c r="C65" i="15"/>
  <c r="Z47" i="15"/>
  <c r="M64" i="15"/>
  <c r="Y64" i="15"/>
  <c r="M47" i="15"/>
  <c r="R47" i="15"/>
  <c r="AH25" i="15"/>
  <c r="AF29" i="15"/>
  <c r="AE26" i="15"/>
  <c r="C25" i="15"/>
  <c r="X15" i="15"/>
  <c r="R15" i="15"/>
  <c r="L15" i="15"/>
  <c r="AA34" i="15"/>
  <c r="Z31" i="15"/>
  <c r="Y28" i="15"/>
  <c r="X25" i="15"/>
  <c r="AE8" i="15"/>
  <c r="Y8" i="15"/>
  <c r="S8" i="15"/>
  <c r="T35" i="15"/>
  <c r="S32" i="15"/>
  <c r="R29" i="15"/>
  <c r="S71" i="15"/>
  <c r="AE71" i="15"/>
  <c r="T41" i="15"/>
  <c r="Y41" i="15"/>
  <c r="L71" i="15"/>
  <c r="X71" i="15"/>
  <c r="M41" i="15"/>
  <c r="R41" i="15"/>
  <c r="AG63" i="15"/>
  <c r="J64" i="15"/>
  <c r="AG46" i="15"/>
  <c r="T63" i="15"/>
  <c r="AF63" i="15"/>
  <c r="T46" i="15"/>
  <c r="Y46" i="15"/>
  <c r="AH24" i="15"/>
  <c r="AF28" i="15"/>
  <c r="AE25" i="15"/>
  <c r="AE7" i="15"/>
  <c r="Y7" i="15"/>
  <c r="S7" i="15"/>
  <c r="M7" i="15"/>
  <c r="AA33" i="15"/>
  <c r="Z30" i="15"/>
  <c r="Y27" i="15"/>
  <c r="X24" i="15"/>
  <c r="AE12" i="15"/>
  <c r="Y12" i="15"/>
  <c r="S12" i="15"/>
  <c r="T34" i="15"/>
  <c r="S31" i="15"/>
  <c r="R28" i="15"/>
  <c r="T70" i="15"/>
  <c r="T53" i="15"/>
  <c r="M70" i="15"/>
  <c r="M53" i="15"/>
  <c r="AH62" i="15"/>
  <c r="AH45" i="15"/>
  <c r="AG62" i="15"/>
  <c r="AG45" i="15"/>
  <c r="T66" i="15"/>
  <c r="T49" i="15"/>
  <c r="M66" i="15"/>
  <c r="M49" i="15"/>
  <c r="AG71" i="15"/>
  <c r="AH41" i="15"/>
  <c r="AF71" i="15"/>
  <c r="AG41" i="15"/>
  <c r="AG65" i="15"/>
  <c r="Z65" i="15"/>
  <c r="K71" i="15"/>
  <c r="J71" i="15"/>
  <c r="AF25" i="15"/>
  <c r="T7" i="15"/>
  <c r="Z35" i="15"/>
  <c r="X29" i="15"/>
  <c r="AF5" i="15"/>
  <c r="X43" i="15"/>
  <c r="R33" i="15"/>
  <c r="K65" i="15"/>
  <c r="D48" i="15"/>
  <c r="D65" i="15"/>
  <c r="AF47" i="15"/>
  <c r="X70" i="15"/>
  <c r="AH69" i="15"/>
  <c r="AH52" i="15"/>
  <c r="AH32" i="15"/>
  <c r="AE29" i="15"/>
  <c r="AG5" i="15"/>
  <c r="K15" i="15"/>
  <c r="Z34" i="15"/>
  <c r="X28" i="15"/>
  <c r="X8" i="15"/>
  <c r="X42" i="15"/>
  <c r="S23" i="15"/>
  <c r="Q29" i="15"/>
  <c r="C35" i="15"/>
  <c r="AE5" i="15"/>
  <c r="Q17" i="15"/>
  <c r="J43" i="15"/>
  <c r="M23" i="15"/>
  <c r="K33" i="15"/>
  <c r="J30" i="15"/>
  <c r="D25" i="15"/>
  <c r="AH5" i="15"/>
  <c r="Q14" i="15"/>
  <c r="K14" i="15"/>
  <c r="L8" i="15"/>
  <c r="M13" i="15"/>
  <c r="R5" i="15"/>
  <c r="F9" i="15"/>
  <c r="D9" i="15"/>
  <c r="AH68" i="15"/>
  <c r="K69" i="15"/>
  <c r="AH51" i="15"/>
  <c r="D52" i="15"/>
  <c r="AA68" i="15"/>
  <c r="Q51" i="15"/>
  <c r="C62" i="15"/>
  <c r="AH66" i="15"/>
  <c r="AH49" i="15"/>
  <c r="AG66" i="15"/>
  <c r="AG49" i="15"/>
  <c r="AG25" i="15"/>
  <c r="F23" i="15"/>
  <c r="AA7" i="15"/>
  <c r="C48" i="15"/>
  <c r="Z24" i="15"/>
  <c r="E31" i="15"/>
  <c r="AA12" i="15"/>
  <c r="T28" i="15"/>
  <c r="Q35" i="15"/>
  <c r="D26" i="15"/>
  <c r="Y13" i="15"/>
  <c r="X49" i="15"/>
  <c r="M24" i="15"/>
  <c r="K28" i="15"/>
  <c r="F24" i="15"/>
  <c r="AH14" i="15"/>
  <c r="S10" i="15"/>
  <c r="F13" i="15"/>
  <c r="L17" i="15"/>
  <c r="Z70" i="15"/>
  <c r="Z53" i="15"/>
  <c r="S70" i="15"/>
  <c r="S53" i="15"/>
  <c r="E63" i="15"/>
  <c r="E46" i="15"/>
  <c r="D63" i="15"/>
  <c r="AF45" i="15"/>
  <c r="Z66" i="15"/>
  <c r="Z49" i="15"/>
  <c r="S66" i="15"/>
  <c r="S49" i="15"/>
  <c r="E59" i="15"/>
  <c r="E42" i="15"/>
  <c r="D59" i="15"/>
  <c r="AF41" i="15"/>
  <c r="J66" i="15"/>
  <c r="C66" i="15"/>
  <c r="AH53" i="15"/>
  <c r="AG53" i="15"/>
  <c r="F35" i="15"/>
  <c r="AE51" i="15"/>
  <c r="Z27" i="15"/>
  <c r="F30" i="15"/>
  <c r="Z12" i="15"/>
  <c r="T31" i="15"/>
  <c r="R25" i="15"/>
  <c r="Q65" i="15"/>
  <c r="J48" i="15"/>
  <c r="J65" i="15"/>
  <c r="F70" i="15"/>
  <c r="F53" i="15"/>
  <c r="E70" i="15"/>
  <c r="E53" i="15"/>
  <c r="AG29" i="15"/>
  <c r="F31" i="15"/>
  <c r="Z11" i="15"/>
  <c r="J50" i="15"/>
  <c r="Z26" i="15"/>
  <c r="F26" i="15"/>
  <c r="Z16" i="15"/>
  <c r="T30" i="15"/>
  <c r="R32" i="15"/>
  <c r="Q25" i="15"/>
  <c r="AE9" i="15"/>
  <c r="Y9" i="15"/>
  <c r="S9" i="15"/>
  <c r="M35" i="15"/>
  <c r="L32" i="15"/>
  <c r="K29" i="15"/>
  <c r="J26" i="15"/>
  <c r="AE6" i="15"/>
  <c r="Y6" i="15"/>
  <c r="S6" i="15"/>
  <c r="M6" i="15"/>
  <c r="E10" i="15"/>
  <c r="F16" i="15"/>
  <c r="L12" i="15"/>
  <c r="T13" i="15"/>
  <c r="J8" i="15"/>
  <c r="T62" i="15"/>
  <c r="AF62" i="15"/>
  <c r="T45" i="15"/>
  <c r="Y45" i="15"/>
  <c r="L68" i="15"/>
  <c r="T61" i="15"/>
  <c r="T44" i="15"/>
  <c r="E67" i="15"/>
  <c r="E50" i="15"/>
  <c r="D67" i="15"/>
  <c r="AF49" i="15"/>
  <c r="AF30" i="15"/>
  <c r="C29" i="15"/>
  <c r="R11" i="15"/>
  <c r="AA35" i="15"/>
  <c r="Y29" i="15"/>
  <c r="C24" i="15"/>
  <c r="R16" i="15"/>
  <c r="S33" i="15"/>
  <c r="Q30" i="15"/>
  <c r="AE13" i="15"/>
  <c r="AA9" i="15"/>
  <c r="Q44" i="15"/>
  <c r="L31" i="15"/>
  <c r="K23" i="15"/>
  <c r="D29" i="15"/>
  <c r="Y10" i="15"/>
  <c r="T5" i="15"/>
  <c r="J16" i="15"/>
  <c r="E6" i="15"/>
  <c r="E8" i="15"/>
  <c r="D11" i="15"/>
  <c r="AE23" i="15"/>
  <c r="K41" i="15"/>
  <c r="X30" i="15"/>
  <c r="T8" i="15"/>
  <c r="Q27" i="15"/>
  <c r="Z9" i="15"/>
  <c r="L34" i="15"/>
  <c r="E25" i="15"/>
  <c r="T6" i="15"/>
  <c r="K13" i="15"/>
  <c r="K9" i="15"/>
  <c r="AF44" i="15"/>
  <c r="AG67" i="15"/>
  <c r="C68" i="15"/>
  <c r="AF23" i="15"/>
  <c r="T15" i="15"/>
  <c r="X35" i="15"/>
  <c r="AE41" i="15"/>
  <c r="C23" i="15"/>
  <c r="D34" i="15"/>
  <c r="J32" i="15"/>
  <c r="Z14" i="15"/>
  <c r="E15" i="15"/>
  <c r="D8" i="15"/>
  <c r="J62" i="15"/>
  <c r="D69" i="15"/>
  <c r="AF51" i="15"/>
  <c r="Y61" i="15"/>
  <c r="R44" i="15"/>
  <c r="X61" i="15"/>
  <c r="J42" i="15"/>
  <c r="AE32" i="15"/>
  <c r="AH7" i="15"/>
  <c r="J15" i="15"/>
  <c r="AA24" i="15"/>
  <c r="AF70" i="15"/>
  <c r="AF53" i="15"/>
  <c r="Y70" i="15"/>
  <c r="Y53" i="15"/>
  <c r="K63" i="15"/>
  <c r="D46" i="15"/>
  <c r="J63" i="15"/>
  <c r="C44" i="15"/>
  <c r="AF66" i="15"/>
  <c r="Y49" i="15"/>
  <c r="Y66" i="15"/>
  <c r="R49" i="15"/>
  <c r="K59" i="15"/>
  <c r="T71" i="15"/>
  <c r="J59" i="15"/>
  <c r="AH34" i="15"/>
  <c r="AG48" i="15"/>
  <c r="Z48" i="15"/>
  <c r="L41" i="15"/>
  <c r="D41" i="15"/>
  <c r="AF7" i="15"/>
  <c r="AE42" i="15"/>
  <c r="Y32" i="15"/>
  <c r="D23" i="15"/>
  <c r="Q16" i="15"/>
  <c r="T23" i="15"/>
  <c r="AH64" i="15"/>
  <c r="AH47" i="15"/>
  <c r="AA64" i="15"/>
  <c r="AA47" i="15"/>
  <c r="L70" i="15"/>
  <c r="L53" i="15"/>
  <c r="K70" i="15"/>
  <c r="K53" i="15"/>
  <c r="AF32" i="15"/>
  <c r="D24" i="15"/>
  <c r="Q15" i="15"/>
  <c r="C42" i="15"/>
  <c r="Y31" i="15"/>
  <c r="C32" i="15"/>
  <c r="R8" i="15"/>
  <c r="S35" i="15"/>
  <c r="R24" i="15"/>
  <c r="F29" i="15"/>
  <c r="AF13" i="15"/>
  <c r="Z13" i="15"/>
  <c r="X52" i="15"/>
  <c r="M31" i="15"/>
  <c r="L28" i="15"/>
  <c r="K25" i="15"/>
  <c r="F32" i="15"/>
  <c r="AF10" i="15"/>
  <c r="Z10" i="15"/>
  <c r="T10" i="15"/>
  <c r="E14" i="15"/>
  <c r="C5" i="15"/>
  <c r="F6" i="15"/>
  <c r="E7" i="15"/>
  <c r="K17" i="15"/>
  <c r="J5" i="15"/>
  <c r="E69" i="15"/>
  <c r="Q69" i="15"/>
  <c r="E52" i="15"/>
  <c r="J52" i="15"/>
  <c r="X68" i="15"/>
  <c r="Z61" i="15"/>
  <c r="Z44" i="15"/>
  <c r="K67" i="15"/>
  <c r="D50" i="15"/>
  <c r="J67" i="15"/>
  <c r="Q49" i="15"/>
  <c r="AE35" i="15"/>
  <c r="AG7" i="15"/>
  <c r="S5" i="15"/>
  <c r="AA27" i="15"/>
  <c r="X34" i="15"/>
  <c r="AG12" i="15"/>
  <c r="AE48" i="15"/>
  <c r="S25" i="15"/>
  <c r="Q24" i="15"/>
  <c r="AG9" i="15"/>
  <c r="Q13" i="15"/>
  <c r="M34" i="15"/>
  <c r="L26" i="15"/>
  <c r="J31" i="15"/>
  <c r="AE10" i="15"/>
  <c r="AA6" i="15"/>
  <c r="K10" i="15"/>
  <c r="E16" i="15"/>
  <c r="E17" i="15"/>
  <c r="E13" i="15"/>
  <c r="K12" i="15"/>
  <c r="AH11" i="15"/>
  <c r="AE43" i="15"/>
  <c r="D27" i="15"/>
  <c r="T32" i="15"/>
  <c r="D35" i="15"/>
  <c r="R13" i="15"/>
  <c r="K31" i="15"/>
  <c r="AF6" i="15"/>
  <c r="J14" i="15"/>
  <c r="D17" i="15"/>
  <c r="E9" i="15"/>
  <c r="Y62" i="15"/>
  <c r="J68" i="15"/>
  <c r="Z50" i="15"/>
  <c r="F27" i="15"/>
  <c r="J49" i="15"/>
  <c r="E35" i="15"/>
  <c r="S34" i="15"/>
  <c r="AH13" i="15"/>
  <c r="M25" i="15"/>
  <c r="F28" i="15"/>
  <c r="R14" i="15"/>
  <c r="L9" i="15"/>
  <c r="L13" i="15"/>
  <c r="AG44" i="15"/>
  <c r="J69" i="15"/>
  <c r="C52" i="15"/>
  <c r="AE61" i="15"/>
  <c r="F61" i="15"/>
  <c r="F44" i="15"/>
  <c r="AG34" i="15"/>
  <c r="AE24" i="15"/>
  <c r="Y11" i="15"/>
  <c r="M11" i="15"/>
  <c r="Z29" i="15"/>
  <c r="X23" i="15"/>
  <c r="X53" i="15"/>
  <c r="AH23" i="15"/>
  <c r="AA71" i="15"/>
  <c r="AG31" i="15"/>
  <c r="AG30" i="15"/>
  <c r="AF12" i="15"/>
  <c r="E48" i="15"/>
  <c r="R53" i="15"/>
  <c r="AF11" i="15"/>
  <c r="AF16" i="15"/>
  <c r="E26" i="15"/>
  <c r="M27" i="15"/>
  <c r="AG14" i="15"/>
  <c r="J17" i="15"/>
  <c r="C7" i="15"/>
  <c r="AE45" i="15"/>
  <c r="Q67" i="15"/>
  <c r="AE27" i="15"/>
  <c r="X26" i="15"/>
  <c r="E34" i="15"/>
  <c r="K34" i="15"/>
  <c r="M10" i="15"/>
  <c r="Q5" i="15"/>
  <c r="Q7" i="15"/>
  <c r="AF9" i="15"/>
  <c r="J33" i="15"/>
  <c r="C10" i="15"/>
  <c r="C12" i="15"/>
  <c r="AG50" i="15"/>
  <c r="AF15" i="15"/>
  <c r="AG8" i="15"/>
  <c r="Q9" i="15"/>
  <c r="C26" i="15"/>
  <c r="D12" i="15"/>
  <c r="C45" i="15"/>
  <c r="L61" i="15"/>
  <c r="Z5" i="15"/>
  <c r="AE16" i="15"/>
  <c r="S30" i="15"/>
  <c r="AE17" i="15"/>
  <c r="Q42" i="15"/>
  <c r="J35" i="15"/>
  <c r="Y14" i="15"/>
  <c r="J6" i="15"/>
  <c r="F11" i="15"/>
  <c r="E12" i="15"/>
  <c r="E51" i="15"/>
  <c r="Z43" i="15"/>
  <c r="AE31" i="15"/>
  <c r="F34" i="15"/>
  <c r="C27" i="15"/>
  <c r="Z6" i="15"/>
  <c r="D16" i="15"/>
  <c r="S45" i="15"/>
  <c r="C33" i="15"/>
  <c r="C28" i="15"/>
  <c r="L33" i="15"/>
  <c r="T14" i="15"/>
  <c r="C71" i="15"/>
  <c r="Q63" i="15"/>
  <c r="C67" i="15"/>
  <c r="Q59" i="15"/>
  <c r="C49" i="15"/>
  <c r="Z7" i="15"/>
  <c r="Q53" i="15"/>
  <c r="AG64" i="15"/>
  <c r="Q70" i="15"/>
  <c r="T11" i="15"/>
  <c r="X51" i="15"/>
  <c r="AG17" i="15"/>
  <c r="L24" i="15"/>
  <c r="AA14" i="15"/>
  <c r="C6" i="15"/>
  <c r="Z62" i="15"/>
  <c r="L51" i="15"/>
  <c r="AA66" i="15"/>
  <c r="X11" i="15"/>
  <c r="X16" i="15"/>
  <c r="AH17" i="15"/>
  <c r="J25" i="15"/>
  <c r="T17" i="15"/>
  <c r="M9" i="15"/>
  <c r="S15" i="15"/>
  <c r="Z8" i="15"/>
  <c r="X13" i="15"/>
  <c r="J23" i="15"/>
  <c r="D10" i="15"/>
  <c r="D62" i="15"/>
  <c r="Z67" i="15"/>
  <c r="Z15" i="15"/>
  <c r="AA8" i="15"/>
  <c r="C51" i="15"/>
  <c r="AH10" i="15"/>
  <c r="K16" i="15"/>
  <c r="AG68" i="15"/>
  <c r="S61" i="15"/>
  <c r="R61" i="15"/>
  <c r="AF27" i="15"/>
  <c r="S11" i="15"/>
  <c r="Y26" i="15"/>
  <c r="AH12" i="15"/>
  <c r="X45" i="15"/>
  <c r="R35" i="15"/>
  <c r="Q23" i="15"/>
  <c r="AG13" i="15"/>
  <c r="R9" i="15"/>
  <c r="M33" i="15"/>
  <c r="L25" i="15"/>
  <c r="J29" i="15"/>
  <c r="AE14" i="15"/>
  <c r="AA10" i="15"/>
  <c r="L6" i="15"/>
  <c r="F10" i="15"/>
  <c r="F5" i="15"/>
  <c r="E5" i="15"/>
  <c r="L16" i="15"/>
  <c r="F51" i="15"/>
  <c r="K68" i="15"/>
  <c r="D51" i="15"/>
  <c r="AF60" i="15"/>
  <c r="Y43" i="15"/>
  <c r="M43" i="15"/>
  <c r="AG33" i="15"/>
  <c r="D32" i="15"/>
  <c r="AA31" i="15"/>
  <c r="AH16" i="15"/>
  <c r="R34" i="15"/>
  <c r="AH9" i="15"/>
  <c r="M26" i="15"/>
  <c r="J28" i="15"/>
  <c r="R10" i="15"/>
  <c r="D6" i="15"/>
  <c r="F8" i="15"/>
  <c r="M62" i="15"/>
  <c r="AA67" i="15"/>
  <c r="T67" i="15"/>
  <c r="AH29" i="15"/>
  <c r="X7" i="15"/>
  <c r="Z33" i="15"/>
  <c r="X12" i="15"/>
  <c r="S26" i="15"/>
  <c r="D30" i="15"/>
  <c r="R17" i="15"/>
  <c r="K35" i="15"/>
  <c r="AF14" i="15"/>
  <c r="L14" i="15"/>
  <c r="C16" i="15"/>
  <c r="D15" i="15"/>
  <c r="R68" i="15"/>
  <c r="X41" i="15"/>
  <c r="AA44" i="15"/>
  <c r="Y50" i="15"/>
  <c r="T29" i="15"/>
  <c r="Z17" i="15"/>
  <c r="E11" i="15"/>
  <c r="AE53" i="15"/>
  <c r="AA62" i="15"/>
  <c r="AE49" i="15"/>
  <c r="Z71" i="15"/>
  <c r="AH70" i="15"/>
  <c r="AA30" i="15"/>
  <c r="S28" i="15"/>
  <c r="AG47" i="15"/>
  <c r="J53" i="15"/>
  <c r="AA29" i="15"/>
  <c r="S27" i="15"/>
  <c r="AA17" i="15"/>
  <c r="J34" i="15"/>
  <c r="J10" i="15"/>
  <c r="D13" i="15"/>
  <c r="C63" i="15"/>
  <c r="AF61" i="15"/>
  <c r="AA49" i="15"/>
  <c r="L11" i="15"/>
  <c r="C41" i="15"/>
  <c r="S13" i="15"/>
  <c r="AG6" i="15"/>
  <c r="T12" i="15"/>
  <c r="F15" i="15"/>
  <c r="AA23" i="15"/>
  <c r="S29" i="15"/>
  <c r="Q46" i="15"/>
  <c r="X10" i="15"/>
  <c r="K8" i="15"/>
  <c r="M45" i="15"/>
  <c r="AE50" i="15"/>
  <c r="AA28" i="15"/>
  <c r="R23" i="15"/>
  <c r="L27" i="15"/>
  <c r="K6" i="15"/>
  <c r="D5" i="15"/>
  <c r="AA51" i="15"/>
  <c r="M44" i="15"/>
  <c r="L44" i="15"/>
  <c r="E24" i="15"/>
  <c r="AE44" i="15"/>
  <c r="X31" i="15"/>
  <c r="Y16" i="15"/>
  <c r="T33" i="15"/>
  <c r="R27" i="15"/>
  <c r="E30" i="15"/>
  <c r="X9" i="15"/>
  <c r="S17" i="15"/>
  <c r="M28" i="15"/>
  <c r="K32" i="15"/>
  <c r="J24" i="15"/>
  <c r="AG10" i="15"/>
  <c r="R6" i="15"/>
  <c r="M14" i="15"/>
  <c r="J9" i="15"/>
  <c r="J12" i="15"/>
  <c r="J13" i="15"/>
  <c r="F17" i="15"/>
  <c r="K51" i="15"/>
  <c r="Q68" i="15"/>
  <c r="J51" i="15"/>
  <c r="C61" i="15"/>
  <c r="M60" i="15"/>
  <c r="S43" i="15"/>
  <c r="AF34" i="15"/>
  <c r="AE15" i="15"/>
  <c r="Z28" i="15"/>
  <c r="Q12" i="15"/>
  <c r="Q32" i="15"/>
  <c r="X5" i="15"/>
  <c r="L29" i="15"/>
  <c r="C30" i="15"/>
  <c r="L10" i="15"/>
  <c r="C11" i="15"/>
  <c r="M17" i="15"/>
  <c r="S62" i="15"/>
  <c r="D68" i="15"/>
  <c r="AF67" i="15"/>
  <c r="AF31" i="15"/>
  <c r="R7" i="15"/>
  <c r="Y30" i="15"/>
  <c r="R12" i="15"/>
  <c r="R31" i="15"/>
  <c r="AF17" i="15"/>
  <c r="Q45" i="15"/>
  <c r="K24" i="15"/>
  <c r="X14" i="15"/>
  <c r="T16" i="15"/>
  <c r="F12" i="15"/>
  <c r="AE70" i="15"/>
  <c r="AA45" i="15"/>
  <c r="AE66" i="15"/>
  <c r="AA41" i="15"/>
  <c r="AG70" i="15"/>
  <c r="Y24" i="15"/>
  <c r="E65" i="15"/>
  <c r="R70" i="15"/>
  <c r="AF24" i="15"/>
  <c r="Y23" i="15"/>
  <c r="Q33" i="15"/>
  <c r="X47" i="15"/>
  <c r="E29" i="15"/>
  <c r="C8" i="15"/>
  <c r="K5" i="15"/>
  <c r="Z45" i="15"/>
  <c r="Y44" i="15"/>
  <c r="AH28" i="15"/>
  <c r="Z32" i="15"/>
  <c r="R30" i="15"/>
  <c r="M29" i="15"/>
  <c r="Q10" i="15"/>
  <c r="M8" i="15"/>
  <c r="S60" i="15"/>
  <c r="Y33" i="15"/>
  <c r="R26" i="15"/>
  <c r="M32" i="15"/>
  <c r="AA5" i="15"/>
  <c r="D7" i="15"/>
  <c r="R45" i="15"/>
  <c r="AG26" i="15"/>
  <c r="Z25" i="15"/>
  <c r="Q26" i="15"/>
  <c r="K30" i="15"/>
  <c r="F14" i="15"/>
  <c r="AG61" i="15"/>
  <c r="AG51" i="15"/>
  <c r="S44" i="15"/>
  <c r="K44" i="15"/>
  <c r="AE11" i="15"/>
  <c r="AA32" i="15"/>
  <c r="D31" i="15"/>
  <c r="Q8" i="15"/>
  <c r="T25" i="15"/>
  <c r="Q34" i="15"/>
  <c r="C31" i="15"/>
  <c r="Y17" i="15"/>
  <c r="X48" i="15"/>
  <c r="L35" i="15"/>
  <c r="K27" i="15"/>
  <c r="E33" i="15"/>
  <c r="X6" i="15"/>
  <c r="S14" i="15"/>
  <c r="C14" i="15"/>
  <c r="M5" i="15"/>
  <c r="M15" i="15"/>
  <c r="M16" i="15"/>
  <c r="F68" i="15"/>
  <c r="AH67" i="15"/>
  <c r="AH50" i="15"/>
  <c r="T60" i="15"/>
  <c r="T43" i="15"/>
  <c r="Y60" i="15"/>
  <c r="R43" i="15"/>
  <c r="AF26" i="15"/>
  <c r="Y15" i="15"/>
  <c r="Y25" i="15"/>
  <c r="X44" i="15"/>
  <c r="F33" i="15"/>
  <c r="T9" i="15"/>
  <c r="L23" i="15"/>
  <c r="AH6" i="15"/>
  <c r="C13" i="15"/>
  <c r="L5" i="15"/>
  <c r="AA61" i="15"/>
  <c r="AE62" i="15"/>
  <c r="AA50" i="15"/>
  <c r="T50" i="15"/>
  <c r="AE28" i="15"/>
  <c r="L7" i="15"/>
  <c r="X27" i="15"/>
  <c r="C50" i="15"/>
  <c r="Q31" i="15"/>
  <c r="X17" i="15"/>
  <c r="M30" i="15"/>
  <c r="J27" i="15"/>
  <c r="Q6" i="15"/>
  <c r="C17" i="15"/>
  <c r="C9" i="15"/>
  <c r="AF8" i="15"/>
  <c r="M61" i="15"/>
  <c r="AF35" i="15"/>
  <c r="Y34" i="15"/>
  <c r="S16" i="15"/>
  <c r="Q28" i="15"/>
  <c r="AA13" i="15"/>
  <c r="L30" i="15"/>
  <c r="C34" i="15"/>
  <c r="M12" i="15"/>
  <c r="F7" i="15"/>
  <c r="E68" i="15"/>
  <c r="Z60" i="15"/>
  <c r="AE60" i="15"/>
  <c r="Q41" i="15"/>
  <c r="K7" i="15"/>
  <c r="T24" i="15"/>
  <c r="K26" i="15"/>
  <c r="C15" i="15"/>
  <c r="AF50" i="15"/>
  <c r="J41" i="15"/>
  <c r="F25" i="15"/>
  <c r="D33" i="15"/>
  <c r="D14" i="15"/>
  <c r="J18" i="15" l="1"/>
  <c r="D4" i="16" s="1"/>
  <c r="D18" i="15"/>
  <c r="C13" i="16" s="1"/>
  <c r="K18" i="15"/>
  <c r="D13" i="16" s="1"/>
  <c r="Q18" i="15"/>
  <c r="E4" i="16" s="1"/>
  <c r="E18" i="15"/>
  <c r="C22" i="16" s="1"/>
  <c r="L18" i="15"/>
  <c r="D22" i="16" s="1"/>
  <c r="R18" i="15"/>
  <c r="E13" i="16" s="1"/>
  <c r="F18" i="15"/>
  <c r="M18" i="15"/>
  <c r="C18" i="15"/>
  <c r="C4" i="16" s="1"/>
  <c r="T18" i="15"/>
  <c r="AA18" i="15"/>
  <c r="AH18" i="15"/>
  <c r="J36" i="15"/>
  <c r="D5" i="16" s="1"/>
  <c r="K36" i="15"/>
  <c r="D14" i="16" s="1"/>
  <c r="L36" i="15"/>
  <c r="D23" i="16" s="1"/>
  <c r="M36" i="15"/>
  <c r="X54" i="15"/>
  <c r="F6" i="16" s="1"/>
  <c r="X18" i="15"/>
  <c r="F4" i="16" s="1"/>
  <c r="F8" i="16" s="1"/>
  <c r="AE18" i="15"/>
  <c r="G4" i="16" s="1"/>
  <c r="C36" i="15"/>
  <c r="C5" i="16" s="1"/>
  <c r="Q36" i="15"/>
  <c r="E5" i="16" s="1"/>
  <c r="R36" i="15"/>
  <c r="S36" i="15"/>
  <c r="E23" i="16" s="1"/>
  <c r="T36" i="15"/>
  <c r="C54" i="15"/>
  <c r="C6" i="16" s="1"/>
  <c r="AE54" i="15"/>
  <c r="Y18" i="15"/>
  <c r="F13" i="16" s="1"/>
  <c r="AF18" i="15"/>
  <c r="G13" i="16" s="1"/>
  <c r="D36" i="15"/>
  <c r="C14" i="16" s="1"/>
  <c r="E36" i="15"/>
  <c r="C23" i="16" s="1"/>
  <c r="X36" i="15"/>
  <c r="F5" i="16" s="1"/>
  <c r="Y36" i="15"/>
  <c r="F14" i="16" s="1"/>
  <c r="Z36" i="15"/>
  <c r="F23" i="16" s="1"/>
  <c r="AA36" i="15"/>
  <c r="J54" i="15"/>
  <c r="D6" i="16" s="1"/>
  <c r="K54" i="15"/>
  <c r="D15" i="16" s="1"/>
  <c r="S18" i="15"/>
  <c r="E22" i="16" s="1"/>
  <c r="Z18" i="15"/>
  <c r="F22" i="16" s="1"/>
  <c r="AG18" i="15"/>
  <c r="G22" i="16" s="1"/>
  <c r="F36" i="15"/>
  <c r="AE36" i="15"/>
  <c r="G5" i="16" s="1"/>
  <c r="AF36" i="15"/>
  <c r="G14" i="16" s="1"/>
  <c r="AG36" i="15"/>
  <c r="G23" i="16" s="1"/>
  <c r="AH36" i="15"/>
  <c r="Q54" i="15"/>
  <c r="E6" i="16" s="1"/>
  <c r="D54" i="15"/>
  <c r="C15" i="16" s="1"/>
  <c r="AF54" i="15"/>
  <c r="G15" i="16" s="1"/>
  <c r="E54" i="15"/>
  <c r="C24" i="16" s="1"/>
  <c r="AG54" i="15"/>
  <c r="G24" i="16" s="1"/>
  <c r="AA54" i="15"/>
  <c r="J72" i="15"/>
  <c r="D7" i="16" s="1"/>
  <c r="D72" i="15"/>
  <c r="C16" i="16" s="1"/>
  <c r="AF72" i="15"/>
  <c r="G16" i="16" s="1"/>
  <c r="Z72" i="15"/>
  <c r="F25" i="16" s="1"/>
  <c r="T72" i="15"/>
  <c r="L54" i="15"/>
  <c r="D24" i="16" s="1"/>
  <c r="F54" i="15"/>
  <c r="AH54" i="15"/>
  <c r="Q72" i="15"/>
  <c r="E7" i="16" s="1"/>
  <c r="K72" i="15"/>
  <c r="D16" i="16" s="1"/>
  <c r="E72" i="15"/>
  <c r="C25" i="16" s="1"/>
  <c r="AG72" i="15"/>
  <c r="G25" i="16" s="1"/>
  <c r="AA72" i="15"/>
  <c r="R54" i="15"/>
  <c r="E15" i="16" s="1"/>
  <c r="S54" i="15"/>
  <c r="E24" i="16" s="1"/>
  <c r="M54" i="15"/>
  <c r="X72" i="15"/>
  <c r="F7" i="16" s="1"/>
  <c r="R72" i="15"/>
  <c r="E16" i="16" s="1"/>
  <c r="L72" i="15"/>
  <c r="D25" i="16" s="1"/>
  <c r="F72" i="15"/>
  <c r="AH72" i="15"/>
  <c r="Y54" i="15"/>
  <c r="F15" i="16" s="1"/>
  <c r="Z54" i="15"/>
  <c r="F24" i="16" s="1"/>
  <c r="T54" i="15"/>
  <c r="C72" i="15"/>
  <c r="C7" i="16" s="1"/>
  <c r="AE72" i="15"/>
  <c r="G7" i="16" s="1"/>
  <c r="Y72" i="15"/>
  <c r="F16" i="16" s="1"/>
  <c r="S72" i="15"/>
  <c r="E25" i="16" s="1"/>
  <c r="M72" i="15"/>
  <c r="F26" i="16" l="1"/>
  <c r="E26" i="16"/>
  <c r="C26" i="16"/>
  <c r="G26" i="16"/>
  <c r="D26" i="16"/>
  <c r="E17" i="16"/>
  <c r="C17" i="16"/>
  <c r="G17" i="16"/>
  <c r="F17" i="16"/>
  <c r="D17" i="16"/>
  <c r="D8" i="16"/>
  <c r="E8" i="16"/>
  <c r="C8" i="16"/>
  <c r="H15" i="16"/>
  <c r="H23" i="16"/>
  <c r="H25" i="16"/>
  <c r="H24" i="16"/>
  <c r="H22" i="16"/>
  <c r="H13" i="16"/>
  <c r="H16" i="16"/>
  <c r="H7" i="16"/>
  <c r="H5" i="16"/>
  <c r="H4" i="16"/>
  <c r="E14" i="16"/>
  <c r="H14" i="16" s="1"/>
  <c r="G6" i="16"/>
  <c r="H6" i="16" s="1"/>
  <c r="G8" i="16" l="1"/>
</calcChain>
</file>

<file path=xl/sharedStrings.xml><?xml version="1.0" encoding="utf-8"?>
<sst xmlns="http://schemas.openxmlformats.org/spreadsheetml/2006/main" count="2922" uniqueCount="72">
  <si>
    <t>5 Min Time Frame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</si>
  <si>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</si>
  <si>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</si>
  <si>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</si>
  <si>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</si>
  <si>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</si>
  <si>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</si>
  <si>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</si>
  <si>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</si>
  <si>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</si>
  <si>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</si>
  <si>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</si>
  <si>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</si>
  <si>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</si>
  <si>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</si>
  <si>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</si>
  <si>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</si>
  <si>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</si>
  <si>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</si>
  <si>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</si>
  <si>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</si>
  <si>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</si>
  <si>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</si>
  <si>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</si>
  <si>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</si>
  <si>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</si>
  <si>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</si>
  <si>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</si>
  <si>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</si>
  <si>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</si>
  <si>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</si>
  <si>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</si>
  <si>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</si>
  <si>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</si>
  <si>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</si>
  <si>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</si>
  <si>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</si>
  <si>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</si>
  <si>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ACC</t>
  </si>
  <si>
    <t>15 Min Time Frame</t>
  </si>
  <si>
    <t>Hourly Time Frame</t>
  </si>
  <si>
    <t>Daily Time Frame</t>
  </si>
  <si>
    <t>SYMBOL</t>
  </si>
  <si>
    <t>TIMEFRAME</t>
  </si>
  <si>
    <t>AUBANK</t>
  </si>
  <si>
    <t>5 Mins</t>
  </si>
  <si>
    <t>Max System Drawdown</t>
  </si>
  <si>
    <t>Trading Edge</t>
  </si>
  <si>
    <t>Sr. No.</t>
  </si>
  <si>
    <t>15 Mins</t>
  </si>
  <si>
    <t>Hourly</t>
  </si>
  <si>
    <t>Daily</t>
  </si>
  <si>
    <t>AXISBANK</t>
  </si>
  <si>
    <t>BANDHANBNK</t>
  </si>
  <si>
    <t>BANKBARODA</t>
  </si>
  <si>
    <t>FEDERALBNK</t>
  </si>
  <si>
    <t>HDFCBANK</t>
  </si>
  <si>
    <t>ICICIBANK</t>
  </si>
  <si>
    <t>IDFCFIRSTB</t>
  </si>
  <si>
    <t>INDUSINDBK</t>
  </si>
  <si>
    <t>KOTAKBANK</t>
  </si>
  <si>
    <t>PNB</t>
  </si>
  <si>
    <t>SBIN</t>
  </si>
  <si>
    <t>BANKNIFTY</t>
  </si>
  <si>
    <t>Time Frame</t>
  </si>
  <si>
    <t>Symbol</t>
  </si>
  <si>
    <t>Average</t>
  </si>
  <si>
    <t>Timeframe</t>
  </si>
  <si>
    <t>5 min</t>
  </si>
  <si>
    <t>15 min</t>
  </si>
  <si>
    <t xml:space="preserve"> Hourly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</si>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</sst>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);\(#,##0.000\);\-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0" borderId="1" xfId="0" applyBorder="1"/>
    <xf numFmtId="0" fontId="1" fillId="0" borderId="1" xfId="0" applyFont="1" applyBorder="1"/>
    <xf numFmtId="0" fontId="2" fillId="3" borderId="1" xfId="0" applyFont="1" applyFill="1" applyBorder="1"/>
    <xf numFmtId="0" fontId="3" fillId="2" borderId="0" xfId="0" applyFont="1" applyFill="1" applyAlignment="1">
      <alignment horizontal="centerContinuous"/>
    </xf>
    <xf numFmtId="0" fontId="2" fillId="3" borderId="0" xfId="0" applyFont="1" applyFill="1"/>
    <xf numFmtId="164" fontId="0" fillId="0" borderId="1" xfId="0" applyNumberFormat="1" applyBorder="1"/>
    <xf numFmtId="0" fontId="2" fillId="3" borderId="0" xfId="0" applyFont="1" applyFill="1" applyBorder="1"/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showGridLines="0" tabSelected="1" workbookViewId="0">
      <selection activeCell="B19" sqref="B19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7" width="12" bestFit="1" customWidth="1"/>
  </cols>
  <sheetData>
    <row r="2" spans="2:8" ht="17.25" x14ac:dyDescent="0.4">
      <c r="B2" t="s">
        <v>5</v>
      </c>
      <c r="C2" s="6" t="s">
        <v>38</v>
      </c>
      <c r="D2" s="6"/>
      <c r="E2" s="6"/>
      <c r="F2" s="6"/>
      <c r="G2" s="6"/>
    </row>
    <row r="3" spans="2:8" ht="17.25" x14ac:dyDescent="0.4">
      <c r="B3" s="2" t="s">
        <v>67</v>
      </c>
      <c r="C3" s="7">
        <v>0.01</v>
      </c>
      <c r="D3" s="7">
        <v>0.02</v>
      </c>
      <c r="E3" s="7">
        <v>0.03</v>
      </c>
      <c r="F3" s="7">
        <v>0.04</v>
      </c>
      <c r="G3" s="7">
        <v>0.05</v>
      </c>
      <c r="H3" s="7" t="s">
        <v>66</v>
      </c>
    </row>
    <row r="4" spans="2:8" x14ac:dyDescent="0.25">
      <c r="B4" s="7" t="s">
        <v>68</v>
      </c>
      <c r="C4" s="8">
        <f ca="1">'Time Frame Analysis'!C18</f>
        <v>34.490769230769232</v>
      </c>
      <c r="D4" s="8">
        <f ca="1">'Time Frame Analysis'!J18</f>
        <v>23.266153846153845</v>
      </c>
      <c r="E4" s="8">
        <f ca="1">'Time Frame Analysis'!Q18</f>
        <v>15.901538461538463</v>
      </c>
      <c r="F4" s="8">
        <f ca="1">'Time Frame Analysis'!X18</f>
        <v>14.376923076923077</v>
      </c>
      <c r="G4" s="8">
        <f ca="1">'Time Frame Analysis'!AE18</f>
        <v>12.021538461538462</v>
      </c>
      <c r="H4" s="8">
        <f ca="1">AVERAGE(C4:G4)</f>
        <v>20.011384615384618</v>
      </c>
    </row>
    <row r="5" spans="2:8" x14ac:dyDescent="0.25">
      <c r="B5" s="7" t="s">
        <v>69</v>
      </c>
      <c r="C5" s="8">
        <f ca="1">'Time Frame Analysis'!C36</f>
        <v>11.50076923076923</v>
      </c>
      <c r="D5" s="8">
        <f ca="1">'Time Frame Analysis'!J36</f>
        <v>28.503846153846155</v>
      </c>
      <c r="E5" s="8">
        <f ca="1">'Time Frame Analysis'!Q36</f>
        <v>36.003076923076925</v>
      </c>
      <c r="F5" s="8">
        <f ca="1">'Time Frame Analysis'!X36</f>
        <v>36.83461538461539</v>
      </c>
      <c r="G5" s="8">
        <f ca="1">'Time Frame Analysis'!AE36</f>
        <v>30.439230769230768</v>
      </c>
      <c r="H5" s="8">
        <f t="shared" ref="H5:H7" ca="1" si="0">AVERAGE(C5:G5)</f>
        <v>28.656307692307696</v>
      </c>
    </row>
    <row r="6" spans="2:8" x14ac:dyDescent="0.25">
      <c r="B6" s="7" t="s">
        <v>70</v>
      </c>
      <c r="C6" s="8">
        <f ca="1">'Time Frame Analysis'!C54</f>
        <v>18.801538461538463</v>
      </c>
      <c r="D6" s="8">
        <f ca="1">'Time Frame Analysis'!J54</f>
        <v>11.723846153846154</v>
      </c>
      <c r="E6" s="8">
        <f ca="1">'Time Frame Analysis'!Q54</f>
        <v>13.846153846153848</v>
      </c>
      <c r="F6" s="8">
        <f ca="1">'Time Frame Analysis'!X54</f>
        <v>16.043846153846154</v>
      </c>
      <c r="G6" s="8">
        <f ca="1">'Time Frame Analysis'!AE54</f>
        <v>18.546153846153846</v>
      </c>
      <c r="H6" s="8">
        <f t="shared" ca="1" si="0"/>
        <v>15.792307692307693</v>
      </c>
    </row>
    <row r="7" spans="2:8" x14ac:dyDescent="0.25">
      <c r="B7" s="7" t="s">
        <v>51</v>
      </c>
      <c r="C7" s="8">
        <f ca="1">'Time Frame Analysis'!C72</f>
        <v>-3.2938461538461534</v>
      </c>
      <c r="D7" s="8">
        <f ca="1">'Time Frame Analysis'!J72</f>
        <v>6.0315384615384611</v>
      </c>
      <c r="E7" s="8">
        <f ca="1">'Time Frame Analysis'!Q72</f>
        <v>7.833846153846153</v>
      </c>
      <c r="F7" s="8">
        <f ca="1">'Time Frame Analysis'!X72</f>
        <v>4.6738461538461546</v>
      </c>
      <c r="G7" s="8">
        <f ca="1">'Time Frame Analysis'!AE72</f>
        <v>4.066923076923076</v>
      </c>
      <c r="H7" s="8">
        <f t="shared" ca="1" si="0"/>
        <v>3.8624615384615382</v>
      </c>
    </row>
    <row r="8" spans="2:8" x14ac:dyDescent="0.25">
      <c r="B8" s="9" t="s">
        <v>66</v>
      </c>
      <c r="C8" s="8">
        <f ca="1">AVERAGE(C4:C7)</f>
        <v>15.374807692307693</v>
      </c>
      <c r="D8" s="8">
        <f t="shared" ref="D8:G8" ca="1" si="1">AVERAGE(D4:D7)</f>
        <v>17.381346153846152</v>
      </c>
      <c r="E8" s="8">
        <f t="shared" ca="1" si="1"/>
        <v>18.396153846153847</v>
      </c>
      <c r="F8" s="8">
        <f t="shared" ca="1" si="1"/>
        <v>17.982307692307696</v>
      </c>
      <c r="G8" s="8">
        <f t="shared" ca="1" si="1"/>
        <v>16.268461538461537</v>
      </c>
      <c r="H8" s="3"/>
    </row>
    <row r="11" spans="2:8" ht="17.25" x14ac:dyDescent="0.4">
      <c r="B11" t="s">
        <v>71</v>
      </c>
      <c r="C11" s="6" t="s">
        <v>38</v>
      </c>
      <c r="D11" s="6"/>
      <c r="E11" s="6"/>
      <c r="F11" s="6"/>
      <c r="G11" s="6"/>
    </row>
    <row r="12" spans="2:8" ht="17.25" x14ac:dyDescent="0.4">
      <c r="B12" s="2" t="s">
        <v>67</v>
      </c>
      <c r="C12" s="7">
        <v>0.01</v>
      </c>
      <c r="D12" s="7">
        <v>0.02</v>
      </c>
      <c r="E12" s="7">
        <v>0.03</v>
      </c>
      <c r="F12" s="7">
        <v>0.04</v>
      </c>
      <c r="G12" s="7">
        <v>0.05</v>
      </c>
      <c r="H12" s="7" t="s">
        <v>66</v>
      </c>
    </row>
    <row r="13" spans="2:8" x14ac:dyDescent="0.25">
      <c r="B13" s="7" t="s">
        <v>68</v>
      </c>
      <c r="C13" s="8">
        <f ca="1">'Time Frame Analysis'!D18</f>
        <v>-57.74153846153844</v>
      </c>
      <c r="D13" s="8">
        <f ca="1">'Time Frame Analysis'!K18</f>
        <v>-66.162307692307706</v>
      </c>
      <c r="E13" s="8">
        <f ca="1">'Time Frame Analysis'!R18</f>
        <v>-70.08</v>
      </c>
      <c r="F13" s="8">
        <f ca="1">'Time Frame Analysis'!Y18</f>
        <v>-71.243076923076913</v>
      </c>
      <c r="G13" s="8">
        <f ca="1">'Time Frame Analysis'!AF18</f>
        <v>-76.422307692307697</v>
      </c>
      <c r="H13" s="8">
        <f ca="1">AVERAGE(C13:G13)</f>
        <v>-68.329846153846148</v>
      </c>
    </row>
    <row r="14" spans="2:8" x14ac:dyDescent="0.25">
      <c r="B14" s="7" t="s">
        <v>69</v>
      </c>
      <c r="C14" s="8">
        <f ca="1">'Time Frame Analysis'!D36</f>
        <v>-66.601538461538468</v>
      </c>
      <c r="D14" s="8">
        <f ca="1">'Time Frame Analysis'!K36</f>
        <v>-58.023846153846158</v>
      </c>
      <c r="E14" s="8">
        <f ca="1">'Time Frame Analysis'!R36</f>
        <v>-56.53923076923077</v>
      </c>
      <c r="F14" s="8">
        <f ca="1">'Time Frame Analysis'!Y36</f>
        <v>-57.888461538461527</v>
      </c>
      <c r="G14" s="8">
        <f ca="1">'Time Frame Analysis'!AF36</f>
        <v>-59.895384615384621</v>
      </c>
      <c r="H14" s="8">
        <f t="shared" ref="H14:H16" ca="1" si="2">AVERAGE(C14:G14)</f>
        <v>-59.789692307692306</v>
      </c>
    </row>
    <row r="15" spans="2:8" x14ac:dyDescent="0.25">
      <c r="B15" s="7" t="s">
        <v>70</v>
      </c>
      <c r="C15" s="8">
        <f ca="1">'Time Frame Analysis'!D54</f>
        <v>-58.976923076923079</v>
      </c>
      <c r="D15" s="8">
        <f ca="1">'Time Frame Analysis'!K54</f>
        <v>-65.406923076923078</v>
      </c>
      <c r="E15" s="8">
        <f ca="1">'Time Frame Analysis'!R54</f>
        <v>-64.203076923076907</v>
      </c>
      <c r="F15" s="8">
        <f ca="1">'Time Frame Analysis'!Y54</f>
        <v>-63.339230769230774</v>
      </c>
      <c r="G15" s="8">
        <f ca="1">'Time Frame Analysis'!AF54</f>
        <v>-62.963846153846148</v>
      </c>
      <c r="H15" s="8">
        <f t="shared" ca="1" si="2"/>
        <v>-62.977999999999994</v>
      </c>
    </row>
    <row r="16" spans="2:8" x14ac:dyDescent="0.25">
      <c r="B16" s="7" t="s">
        <v>51</v>
      </c>
      <c r="C16" s="8">
        <f ca="1">'Time Frame Analysis'!D72</f>
        <v>-74.796153846153842</v>
      </c>
      <c r="D16" s="8">
        <f ca="1">'Time Frame Analysis'!K72</f>
        <v>-63.341538461538462</v>
      </c>
      <c r="E16" s="8">
        <f ca="1">'Time Frame Analysis'!R72</f>
        <v>-66.573076923076911</v>
      </c>
      <c r="F16" s="8">
        <f ca="1">'Time Frame Analysis'!Y72</f>
        <v>-66.004615384615391</v>
      </c>
      <c r="G16" s="8">
        <f ca="1">'Time Frame Analysis'!AF72</f>
        <v>-66.720769230769235</v>
      </c>
      <c r="H16" s="8">
        <f t="shared" ca="1" si="2"/>
        <v>-67.487230769230763</v>
      </c>
    </row>
    <row r="17" spans="2:8" x14ac:dyDescent="0.25">
      <c r="B17" s="9" t="s">
        <v>66</v>
      </c>
      <c r="C17" s="8">
        <f ca="1">AVERAGE(C13:C16)</f>
        <v>-64.529038461538462</v>
      </c>
      <c r="D17" s="8">
        <f t="shared" ref="D17" ca="1" si="3">AVERAGE(D13:D16)</f>
        <v>-63.233653846153857</v>
      </c>
      <c r="E17" s="8">
        <f t="shared" ref="E17" ca="1" si="4">AVERAGE(E13:E16)</f>
        <v>-64.348846153846154</v>
      </c>
      <c r="F17" s="8">
        <f t="shared" ref="F17" ca="1" si="5">AVERAGE(F13:F16)</f>
        <v>-64.61884615384615</v>
      </c>
      <c r="G17" s="8">
        <f t="shared" ref="G17" ca="1" si="6">AVERAGE(G13:G16)</f>
        <v>-66.50057692307692</v>
      </c>
      <c r="H17" s="3"/>
    </row>
    <row r="20" spans="2:8" ht="17.25" x14ac:dyDescent="0.4">
      <c r="B20" t="s">
        <v>12</v>
      </c>
      <c r="C20" s="6" t="s">
        <v>38</v>
      </c>
      <c r="D20" s="6"/>
      <c r="E20" s="6"/>
      <c r="F20" s="6"/>
      <c r="G20" s="6"/>
    </row>
    <row r="21" spans="2:8" ht="17.25" x14ac:dyDescent="0.4">
      <c r="B21" s="2" t="s">
        <v>67</v>
      </c>
      <c r="C21" s="7">
        <v>0.01</v>
      </c>
      <c r="D21" s="7">
        <v>0.02</v>
      </c>
      <c r="E21" s="7">
        <v>0.03</v>
      </c>
      <c r="F21" s="7">
        <v>0.04</v>
      </c>
      <c r="G21" s="7">
        <v>0.05</v>
      </c>
      <c r="H21" s="7" t="s">
        <v>66</v>
      </c>
    </row>
    <row r="22" spans="2:8" x14ac:dyDescent="0.25">
      <c r="B22" s="7" t="s">
        <v>68</v>
      </c>
      <c r="C22" s="8">
        <f ca="1">'Time Frame Analysis'!E18</f>
        <v>0.86</v>
      </c>
      <c r="D22" s="8">
        <f ca="1">'Time Frame Analysis'!L18</f>
        <v>0.56461538461538463</v>
      </c>
      <c r="E22" s="8">
        <f ca="1">'Time Frame Analysis'!S18</f>
        <v>0.41615384615384615</v>
      </c>
      <c r="F22" s="8">
        <f ca="1">'Time Frame Analysis'!Z18</f>
        <v>0.38461538461538464</v>
      </c>
      <c r="G22" s="8">
        <f ca="1">'Time Frame Analysis'!AG18</f>
        <v>0.26384615384615384</v>
      </c>
      <c r="H22" s="8">
        <f ca="1">AVERAGE(C22:G22)</f>
        <v>0.49784615384615377</v>
      </c>
    </row>
    <row r="23" spans="2:8" x14ac:dyDescent="0.25">
      <c r="B23" s="7" t="s">
        <v>69</v>
      </c>
      <c r="C23" s="8">
        <f ca="1">'Time Frame Analysis'!E36</f>
        <v>0.27923076923076923</v>
      </c>
      <c r="D23" s="8">
        <f ca="1">'Time Frame Analysis'!L36</f>
        <v>0.78846153846153844</v>
      </c>
      <c r="E23" s="8">
        <f ca="1">'Time Frame Analysis'!S36</f>
        <v>0.91538461538461524</v>
      </c>
      <c r="F23" s="8">
        <f ca="1">'Time Frame Analysis'!Z36</f>
        <v>0.9076923076923078</v>
      </c>
      <c r="G23" s="8">
        <f ca="1">'Time Frame Analysis'!AG36</f>
        <v>0.8092307692307692</v>
      </c>
      <c r="H23" s="8">
        <f t="shared" ref="H23:H25" ca="1" si="7">AVERAGE(C23:G23)</f>
        <v>0.74</v>
      </c>
    </row>
    <row r="24" spans="2:8" x14ac:dyDescent="0.25">
      <c r="B24" s="7" t="s">
        <v>70</v>
      </c>
      <c r="C24" s="8">
        <f ca="1">'Time Frame Analysis'!E54</f>
        <v>0.40538461538461534</v>
      </c>
      <c r="D24" s="8">
        <f ca="1">'Time Frame Analysis'!L54</f>
        <v>0.25307692307692303</v>
      </c>
      <c r="E24" s="8">
        <f ca="1">'Time Frame Analysis'!S54</f>
        <v>0.29153846153846152</v>
      </c>
      <c r="F24" s="8">
        <f ca="1">'Time Frame Analysis'!Z54</f>
        <v>0.37538461538461532</v>
      </c>
      <c r="G24" s="8">
        <f ca="1">'Time Frame Analysis'!AG54</f>
        <v>0.44</v>
      </c>
      <c r="H24" s="8">
        <f t="shared" ca="1" si="7"/>
        <v>0.35307692307692307</v>
      </c>
    </row>
    <row r="25" spans="2:8" x14ac:dyDescent="0.25">
      <c r="B25" s="7" t="s">
        <v>51</v>
      </c>
      <c r="C25" s="8">
        <f ca="1">'Time Frame Analysis'!E72</f>
        <v>-3.0769230769230771E-2</v>
      </c>
      <c r="D25" s="8">
        <f ca="1">'Time Frame Analysis'!L72</f>
        <v>0.13384615384615386</v>
      </c>
      <c r="E25" s="8">
        <f ca="1">'Time Frame Analysis'!S72</f>
        <v>0.16076923076923075</v>
      </c>
      <c r="F25" s="8">
        <f ca="1">'Time Frame Analysis'!Z72</f>
        <v>9.5384615384615373E-2</v>
      </c>
      <c r="G25" s="8">
        <f ca="1">'Time Frame Analysis'!AG72</f>
        <v>0.10230769230769229</v>
      </c>
      <c r="H25" s="8">
        <f t="shared" ca="1" si="7"/>
        <v>9.2307692307692313E-2</v>
      </c>
    </row>
    <row r="26" spans="2:8" x14ac:dyDescent="0.25">
      <c r="B26" s="9" t="s">
        <v>66</v>
      </c>
      <c r="C26" s="8">
        <f ca="1">AVERAGE(C22:C25)</f>
        <v>0.37846153846153852</v>
      </c>
      <c r="D26" s="8">
        <f t="shared" ref="D26" ca="1" si="8">AVERAGE(D22:D25)</f>
        <v>0.435</v>
      </c>
      <c r="E26" s="8">
        <f t="shared" ref="E26" ca="1" si="9">AVERAGE(E22:E25)</f>
        <v>0.44596153846153841</v>
      </c>
      <c r="F26" s="8">
        <f t="shared" ref="F26" ca="1" si="10">AVERAGE(F22:F25)</f>
        <v>0.4407692307692308</v>
      </c>
      <c r="G26" s="8">
        <f t="shared" ref="G26" ca="1" si="11">AVERAGE(G22:G25)</f>
        <v>0.4038461538461538</v>
      </c>
      <c r="H26" s="3"/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3</v>
      </c>
      <c r="C5">
        <v>89548899.319999993</v>
      </c>
      <c r="D5">
        <v>8954.89</v>
      </c>
      <c r="E5">
        <v>100</v>
      </c>
      <c r="F5">
        <v>39.03</v>
      </c>
      <c r="G5">
        <v>39.03</v>
      </c>
      <c r="H5">
        <v>-7136747.8700000001</v>
      </c>
      <c r="I5">
        <v>-10.17</v>
      </c>
      <c r="J5">
        <v>-42484049.840000004</v>
      </c>
      <c r="K5">
        <v>-36.85</v>
      </c>
      <c r="L5">
        <v>2.11</v>
      </c>
      <c r="M5">
        <v>1.06</v>
      </c>
      <c r="N5">
        <v>1.06</v>
      </c>
      <c r="O5">
        <v>1.06</v>
      </c>
      <c r="P5">
        <v>1.95</v>
      </c>
      <c r="Q5">
        <v>12909801.220000001</v>
      </c>
      <c r="R5">
        <v>0.57999999999999996</v>
      </c>
      <c r="S5">
        <v>16.809999999999999</v>
      </c>
      <c r="T5">
        <v>2</v>
      </c>
      <c r="U5">
        <v>0.91</v>
      </c>
      <c r="V5">
        <v>4.4000000000000003E-3</v>
      </c>
      <c r="W5">
        <v>9443</v>
      </c>
      <c r="X5">
        <v>9483.1</v>
      </c>
      <c r="Y5">
        <v>0.06</v>
      </c>
      <c r="Z5">
        <v>29.43</v>
      </c>
      <c r="AA5">
        <v>3333</v>
      </c>
      <c r="AB5">
        <v>35.299999999999997</v>
      </c>
      <c r="AC5">
        <v>1476141458.9000001</v>
      </c>
      <c r="AD5">
        <v>442886.73</v>
      </c>
      <c r="AE5">
        <v>1.23</v>
      </c>
      <c r="AF5">
        <v>52.49</v>
      </c>
      <c r="AG5">
        <v>6110</v>
      </c>
      <c r="AH5">
        <v>64.7</v>
      </c>
      <c r="AI5">
        <v>-1386592559.5899999</v>
      </c>
      <c r="AJ5">
        <v>-226938.23</v>
      </c>
      <c r="AK5">
        <v>-0.57999999999999996</v>
      </c>
      <c r="AL5">
        <v>16.850000000000001</v>
      </c>
      <c r="AM5">
        <v>0.03</v>
      </c>
    </row>
    <row r="6" spans="2:39" x14ac:dyDescent="0.25">
      <c r="B6">
        <v>2</v>
      </c>
      <c r="C6">
        <v>73090311.150000006</v>
      </c>
      <c r="D6">
        <v>7309.03</v>
      </c>
      <c r="E6">
        <v>100</v>
      </c>
      <c r="F6">
        <v>37.01</v>
      </c>
      <c r="G6">
        <v>37.01</v>
      </c>
      <c r="H6">
        <v>-4181995.89</v>
      </c>
      <c r="I6">
        <v>-13.33</v>
      </c>
      <c r="J6">
        <v>-19479894.16</v>
      </c>
      <c r="K6">
        <v>-44.73</v>
      </c>
      <c r="L6">
        <v>3.75</v>
      </c>
      <c r="M6">
        <v>0.83</v>
      </c>
      <c r="N6">
        <v>0.83</v>
      </c>
      <c r="O6">
        <v>1.1000000000000001</v>
      </c>
      <c r="P6">
        <v>1.95</v>
      </c>
      <c r="Q6">
        <v>8153534.96</v>
      </c>
      <c r="R6">
        <v>0.61</v>
      </c>
      <c r="S6">
        <v>17.14</v>
      </c>
      <c r="T6">
        <v>1.84</v>
      </c>
      <c r="U6">
        <v>0.88</v>
      </c>
      <c r="V6">
        <v>4.5999999999999999E-3</v>
      </c>
      <c r="W6">
        <v>6323</v>
      </c>
      <c r="X6">
        <v>11559.44</v>
      </c>
      <c r="Y6">
        <v>0.08</v>
      </c>
      <c r="Z6">
        <v>43.46</v>
      </c>
      <c r="AA6">
        <v>2274</v>
      </c>
      <c r="AB6">
        <v>35.96</v>
      </c>
      <c r="AC6">
        <v>825911629.52999997</v>
      </c>
      <c r="AD6">
        <v>363197.73</v>
      </c>
      <c r="AE6">
        <v>1.52</v>
      </c>
      <c r="AF6">
        <v>77.45</v>
      </c>
      <c r="AG6">
        <v>4049</v>
      </c>
      <c r="AH6">
        <v>64.040000000000006</v>
      </c>
      <c r="AI6">
        <v>-752821318.38999999</v>
      </c>
      <c r="AJ6">
        <v>-185927.72</v>
      </c>
      <c r="AK6">
        <v>-0.73</v>
      </c>
      <c r="AL6">
        <v>24.36</v>
      </c>
      <c r="AM6">
        <v>0.02</v>
      </c>
    </row>
    <row r="7" spans="2:39" x14ac:dyDescent="0.25">
      <c r="B7">
        <v>5</v>
      </c>
      <c r="C7">
        <v>42591399.049999997</v>
      </c>
      <c r="D7">
        <v>4259.1400000000003</v>
      </c>
      <c r="E7">
        <v>100</v>
      </c>
      <c r="F7">
        <v>31.79</v>
      </c>
      <c r="G7">
        <v>31.79</v>
      </c>
      <c r="H7">
        <v>-4134752.36</v>
      </c>
      <c r="I7">
        <v>-10.7</v>
      </c>
      <c r="J7">
        <v>-31637303.890000001</v>
      </c>
      <c r="K7">
        <v>-57.85</v>
      </c>
      <c r="L7">
        <v>1.35</v>
      </c>
      <c r="M7">
        <v>0.55000000000000004</v>
      </c>
      <c r="N7">
        <v>0.55000000000000004</v>
      </c>
      <c r="O7">
        <v>1.04</v>
      </c>
      <c r="P7">
        <v>1.92</v>
      </c>
      <c r="Q7">
        <v>6190148.8600000003</v>
      </c>
      <c r="R7">
        <v>0.72</v>
      </c>
      <c r="S7">
        <v>20.27</v>
      </c>
      <c r="T7">
        <v>1.3</v>
      </c>
      <c r="U7">
        <v>0.77</v>
      </c>
      <c r="V7">
        <v>5.4999999999999997E-3</v>
      </c>
      <c r="W7">
        <v>15867</v>
      </c>
      <c r="X7">
        <v>2684.28</v>
      </c>
      <c r="Y7">
        <v>0.03</v>
      </c>
      <c r="Z7">
        <v>17.920000000000002</v>
      </c>
      <c r="AA7">
        <v>5566</v>
      </c>
      <c r="AB7">
        <v>35.08</v>
      </c>
      <c r="AC7">
        <v>1151894152.5999999</v>
      </c>
      <c r="AD7">
        <v>206951.88</v>
      </c>
      <c r="AE7">
        <v>0.9</v>
      </c>
      <c r="AF7">
        <v>31.06</v>
      </c>
      <c r="AG7">
        <v>10301</v>
      </c>
      <c r="AH7">
        <v>64.92</v>
      </c>
      <c r="AI7">
        <v>-1109302753.55</v>
      </c>
      <c r="AJ7">
        <v>-107688.84</v>
      </c>
      <c r="AK7">
        <v>-0.44</v>
      </c>
      <c r="AL7">
        <v>10.82</v>
      </c>
      <c r="AM7">
        <v>0.05</v>
      </c>
    </row>
    <row r="8" spans="2:39" x14ac:dyDescent="0.25">
      <c r="B8">
        <v>1</v>
      </c>
      <c r="C8">
        <v>21827232.48</v>
      </c>
      <c r="D8">
        <v>2182.7199999999998</v>
      </c>
      <c r="E8">
        <v>100</v>
      </c>
      <c r="F8">
        <v>25.7</v>
      </c>
      <c r="G8">
        <v>25.7</v>
      </c>
      <c r="H8">
        <v>-2046630.48</v>
      </c>
      <c r="I8">
        <v>-13.33</v>
      </c>
      <c r="J8">
        <v>-8793866.5500000007</v>
      </c>
      <c r="K8">
        <v>-48.27</v>
      </c>
      <c r="L8">
        <v>2.48</v>
      </c>
      <c r="M8">
        <v>0.53</v>
      </c>
      <c r="N8">
        <v>0.53</v>
      </c>
      <c r="O8">
        <v>1.1000000000000001</v>
      </c>
      <c r="P8">
        <v>1.91</v>
      </c>
      <c r="Q8">
        <v>1860186.15</v>
      </c>
      <c r="R8">
        <v>0.85</v>
      </c>
      <c r="S8">
        <v>19.760000000000002</v>
      </c>
      <c r="T8">
        <v>1.03</v>
      </c>
      <c r="U8">
        <v>0.67</v>
      </c>
      <c r="V8">
        <v>6.4999999999999997E-3</v>
      </c>
      <c r="W8">
        <v>3233</v>
      </c>
      <c r="X8">
        <v>6751.39</v>
      </c>
      <c r="Y8">
        <v>0.12</v>
      </c>
      <c r="Z8">
        <v>84.03</v>
      </c>
      <c r="AA8">
        <v>1183</v>
      </c>
      <c r="AB8">
        <v>36.590000000000003</v>
      </c>
      <c r="AC8">
        <v>239161410.19</v>
      </c>
      <c r="AD8">
        <v>202165.18</v>
      </c>
      <c r="AE8">
        <v>2.09</v>
      </c>
      <c r="AF8">
        <v>149.57</v>
      </c>
      <c r="AG8">
        <v>2050</v>
      </c>
      <c r="AH8">
        <v>63.41</v>
      </c>
      <c r="AI8">
        <v>-217334177.71000001</v>
      </c>
      <c r="AJ8">
        <v>-106016.67</v>
      </c>
      <c r="AK8">
        <v>-1.01</v>
      </c>
      <c r="AL8">
        <v>46.21</v>
      </c>
      <c r="AM8">
        <v>0.01</v>
      </c>
    </row>
    <row r="9" spans="2:39" x14ac:dyDescent="0.25">
      <c r="B9">
        <v>4</v>
      </c>
      <c r="C9">
        <v>21443179.050000001</v>
      </c>
      <c r="D9">
        <v>2144.3200000000002</v>
      </c>
      <c r="E9">
        <v>100</v>
      </c>
      <c r="F9">
        <v>25.55</v>
      </c>
      <c r="G9">
        <v>25.55</v>
      </c>
      <c r="H9">
        <v>-1990463.35</v>
      </c>
      <c r="I9">
        <v>-10.17</v>
      </c>
      <c r="J9">
        <v>-12327058.710000001</v>
      </c>
      <c r="K9">
        <v>-57.93</v>
      </c>
      <c r="L9">
        <v>1.74</v>
      </c>
      <c r="M9">
        <v>0.44</v>
      </c>
      <c r="N9">
        <v>0.44</v>
      </c>
      <c r="O9">
        <v>1.05</v>
      </c>
      <c r="P9">
        <v>1.95</v>
      </c>
      <c r="Q9">
        <v>2779866.44</v>
      </c>
      <c r="R9">
        <v>0.61</v>
      </c>
      <c r="S9">
        <v>23.99</v>
      </c>
      <c r="T9">
        <v>0.84</v>
      </c>
      <c r="U9">
        <v>0.65</v>
      </c>
      <c r="V9">
        <v>4.7000000000000002E-3</v>
      </c>
      <c r="W9">
        <v>12667</v>
      </c>
      <c r="X9">
        <v>1692.84</v>
      </c>
      <c r="Y9">
        <v>0.03</v>
      </c>
      <c r="Z9">
        <v>22.19</v>
      </c>
      <c r="AA9">
        <v>4416</v>
      </c>
      <c r="AB9">
        <v>34.86</v>
      </c>
      <c r="AC9">
        <v>493015113.99000001</v>
      </c>
      <c r="AD9">
        <v>111642.92</v>
      </c>
      <c r="AE9">
        <v>1.04</v>
      </c>
      <c r="AF9">
        <v>39.28</v>
      </c>
      <c r="AG9">
        <v>8251</v>
      </c>
      <c r="AH9">
        <v>65.14</v>
      </c>
      <c r="AI9">
        <v>-471571934.94</v>
      </c>
      <c r="AJ9">
        <v>-57153.31</v>
      </c>
      <c r="AK9">
        <v>-0.51</v>
      </c>
      <c r="AL9">
        <v>13.05</v>
      </c>
      <c r="AM9">
        <v>0.04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5</v>
      </c>
      <c r="C15">
        <v>72366753.079999998</v>
      </c>
      <c r="D15">
        <v>7236.68</v>
      </c>
      <c r="E15">
        <v>99.97</v>
      </c>
      <c r="F15">
        <v>36.909999999999997</v>
      </c>
      <c r="G15">
        <v>36.92</v>
      </c>
      <c r="H15">
        <v>-4093470.49</v>
      </c>
      <c r="I15">
        <v>-13.33</v>
      </c>
      <c r="J15">
        <v>-13165606.33</v>
      </c>
      <c r="K15">
        <v>-45.41</v>
      </c>
      <c r="L15">
        <v>5.5</v>
      </c>
      <c r="M15">
        <v>0.81</v>
      </c>
      <c r="N15">
        <v>0.81</v>
      </c>
      <c r="O15">
        <v>1.1599999999999999</v>
      </c>
      <c r="P15">
        <v>2.06</v>
      </c>
      <c r="Q15">
        <v>12204545.66</v>
      </c>
      <c r="R15">
        <v>0.36</v>
      </c>
      <c r="S15">
        <v>15.74</v>
      </c>
      <c r="T15">
        <v>2</v>
      </c>
      <c r="U15">
        <v>0.86</v>
      </c>
      <c r="V15">
        <v>4.5999999999999999E-3</v>
      </c>
      <c r="W15">
        <v>5488</v>
      </c>
      <c r="X15">
        <v>13186.36</v>
      </c>
      <c r="Y15">
        <v>0.09</v>
      </c>
      <c r="Z15">
        <v>18.239999999999998</v>
      </c>
      <c r="AA15">
        <v>1974</v>
      </c>
      <c r="AB15">
        <v>35.97</v>
      </c>
      <c r="AC15">
        <v>528604316.92000002</v>
      </c>
      <c r="AD15">
        <v>267783.34000000003</v>
      </c>
      <c r="AE15">
        <v>1.65</v>
      </c>
      <c r="AF15">
        <v>31.71</v>
      </c>
      <c r="AG15">
        <v>3514</v>
      </c>
      <c r="AH15">
        <v>64.03</v>
      </c>
      <c r="AI15">
        <v>-456237563.83999997</v>
      </c>
      <c r="AJ15">
        <v>-129834.25</v>
      </c>
      <c r="AK15">
        <v>-0.78</v>
      </c>
      <c r="AL15">
        <v>10.67</v>
      </c>
      <c r="AM15">
        <v>0.05</v>
      </c>
    </row>
    <row r="16" spans="2:39" x14ac:dyDescent="0.25">
      <c r="B16">
        <v>4</v>
      </c>
      <c r="C16">
        <v>33664415.329999998</v>
      </c>
      <c r="D16">
        <v>3366.44</v>
      </c>
      <c r="E16">
        <v>99.96</v>
      </c>
      <c r="F16">
        <v>29.6</v>
      </c>
      <c r="G16">
        <v>29.61</v>
      </c>
      <c r="H16">
        <v>-1885641.77</v>
      </c>
      <c r="I16">
        <v>-13.33</v>
      </c>
      <c r="J16">
        <v>-7162971.9199999999</v>
      </c>
      <c r="K16">
        <v>-39.92</v>
      </c>
      <c r="L16">
        <v>4.7</v>
      </c>
      <c r="M16">
        <v>0.74</v>
      </c>
      <c r="N16">
        <v>0.74</v>
      </c>
      <c r="O16">
        <v>1.1499999999999999</v>
      </c>
      <c r="P16">
        <v>2.0099999999999998</v>
      </c>
      <c r="Q16">
        <v>5530641.46</v>
      </c>
      <c r="R16">
        <v>0.39</v>
      </c>
      <c r="S16">
        <v>17.100000000000001</v>
      </c>
      <c r="T16">
        <v>1.42</v>
      </c>
      <c r="U16">
        <v>0.73</v>
      </c>
      <c r="V16">
        <v>5.0000000000000001E-3</v>
      </c>
      <c r="W16">
        <v>4416</v>
      </c>
      <c r="X16">
        <v>7623.28</v>
      </c>
      <c r="Y16">
        <v>0.1</v>
      </c>
      <c r="Z16">
        <v>22.42</v>
      </c>
      <c r="AA16">
        <v>1608</v>
      </c>
      <c r="AB16">
        <v>36.409999999999997</v>
      </c>
      <c r="AC16">
        <v>253471412.75</v>
      </c>
      <c r="AD16">
        <v>157631.48000000001</v>
      </c>
      <c r="AE16">
        <v>1.81</v>
      </c>
      <c r="AF16">
        <v>38.950000000000003</v>
      </c>
      <c r="AG16">
        <v>2808</v>
      </c>
      <c r="AH16">
        <v>63.59</v>
      </c>
      <c r="AI16">
        <v>-219806997.41999999</v>
      </c>
      <c r="AJ16">
        <v>-78278.850000000006</v>
      </c>
      <c r="AK16">
        <v>-0.88</v>
      </c>
      <c r="AL16">
        <v>12.96</v>
      </c>
      <c r="AM16">
        <v>0.04</v>
      </c>
    </row>
    <row r="17" spans="2:39" x14ac:dyDescent="0.25">
      <c r="B17">
        <v>1</v>
      </c>
      <c r="C17">
        <v>23991422.57</v>
      </c>
      <c r="D17">
        <v>2399.14</v>
      </c>
      <c r="E17">
        <v>99.95</v>
      </c>
      <c r="F17">
        <v>26.54</v>
      </c>
      <c r="G17">
        <v>26.55</v>
      </c>
      <c r="H17">
        <v>-1844628.29</v>
      </c>
      <c r="I17">
        <v>-15.18</v>
      </c>
      <c r="J17">
        <v>-7972211.7199999997</v>
      </c>
      <c r="K17">
        <v>-47.86</v>
      </c>
      <c r="L17">
        <v>3.01</v>
      </c>
      <c r="M17">
        <v>0.55000000000000004</v>
      </c>
      <c r="N17">
        <v>0.55000000000000004</v>
      </c>
      <c r="O17">
        <v>1.22</v>
      </c>
      <c r="P17">
        <v>2.02</v>
      </c>
      <c r="Q17">
        <v>3252502.69</v>
      </c>
      <c r="R17">
        <v>0.5</v>
      </c>
      <c r="S17">
        <v>21.16</v>
      </c>
      <c r="T17">
        <v>1</v>
      </c>
      <c r="U17">
        <v>0.7</v>
      </c>
      <c r="V17">
        <v>6.4000000000000003E-3</v>
      </c>
      <c r="W17">
        <v>1114</v>
      </c>
      <c r="X17">
        <v>21536.29</v>
      </c>
      <c r="Y17">
        <v>0.35</v>
      </c>
      <c r="Z17">
        <v>85.92</v>
      </c>
      <c r="AA17">
        <v>419</v>
      </c>
      <c r="AB17">
        <v>37.61</v>
      </c>
      <c r="AC17">
        <v>134958251.18000001</v>
      </c>
      <c r="AD17">
        <v>322096.06</v>
      </c>
      <c r="AE17">
        <v>3.64</v>
      </c>
      <c r="AF17">
        <v>150.6</v>
      </c>
      <c r="AG17">
        <v>695</v>
      </c>
      <c r="AH17">
        <v>62.39</v>
      </c>
      <c r="AI17">
        <v>-110966828.61</v>
      </c>
      <c r="AJ17">
        <v>-159664.5</v>
      </c>
      <c r="AK17">
        <v>-1.62</v>
      </c>
      <c r="AL17">
        <v>46.93</v>
      </c>
      <c r="AM17">
        <v>0.01</v>
      </c>
    </row>
    <row r="18" spans="2:39" x14ac:dyDescent="0.25">
      <c r="B18">
        <v>3</v>
      </c>
      <c r="C18">
        <v>17328653.739999998</v>
      </c>
      <c r="D18">
        <v>1732.87</v>
      </c>
      <c r="E18">
        <v>99.96</v>
      </c>
      <c r="F18">
        <v>23.7</v>
      </c>
      <c r="G18">
        <v>23.71</v>
      </c>
      <c r="H18">
        <v>-1353960.61</v>
      </c>
      <c r="I18">
        <v>-13.33</v>
      </c>
      <c r="J18">
        <v>-4922283.42</v>
      </c>
      <c r="K18">
        <v>-46</v>
      </c>
      <c r="L18">
        <v>3.52</v>
      </c>
      <c r="M18">
        <v>0.52</v>
      </c>
      <c r="N18">
        <v>0.52</v>
      </c>
      <c r="O18">
        <v>1.1200000000000001</v>
      </c>
      <c r="P18">
        <v>1.99</v>
      </c>
      <c r="Q18">
        <v>2165357.69</v>
      </c>
      <c r="R18">
        <v>0.48</v>
      </c>
      <c r="S18">
        <v>16.920000000000002</v>
      </c>
      <c r="T18">
        <v>1.08</v>
      </c>
      <c r="U18">
        <v>0.61</v>
      </c>
      <c r="V18">
        <v>6.1999999999999998E-3</v>
      </c>
      <c r="W18">
        <v>3392</v>
      </c>
      <c r="X18">
        <v>5108.68</v>
      </c>
      <c r="Y18">
        <v>0.11</v>
      </c>
      <c r="Z18">
        <v>28.89</v>
      </c>
      <c r="AA18">
        <v>1219</v>
      </c>
      <c r="AB18">
        <v>35.94</v>
      </c>
      <c r="AC18">
        <v>167517056.59</v>
      </c>
      <c r="AD18">
        <v>137421.70000000001</v>
      </c>
      <c r="AE18">
        <v>2.0699999999999998</v>
      </c>
      <c r="AF18">
        <v>50.64</v>
      </c>
      <c r="AG18">
        <v>2173</v>
      </c>
      <c r="AH18">
        <v>64.06</v>
      </c>
      <c r="AI18">
        <v>-150188402.84999999</v>
      </c>
      <c r="AJ18">
        <v>-69115.69</v>
      </c>
      <c r="AK18">
        <v>-0.99</v>
      </c>
      <c r="AL18">
        <v>16.690000000000001</v>
      </c>
      <c r="AM18">
        <v>0.03</v>
      </c>
    </row>
    <row r="19" spans="2:39" x14ac:dyDescent="0.25">
      <c r="B19">
        <v>2</v>
      </c>
      <c r="C19">
        <v>15137016.689999999</v>
      </c>
      <c r="D19">
        <v>1513.7</v>
      </c>
      <c r="E19">
        <v>99.95</v>
      </c>
      <c r="F19">
        <v>22.55</v>
      </c>
      <c r="G19">
        <v>22.57</v>
      </c>
      <c r="H19">
        <v>-1054590.76</v>
      </c>
      <c r="I19">
        <v>-13.54</v>
      </c>
      <c r="J19">
        <v>-4383690.5999999996</v>
      </c>
      <c r="K19">
        <v>-44.86</v>
      </c>
      <c r="L19">
        <v>3.45</v>
      </c>
      <c r="M19">
        <v>0.5</v>
      </c>
      <c r="N19">
        <v>0.5</v>
      </c>
      <c r="O19">
        <v>1.1599999999999999</v>
      </c>
      <c r="P19">
        <v>1.97</v>
      </c>
      <c r="Q19">
        <v>1505739.84</v>
      </c>
      <c r="R19">
        <v>0.62</v>
      </c>
      <c r="S19">
        <v>18.66</v>
      </c>
      <c r="T19">
        <v>0.92</v>
      </c>
      <c r="U19">
        <v>0.6</v>
      </c>
      <c r="V19">
        <v>8.0000000000000002E-3</v>
      </c>
      <c r="W19">
        <v>2250</v>
      </c>
      <c r="X19">
        <v>6727.56</v>
      </c>
      <c r="Y19">
        <v>0.16</v>
      </c>
      <c r="Z19">
        <v>43.05</v>
      </c>
      <c r="AA19">
        <v>832</v>
      </c>
      <c r="AB19">
        <v>36.979999999999997</v>
      </c>
      <c r="AC19">
        <v>112527957.95999999</v>
      </c>
      <c r="AD19">
        <v>135249.95000000001</v>
      </c>
      <c r="AE19">
        <v>2.5499999999999998</v>
      </c>
      <c r="AF19">
        <v>76.38</v>
      </c>
      <c r="AG19">
        <v>1418</v>
      </c>
      <c r="AH19">
        <v>63.02</v>
      </c>
      <c r="AI19">
        <v>-97390941.269999996</v>
      </c>
      <c r="AJ19">
        <v>-68681.899999999994</v>
      </c>
      <c r="AK19">
        <v>-1.24</v>
      </c>
      <c r="AL19">
        <v>23.49</v>
      </c>
      <c r="AM19">
        <v>0.02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3</v>
      </c>
      <c r="C25">
        <v>15881196.6</v>
      </c>
      <c r="D25">
        <v>1588.12</v>
      </c>
      <c r="E25">
        <v>99.95</v>
      </c>
      <c r="F25">
        <v>22.96</v>
      </c>
      <c r="G25">
        <v>22.97</v>
      </c>
      <c r="H25">
        <v>-1255130.1299999999</v>
      </c>
      <c r="I25">
        <v>-14.17</v>
      </c>
      <c r="J25">
        <v>-6577398.3300000001</v>
      </c>
      <c r="K25">
        <v>-36.450000000000003</v>
      </c>
      <c r="L25">
        <v>2.41</v>
      </c>
      <c r="M25">
        <v>0.63</v>
      </c>
      <c r="N25">
        <v>0.63</v>
      </c>
      <c r="O25">
        <v>1.21</v>
      </c>
      <c r="P25">
        <v>1.99</v>
      </c>
      <c r="Q25">
        <v>1672148.87</v>
      </c>
      <c r="R25">
        <v>0.68</v>
      </c>
      <c r="S25">
        <v>16.559999999999999</v>
      </c>
      <c r="T25">
        <v>1.06</v>
      </c>
      <c r="U25">
        <v>0.61</v>
      </c>
      <c r="V25">
        <v>1.5900000000000001E-2</v>
      </c>
      <c r="W25">
        <v>1029</v>
      </c>
      <c r="X25">
        <v>15433.62</v>
      </c>
      <c r="Y25">
        <v>0.34</v>
      </c>
      <c r="Z25">
        <v>28.95</v>
      </c>
      <c r="AA25">
        <v>389</v>
      </c>
      <c r="AB25">
        <v>37.799999999999997</v>
      </c>
      <c r="AC25">
        <v>91917964.120000005</v>
      </c>
      <c r="AD25">
        <v>236292.97</v>
      </c>
      <c r="AE25">
        <v>3.73</v>
      </c>
      <c r="AF25">
        <v>49.92</v>
      </c>
      <c r="AG25">
        <v>640</v>
      </c>
      <c r="AH25">
        <v>62.2</v>
      </c>
      <c r="AI25">
        <v>-76036767.530000001</v>
      </c>
      <c r="AJ25">
        <v>-118807.45</v>
      </c>
      <c r="AK25">
        <v>-1.71</v>
      </c>
      <c r="AL25">
        <v>16.2</v>
      </c>
      <c r="AM25">
        <v>0.03</v>
      </c>
    </row>
    <row r="26" spans="2:39" x14ac:dyDescent="0.25">
      <c r="B26">
        <v>4</v>
      </c>
      <c r="C26">
        <v>11449977.84</v>
      </c>
      <c r="D26">
        <v>1145</v>
      </c>
      <c r="E26">
        <v>99.96</v>
      </c>
      <c r="F26">
        <v>20.25</v>
      </c>
      <c r="G26">
        <v>20.260000000000002</v>
      </c>
      <c r="H26">
        <v>-1173908.7</v>
      </c>
      <c r="I26">
        <v>-14.17</v>
      </c>
      <c r="J26">
        <v>-6521595.2300000004</v>
      </c>
      <c r="K26">
        <v>-48.6</v>
      </c>
      <c r="L26">
        <v>1.76</v>
      </c>
      <c r="M26">
        <v>0.42</v>
      </c>
      <c r="N26">
        <v>0.42</v>
      </c>
      <c r="O26">
        <v>1.1100000000000001</v>
      </c>
      <c r="P26">
        <v>1.82</v>
      </c>
      <c r="Q26">
        <v>1381564.12</v>
      </c>
      <c r="R26">
        <v>0.6</v>
      </c>
      <c r="S26">
        <v>19.2</v>
      </c>
      <c r="T26">
        <v>0.77</v>
      </c>
      <c r="U26">
        <v>0.53</v>
      </c>
      <c r="V26">
        <v>1.4E-2</v>
      </c>
      <c r="W26">
        <v>1374</v>
      </c>
      <c r="X26">
        <v>8333.32</v>
      </c>
      <c r="Y26">
        <v>0.24</v>
      </c>
      <c r="Z26">
        <v>21.93</v>
      </c>
      <c r="AA26">
        <v>521</v>
      </c>
      <c r="AB26">
        <v>37.92</v>
      </c>
      <c r="AC26">
        <v>112140876</v>
      </c>
      <c r="AD26">
        <v>215241.60000000001</v>
      </c>
      <c r="AE26">
        <v>3.17</v>
      </c>
      <c r="AF26">
        <v>37.229999999999997</v>
      </c>
      <c r="AG26">
        <v>853</v>
      </c>
      <c r="AH26">
        <v>62.08</v>
      </c>
      <c r="AI26">
        <v>-100690898.17</v>
      </c>
      <c r="AJ26">
        <v>-118043.26</v>
      </c>
      <c r="AK26">
        <v>-1.55</v>
      </c>
      <c r="AL26">
        <v>12.59</v>
      </c>
      <c r="AM26">
        <v>0.04</v>
      </c>
    </row>
    <row r="27" spans="2:39" x14ac:dyDescent="0.25">
      <c r="B27">
        <v>5</v>
      </c>
      <c r="C27">
        <v>9666272.8300000001</v>
      </c>
      <c r="D27">
        <v>966.63</v>
      </c>
      <c r="E27">
        <v>99.96</v>
      </c>
      <c r="F27">
        <v>18.899999999999999</v>
      </c>
      <c r="G27">
        <v>18.91</v>
      </c>
      <c r="H27">
        <v>-1098686.32</v>
      </c>
      <c r="I27">
        <v>-13.7</v>
      </c>
      <c r="J27">
        <v>-7142984.7599999998</v>
      </c>
      <c r="K27">
        <v>-56.91</v>
      </c>
      <c r="L27">
        <v>1.35</v>
      </c>
      <c r="M27">
        <v>0.33</v>
      </c>
      <c r="N27">
        <v>0.33</v>
      </c>
      <c r="O27">
        <v>1.1000000000000001</v>
      </c>
      <c r="P27">
        <v>1.76</v>
      </c>
      <c r="Q27">
        <v>1152643.3899999999</v>
      </c>
      <c r="R27">
        <v>0.54</v>
      </c>
      <c r="S27">
        <v>22.18</v>
      </c>
      <c r="T27">
        <v>0.61</v>
      </c>
      <c r="U27">
        <v>0.5</v>
      </c>
      <c r="V27">
        <v>1.2699999999999999E-2</v>
      </c>
      <c r="W27">
        <v>1664</v>
      </c>
      <c r="X27">
        <v>5809.06</v>
      </c>
      <c r="Y27">
        <v>0.19</v>
      </c>
      <c r="Z27">
        <v>18.29</v>
      </c>
      <c r="AA27">
        <v>640</v>
      </c>
      <c r="AB27">
        <v>38.46</v>
      </c>
      <c r="AC27">
        <v>104366822.12</v>
      </c>
      <c r="AD27">
        <v>163073.16</v>
      </c>
      <c r="AE27">
        <v>2.84</v>
      </c>
      <c r="AF27">
        <v>30.62</v>
      </c>
      <c r="AG27">
        <v>1024</v>
      </c>
      <c r="AH27">
        <v>61.54</v>
      </c>
      <c r="AI27">
        <v>-94700549.290000007</v>
      </c>
      <c r="AJ27">
        <v>-92481.01</v>
      </c>
      <c r="AK27">
        <v>-1.47</v>
      </c>
      <c r="AL27">
        <v>10.58</v>
      </c>
      <c r="AM27">
        <v>0.05</v>
      </c>
    </row>
    <row r="28" spans="2:39" x14ac:dyDescent="0.25">
      <c r="B28">
        <v>1</v>
      </c>
      <c r="C28">
        <v>1712695.7</v>
      </c>
      <c r="D28">
        <v>171.27</v>
      </c>
      <c r="E28">
        <v>99.9</v>
      </c>
      <c r="F28">
        <v>7.57</v>
      </c>
      <c r="G28">
        <v>7.58</v>
      </c>
      <c r="H28">
        <v>-380706.65</v>
      </c>
      <c r="I28">
        <v>-15.89</v>
      </c>
      <c r="J28">
        <v>-1853538.6</v>
      </c>
      <c r="K28">
        <v>-66.72</v>
      </c>
      <c r="L28">
        <v>0.92</v>
      </c>
      <c r="M28">
        <v>0.11</v>
      </c>
      <c r="N28">
        <v>0.11</v>
      </c>
      <c r="O28">
        <v>1.1399999999999999</v>
      </c>
      <c r="P28">
        <v>2.04</v>
      </c>
      <c r="Q28">
        <v>414905.23</v>
      </c>
      <c r="R28">
        <v>0.11</v>
      </c>
      <c r="S28">
        <v>39.49</v>
      </c>
      <c r="T28">
        <v>0.05</v>
      </c>
      <c r="U28">
        <v>0.21</v>
      </c>
      <c r="V28">
        <v>2.5000000000000001E-3</v>
      </c>
      <c r="W28">
        <v>352</v>
      </c>
      <c r="X28">
        <v>4865.6099999999997</v>
      </c>
      <c r="Y28">
        <v>0.55000000000000004</v>
      </c>
      <c r="Z28">
        <v>82.66</v>
      </c>
      <c r="AA28">
        <v>126</v>
      </c>
      <c r="AB28">
        <v>35.799999999999997</v>
      </c>
      <c r="AC28">
        <v>14264382.42</v>
      </c>
      <c r="AD28">
        <v>113209.38</v>
      </c>
      <c r="AE28">
        <v>6.91</v>
      </c>
      <c r="AF28">
        <v>150.19</v>
      </c>
      <c r="AG28">
        <v>226</v>
      </c>
      <c r="AH28">
        <v>64.2</v>
      </c>
      <c r="AI28">
        <v>-12551686.720000001</v>
      </c>
      <c r="AJ28">
        <v>-55538.44</v>
      </c>
      <c r="AK28">
        <v>-3</v>
      </c>
      <c r="AL28">
        <v>45.02</v>
      </c>
      <c r="AM28">
        <v>0.01</v>
      </c>
    </row>
    <row r="29" spans="2:39" x14ac:dyDescent="0.25">
      <c r="B29">
        <v>2</v>
      </c>
      <c r="C29">
        <v>138955.26999999999</v>
      </c>
      <c r="D29">
        <v>13.9</v>
      </c>
      <c r="E29">
        <v>99.9</v>
      </c>
      <c r="F29">
        <v>0.96</v>
      </c>
      <c r="G29">
        <v>0.96</v>
      </c>
      <c r="H29">
        <v>-316972.93</v>
      </c>
      <c r="I29">
        <v>-16.45</v>
      </c>
      <c r="J29">
        <v>-1685182.57</v>
      </c>
      <c r="K29">
        <v>-77.31</v>
      </c>
      <c r="L29">
        <v>0.08</v>
      </c>
      <c r="M29">
        <v>0.01</v>
      </c>
      <c r="N29">
        <v>0.01</v>
      </c>
      <c r="O29">
        <v>1.02</v>
      </c>
      <c r="P29">
        <v>1.79</v>
      </c>
      <c r="Q29">
        <v>181640.65</v>
      </c>
      <c r="R29">
        <v>-0.12</v>
      </c>
      <c r="S29">
        <v>61.56</v>
      </c>
      <c r="T29">
        <v>-7.0000000000000007E-2</v>
      </c>
      <c r="U29">
        <v>0.02</v>
      </c>
      <c r="V29">
        <v>-2.7000000000000001E-3</v>
      </c>
      <c r="W29">
        <v>712</v>
      </c>
      <c r="X29">
        <v>195.16</v>
      </c>
      <c r="Y29">
        <v>0.11</v>
      </c>
      <c r="Z29">
        <v>41.38</v>
      </c>
      <c r="AA29">
        <v>258</v>
      </c>
      <c r="AB29">
        <v>36.24</v>
      </c>
      <c r="AC29">
        <v>9314755.1600000001</v>
      </c>
      <c r="AD29">
        <v>36103.699999999997</v>
      </c>
      <c r="AE29">
        <v>4.29</v>
      </c>
      <c r="AF29">
        <v>73.19</v>
      </c>
      <c r="AG29">
        <v>454</v>
      </c>
      <c r="AH29">
        <v>63.76</v>
      </c>
      <c r="AI29">
        <v>-9175799.8900000006</v>
      </c>
      <c r="AJ29">
        <v>-20211.009999999998</v>
      </c>
      <c r="AK29">
        <v>-2.2599999999999998</v>
      </c>
      <c r="AL29">
        <v>23.3</v>
      </c>
      <c r="AM29">
        <v>0.02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1</v>
      </c>
      <c r="C35">
        <v>558865.43000000005</v>
      </c>
      <c r="D35">
        <v>55.89</v>
      </c>
      <c r="E35">
        <v>99.68</v>
      </c>
      <c r="F35">
        <v>3.3</v>
      </c>
      <c r="G35">
        <v>3.31</v>
      </c>
      <c r="H35">
        <v>-456189.74</v>
      </c>
      <c r="I35">
        <v>-26.52</v>
      </c>
      <c r="J35">
        <v>-1571749.42</v>
      </c>
      <c r="K35">
        <v>-67.3</v>
      </c>
      <c r="L35">
        <v>0.36</v>
      </c>
      <c r="M35">
        <v>0.05</v>
      </c>
      <c r="N35">
        <v>0.05</v>
      </c>
      <c r="O35">
        <v>1.17</v>
      </c>
      <c r="P35">
        <v>2.1</v>
      </c>
      <c r="Q35">
        <v>320469.32</v>
      </c>
      <c r="R35">
        <v>-0.06</v>
      </c>
      <c r="S35">
        <v>43.62</v>
      </c>
      <c r="T35">
        <v>-0.05</v>
      </c>
      <c r="U35">
        <v>0.11</v>
      </c>
      <c r="V35">
        <v>-4.0000000000000001E-3</v>
      </c>
      <c r="W35">
        <v>42</v>
      </c>
      <c r="X35">
        <v>13306.32</v>
      </c>
      <c r="Y35">
        <v>3.09</v>
      </c>
      <c r="Z35">
        <v>81.36</v>
      </c>
      <c r="AA35">
        <v>15</v>
      </c>
      <c r="AB35">
        <v>35.71</v>
      </c>
      <c r="AC35">
        <v>3892157.13</v>
      </c>
      <c r="AD35">
        <v>259477.14</v>
      </c>
      <c r="AE35">
        <v>24.43</v>
      </c>
      <c r="AF35">
        <v>153.53</v>
      </c>
      <c r="AG35">
        <v>27</v>
      </c>
      <c r="AH35">
        <v>64.290000000000006</v>
      </c>
      <c r="AI35">
        <v>-3333291.7</v>
      </c>
      <c r="AJ35">
        <v>-123455.25</v>
      </c>
      <c r="AK35">
        <v>-8.77</v>
      </c>
      <c r="AL35">
        <v>41.26</v>
      </c>
      <c r="AM35">
        <v>0.01</v>
      </c>
    </row>
    <row r="36" spans="2:39" x14ac:dyDescent="0.25">
      <c r="B36">
        <v>3</v>
      </c>
      <c r="C36">
        <v>-398962.13</v>
      </c>
      <c r="D36">
        <v>-39.9</v>
      </c>
      <c r="E36">
        <v>99.68</v>
      </c>
      <c r="F36">
        <v>-3.65</v>
      </c>
      <c r="G36">
        <v>-3.67</v>
      </c>
      <c r="H36">
        <v>-472996.64</v>
      </c>
      <c r="I36">
        <v>-23.02</v>
      </c>
      <c r="J36">
        <v>-2279276.73</v>
      </c>
      <c r="K36">
        <v>-85.08</v>
      </c>
      <c r="L36">
        <v>-0.18</v>
      </c>
      <c r="M36">
        <v>-0.04</v>
      </c>
      <c r="N36">
        <v>-0.04</v>
      </c>
      <c r="O36">
        <v>0.93</v>
      </c>
      <c r="P36">
        <v>1.76</v>
      </c>
      <c r="Q36">
        <v>389055.93</v>
      </c>
      <c r="R36">
        <v>-0.23</v>
      </c>
      <c r="S36">
        <v>56.66</v>
      </c>
      <c r="T36">
        <v>-0.16</v>
      </c>
      <c r="U36">
        <v>-0.08</v>
      </c>
      <c r="V36">
        <v>-1.5599999999999999E-2</v>
      </c>
      <c r="W36">
        <v>133</v>
      </c>
      <c r="X36">
        <v>-2999.72</v>
      </c>
      <c r="Y36">
        <v>0.23</v>
      </c>
      <c r="Z36">
        <v>26.38</v>
      </c>
      <c r="AA36">
        <v>46</v>
      </c>
      <c r="AB36">
        <v>34.590000000000003</v>
      </c>
      <c r="AC36">
        <v>5228950.71</v>
      </c>
      <c r="AD36">
        <v>113672.84</v>
      </c>
      <c r="AE36">
        <v>11.13</v>
      </c>
      <c r="AF36">
        <v>46.41</v>
      </c>
      <c r="AG36">
        <v>87</v>
      </c>
      <c r="AH36">
        <v>65.41</v>
      </c>
      <c r="AI36">
        <v>-5627912.8399999999</v>
      </c>
      <c r="AJ36">
        <v>-64688.65</v>
      </c>
      <c r="AK36">
        <v>-5.53</v>
      </c>
      <c r="AL36">
        <v>15.78</v>
      </c>
      <c r="AM36">
        <v>0.03</v>
      </c>
    </row>
    <row r="37" spans="2:39" x14ac:dyDescent="0.25">
      <c r="B37">
        <v>2</v>
      </c>
      <c r="C37">
        <v>-348584.53</v>
      </c>
      <c r="D37">
        <v>-34.86</v>
      </c>
      <c r="E37">
        <v>99.68</v>
      </c>
      <c r="F37">
        <v>-3.09</v>
      </c>
      <c r="G37">
        <v>-3.1</v>
      </c>
      <c r="H37">
        <v>-427815.19</v>
      </c>
      <c r="I37">
        <v>-24.04</v>
      </c>
      <c r="J37">
        <v>-2987777.6</v>
      </c>
      <c r="K37">
        <v>-87.26</v>
      </c>
      <c r="L37">
        <v>-0.12</v>
      </c>
      <c r="M37">
        <v>-0.04</v>
      </c>
      <c r="N37">
        <v>-0.04</v>
      </c>
      <c r="O37">
        <v>0.94</v>
      </c>
      <c r="P37">
        <v>1.46</v>
      </c>
      <c r="Q37">
        <v>635468.24</v>
      </c>
      <c r="R37">
        <v>-0.2</v>
      </c>
      <c r="S37">
        <v>54.9</v>
      </c>
      <c r="T37">
        <v>-0.15</v>
      </c>
      <c r="U37">
        <v>-0.05</v>
      </c>
      <c r="V37">
        <v>-1.35E-2</v>
      </c>
      <c r="W37">
        <v>92</v>
      </c>
      <c r="X37">
        <v>-3788.96</v>
      </c>
      <c r="Y37">
        <v>0.43</v>
      </c>
      <c r="Z37">
        <v>37.68</v>
      </c>
      <c r="AA37">
        <v>36</v>
      </c>
      <c r="AB37">
        <v>39.130000000000003</v>
      </c>
      <c r="AC37">
        <v>5394470.2999999998</v>
      </c>
      <c r="AD37">
        <v>149846.39999999999</v>
      </c>
      <c r="AE37">
        <v>12.08</v>
      </c>
      <c r="AF37">
        <v>64.53</v>
      </c>
      <c r="AG37">
        <v>56</v>
      </c>
      <c r="AH37">
        <v>60.87</v>
      </c>
      <c r="AI37">
        <v>-5743054.8300000001</v>
      </c>
      <c r="AJ37">
        <v>-102554.55</v>
      </c>
      <c r="AK37">
        <v>-7.06</v>
      </c>
      <c r="AL37">
        <v>20.43</v>
      </c>
      <c r="AM37">
        <v>0.02</v>
      </c>
    </row>
    <row r="38" spans="2:39" x14ac:dyDescent="0.25">
      <c r="B38">
        <v>4</v>
      </c>
      <c r="C38">
        <v>-429932.05</v>
      </c>
      <c r="D38">
        <v>-42.99</v>
      </c>
      <c r="E38">
        <v>99.68</v>
      </c>
      <c r="F38">
        <v>-4.03</v>
      </c>
      <c r="G38">
        <v>-4.04</v>
      </c>
      <c r="H38">
        <v>-370335.74</v>
      </c>
      <c r="I38">
        <v>-21.51</v>
      </c>
      <c r="J38">
        <v>-2404196.2999999998</v>
      </c>
      <c r="K38">
        <v>-84.52</v>
      </c>
      <c r="L38">
        <v>-0.18</v>
      </c>
      <c r="M38">
        <v>-0.05</v>
      </c>
      <c r="N38">
        <v>-0.05</v>
      </c>
      <c r="O38">
        <v>0.94</v>
      </c>
      <c r="P38">
        <v>1.9</v>
      </c>
      <c r="Q38">
        <v>344969.18</v>
      </c>
      <c r="R38">
        <v>-0.35</v>
      </c>
      <c r="S38">
        <v>51.95</v>
      </c>
      <c r="T38">
        <v>-0.18</v>
      </c>
      <c r="U38">
        <v>-0.08</v>
      </c>
      <c r="V38">
        <v>-2.3900000000000001E-2</v>
      </c>
      <c r="W38">
        <v>169</v>
      </c>
      <c r="X38">
        <v>-2543.98</v>
      </c>
      <c r="Y38">
        <v>0.16</v>
      </c>
      <c r="Z38">
        <v>20.97</v>
      </c>
      <c r="AA38">
        <v>56</v>
      </c>
      <c r="AB38">
        <v>33.14</v>
      </c>
      <c r="AC38">
        <v>6912601.4299999997</v>
      </c>
      <c r="AD38">
        <v>123439.31</v>
      </c>
      <c r="AE38">
        <v>10.11</v>
      </c>
      <c r="AF38">
        <v>37.36</v>
      </c>
      <c r="AG38">
        <v>113</v>
      </c>
      <c r="AH38">
        <v>66.86</v>
      </c>
      <c r="AI38">
        <v>-7342533.4800000004</v>
      </c>
      <c r="AJ38">
        <v>-64978.17</v>
      </c>
      <c r="AK38">
        <v>-4.76</v>
      </c>
      <c r="AL38">
        <v>12.85</v>
      </c>
      <c r="AM38">
        <v>0.04</v>
      </c>
    </row>
    <row r="39" spans="2:39" x14ac:dyDescent="0.25">
      <c r="B39">
        <v>5</v>
      </c>
      <c r="C39">
        <v>-676530.27</v>
      </c>
      <c r="D39">
        <v>-67.650000000000006</v>
      </c>
      <c r="E39">
        <v>99.68</v>
      </c>
      <c r="F39">
        <v>-7.92</v>
      </c>
      <c r="G39">
        <v>-7.95</v>
      </c>
      <c r="H39">
        <v>-344089.94</v>
      </c>
      <c r="I39">
        <v>-16.829999999999998</v>
      </c>
      <c r="J39">
        <v>-2330366.63</v>
      </c>
      <c r="K39">
        <v>-92.65</v>
      </c>
      <c r="L39">
        <v>-0.28999999999999998</v>
      </c>
      <c r="M39">
        <v>-0.09</v>
      </c>
      <c r="N39">
        <v>-0.09</v>
      </c>
      <c r="O39">
        <v>0.87</v>
      </c>
      <c r="P39">
        <v>1.84</v>
      </c>
      <c r="Q39">
        <v>198321.4</v>
      </c>
      <c r="R39">
        <v>-0.55000000000000004</v>
      </c>
      <c r="S39">
        <v>72.47</v>
      </c>
      <c r="T39">
        <v>-0.18</v>
      </c>
      <c r="U39">
        <v>-0.15</v>
      </c>
      <c r="V39">
        <v>-3.7199999999999997E-2</v>
      </c>
      <c r="W39">
        <v>209</v>
      </c>
      <c r="X39">
        <v>-3236.99</v>
      </c>
      <c r="Y39">
        <v>-0.09</v>
      </c>
      <c r="Z39">
        <v>17.149999999999999</v>
      </c>
      <c r="AA39">
        <v>67</v>
      </c>
      <c r="AB39">
        <v>32.06</v>
      </c>
      <c r="AC39">
        <v>4546014.59</v>
      </c>
      <c r="AD39">
        <v>67850.960000000006</v>
      </c>
      <c r="AE39">
        <v>9.17</v>
      </c>
      <c r="AF39">
        <v>31.18</v>
      </c>
      <c r="AG39">
        <v>142</v>
      </c>
      <c r="AH39">
        <v>67.94</v>
      </c>
      <c r="AI39">
        <v>-5222544.8600000003</v>
      </c>
      <c r="AJ39">
        <v>-36778.480000000003</v>
      </c>
      <c r="AK39">
        <v>-4.47</v>
      </c>
      <c r="AL39">
        <v>10.53</v>
      </c>
      <c r="AM39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11698910.4</v>
      </c>
      <c r="D5">
        <v>1169.8900000000001</v>
      </c>
      <c r="E5">
        <v>100</v>
      </c>
      <c r="F5">
        <v>44.44</v>
      </c>
      <c r="G5">
        <v>44.44</v>
      </c>
      <c r="H5">
        <v>-689598.97</v>
      </c>
      <c r="I5">
        <v>-16.98</v>
      </c>
      <c r="J5">
        <v>-2291130.13</v>
      </c>
      <c r="K5">
        <v>-50.91</v>
      </c>
      <c r="L5">
        <v>5.1100000000000003</v>
      </c>
      <c r="M5">
        <v>0.87</v>
      </c>
      <c r="N5">
        <v>0.87</v>
      </c>
      <c r="O5">
        <v>1.28</v>
      </c>
      <c r="P5">
        <v>2.35</v>
      </c>
      <c r="Q5">
        <v>1704308.79</v>
      </c>
      <c r="R5">
        <v>0.84</v>
      </c>
      <c r="S5">
        <v>23.58</v>
      </c>
      <c r="T5">
        <v>1.66</v>
      </c>
      <c r="U5">
        <v>0.98</v>
      </c>
      <c r="V5">
        <v>4.5999999999999999E-3</v>
      </c>
      <c r="W5">
        <v>1687</v>
      </c>
      <c r="X5">
        <v>6934.74</v>
      </c>
      <c r="Y5">
        <v>0.18</v>
      </c>
      <c r="Z5">
        <v>82.09</v>
      </c>
      <c r="AA5">
        <v>596</v>
      </c>
      <c r="AB5">
        <v>35.33</v>
      </c>
      <c r="AC5">
        <v>53182966.340000004</v>
      </c>
      <c r="AD5">
        <v>89233.16</v>
      </c>
      <c r="AE5">
        <v>2.57</v>
      </c>
      <c r="AF5">
        <v>150.38</v>
      </c>
      <c r="AG5">
        <v>1091</v>
      </c>
      <c r="AH5">
        <v>64.67</v>
      </c>
      <c r="AI5">
        <v>-41484055.939999998</v>
      </c>
      <c r="AJ5">
        <v>-38023.879999999997</v>
      </c>
      <c r="AK5">
        <v>-1.1200000000000001</v>
      </c>
      <c r="AL5">
        <v>44.78</v>
      </c>
      <c r="AM5">
        <v>0.01</v>
      </c>
    </row>
    <row r="6" spans="2:39" x14ac:dyDescent="0.25">
      <c r="B6">
        <v>2</v>
      </c>
      <c r="C6">
        <v>5649118.9500000002</v>
      </c>
      <c r="D6">
        <v>564.91</v>
      </c>
      <c r="E6">
        <v>100</v>
      </c>
      <c r="F6">
        <v>31.53</v>
      </c>
      <c r="G6">
        <v>31.53</v>
      </c>
      <c r="H6">
        <v>-261843.76</v>
      </c>
      <c r="I6">
        <v>-13.78</v>
      </c>
      <c r="J6">
        <v>-1462877.56</v>
      </c>
      <c r="K6">
        <v>-71.260000000000005</v>
      </c>
      <c r="L6">
        <v>3.86</v>
      </c>
      <c r="M6">
        <v>0.44</v>
      </c>
      <c r="N6">
        <v>0.44</v>
      </c>
      <c r="O6">
        <v>1.17</v>
      </c>
      <c r="P6">
        <v>2.42</v>
      </c>
      <c r="Q6">
        <v>988270.11</v>
      </c>
      <c r="R6">
        <v>0.7</v>
      </c>
      <c r="S6">
        <v>35.65</v>
      </c>
      <c r="T6">
        <v>0.73</v>
      </c>
      <c r="U6">
        <v>0.74</v>
      </c>
      <c r="V6">
        <v>3.8E-3</v>
      </c>
      <c r="W6">
        <v>3461</v>
      </c>
      <c r="X6">
        <v>1632.22</v>
      </c>
      <c r="Y6">
        <v>7.0000000000000007E-2</v>
      </c>
      <c r="Z6">
        <v>40.520000000000003</v>
      </c>
      <c r="AA6">
        <v>1129</v>
      </c>
      <c r="AB6">
        <v>32.619999999999997</v>
      </c>
      <c r="AC6">
        <v>38977834.189999998</v>
      </c>
      <c r="AD6">
        <v>34524.21</v>
      </c>
      <c r="AE6">
        <v>1.8</v>
      </c>
      <c r="AF6">
        <v>76.319999999999993</v>
      </c>
      <c r="AG6">
        <v>2332</v>
      </c>
      <c r="AH6">
        <v>67.38</v>
      </c>
      <c r="AI6">
        <v>-33328715.239999998</v>
      </c>
      <c r="AJ6">
        <v>-14291.9</v>
      </c>
      <c r="AK6">
        <v>-0.77</v>
      </c>
      <c r="AL6">
        <v>23.19</v>
      </c>
      <c r="AM6">
        <v>0.02</v>
      </c>
    </row>
    <row r="7" spans="2:39" x14ac:dyDescent="0.25">
      <c r="B7">
        <v>3</v>
      </c>
      <c r="C7">
        <v>1070242.28</v>
      </c>
      <c r="D7">
        <v>107.02</v>
      </c>
      <c r="E7">
        <v>100</v>
      </c>
      <c r="F7">
        <v>11.1</v>
      </c>
      <c r="G7">
        <v>11.1</v>
      </c>
      <c r="H7">
        <v>-174196.3</v>
      </c>
      <c r="I7">
        <v>-13.43</v>
      </c>
      <c r="J7">
        <v>-942994.15</v>
      </c>
      <c r="K7">
        <v>-71.989999999999995</v>
      </c>
      <c r="L7">
        <v>1.1299999999999999</v>
      </c>
      <c r="M7">
        <v>0.15</v>
      </c>
      <c r="N7">
        <v>0.15</v>
      </c>
      <c r="O7">
        <v>1.06</v>
      </c>
      <c r="P7">
        <v>2.2200000000000002</v>
      </c>
      <c r="Q7">
        <v>389986.77</v>
      </c>
      <c r="R7">
        <v>0.26</v>
      </c>
      <c r="S7">
        <v>46.17</v>
      </c>
      <c r="T7">
        <v>0.12</v>
      </c>
      <c r="U7">
        <v>0.32</v>
      </c>
      <c r="V7">
        <v>1.4E-3</v>
      </c>
      <c r="W7">
        <v>5249</v>
      </c>
      <c r="X7">
        <v>203.89</v>
      </c>
      <c r="Y7">
        <v>0.02</v>
      </c>
      <c r="Z7">
        <v>27.06</v>
      </c>
      <c r="AA7">
        <v>1692</v>
      </c>
      <c r="AB7">
        <v>32.229999999999997</v>
      </c>
      <c r="AC7">
        <v>19712134.989999998</v>
      </c>
      <c r="AD7">
        <v>11650.2</v>
      </c>
      <c r="AE7">
        <v>1.39</v>
      </c>
      <c r="AF7">
        <v>49.56</v>
      </c>
      <c r="AG7">
        <v>3557</v>
      </c>
      <c r="AH7">
        <v>67.77</v>
      </c>
      <c r="AI7">
        <v>-18641892.710000001</v>
      </c>
      <c r="AJ7">
        <v>-5240.8999999999996</v>
      </c>
      <c r="AK7">
        <v>-0.63</v>
      </c>
      <c r="AL7">
        <v>16.36</v>
      </c>
      <c r="AM7">
        <v>0.03</v>
      </c>
    </row>
    <row r="8" spans="2:39" x14ac:dyDescent="0.25">
      <c r="B8">
        <v>4</v>
      </c>
      <c r="C8">
        <v>200576.76</v>
      </c>
      <c r="D8">
        <v>20.059999999999999</v>
      </c>
      <c r="E8">
        <v>100</v>
      </c>
      <c r="F8">
        <v>2.68</v>
      </c>
      <c r="G8">
        <v>2.68</v>
      </c>
      <c r="H8">
        <v>-207372.16</v>
      </c>
      <c r="I8">
        <v>-17.440000000000001</v>
      </c>
      <c r="J8">
        <v>-1257481.73</v>
      </c>
      <c r="K8">
        <v>-81.760000000000005</v>
      </c>
      <c r="L8">
        <v>0.16</v>
      </c>
      <c r="M8">
        <v>0.03</v>
      </c>
      <c r="N8">
        <v>0.03</v>
      </c>
      <c r="O8">
        <v>1.01</v>
      </c>
      <c r="P8">
        <v>2.1800000000000002</v>
      </c>
      <c r="Q8">
        <v>294241.56</v>
      </c>
      <c r="R8">
        <v>0.05</v>
      </c>
      <c r="S8">
        <v>63.86</v>
      </c>
      <c r="T8">
        <v>-0.04</v>
      </c>
      <c r="U8">
        <v>0.12</v>
      </c>
      <c r="V8">
        <v>2.9999999999999997E-4</v>
      </c>
      <c r="W8">
        <v>7095</v>
      </c>
      <c r="X8">
        <v>28.27</v>
      </c>
      <c r="Y8">
        <v>0.01</v>
      </c>
      <c r="Z8">
        <v>20.28</v>
      </c>
      <c r="AA8">
        <v>2252</v>
      </c>
      <c r="AB8">
        <v>31.74</v>
      </c>
      <c r="AC8">
        <v>15603646.949999999</v>
      </c>
      <c r="AD8">
        <v>6928.8</v>
      </c>
      <c r="AE8">
        <v>1.1599999999999999</v>
      </c>
      <c r="AF8">
        <v>36.700000000000003</v>
      </c>
      <c r="AG8">
        <v>4843</v>
      </c>
      <c r="AH8">
        <v>68.260000000000005</v>
      </c>
      <c r="AI8">
        <v>-15403070.199999999</v>
      </c>
      <c r="AJ8">
        <v>-3180.48</v>
      </c>
      <c r="AK8">
        <v>-0.53</v>
      </c>
      <c r="AL8">
        <v>12.64</v>
      </c>
      <c r="AM8">
        <v>0.04</v>
      </c>
    </row>
    <row r="9" spans="2:39" x14ac:dyDescent="0.25">
      <c r="B9">
        <v>5</v>
      </c>
      <c r="C9">
        <v>-583721.06000000006</v>
      </c>
      <c r="D9">
        <v>-58.37</v>
      </c>
      <c r="E9">
        <v>100</v>
      </c>
      <c r="F9">
        <v>-11.91</v>
      </c>
      <c r="G9">
        <v>-11.91</v>
      </c>
      <c r="H9">
        <v>-182726.71</v>
      </c>
      <c r="I9">
        <v>-17.34</v>
      </c>
      <c r="J9">
        <v>-1170650.74</v>
      </c>
      <c r="K9">
        <v>-86.38</v>
      </c>
      <c r="L9">
        <v>-0.5</v>
      </c>
      <c r="M9">
        <v>-0.14000000000000001</v>
      </c>
      <c r="N9">
        <v>-0.14000000000000001</v>
      </c>
      <c r="O9">
        <v>0.95</v>
      </c>
      <c r="P9">
        <v>2.04</v>
      </c>
      <c r="Q9">
        <v>186125.86</v>
      </c>
      <c r="R9">
        <v>-0.39</v>
      </c>
      <c r="S9">
        <v>72.08</v>
      </c>
      <c r="T9">
        <v>-0.24</v>
      </c>
      <c r="U9">
        <v>-0.26</v>
      </c>
      <c r="V9">
        <v>-2.0999999999999999E-3</v>
      </c>
      <c r="W9">
        <v>8953</v>
      </c>
      <c r="X9">
        <v>-65.2</v>
      </c>
      <c r="Y9">
        <v>0</v>
      </c>
      <c r="Z9">
        <v>16.28</v>
      </c>
      <c r="AA9">
        <v>2847</v>
      </c>
      <c r="AB9">
        <v>31.8</v>
      </c>
      <c r="AC9">
        <v>11141890.68</v>
      </c>
      <c r="AD9">
        <v>3913.55</v>
      </c>
      <c r="AE9">
        <v>1</v>
      </c>
      <c r="AF9">
        <v>28.91</v>
      </c>
      <c r="AG9">
        <v>6106</v>
      </c>
      <c r="AH9">
        <v>68.2</v>
      </c>
      <c r="AI9">
        <v>-11725611.74</v>
      </c>
      <c r="AJ9">
        <v>-1920.34</v>
      </c>
      <c r="AK9">
        <v>-0.47</v>
      </c>
      <c r="AL9">
        <v>10.39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2</v>
      </c>
      <c r="C15">
        <v>26433034.010000002</v>
      </c>
      <c r="D15">
        <v>2643.3</v>
      </c>
      <c r="E15">
        <v>99.72</v>
      </c>
      <c r="F15">
        <v>61.46</v>
      </c>
      <c r="G15">
        <v>61.63</v>
      </c>
      <c r="H15">
        <v>-1817018.73</v>
      </c>
      <c r="I15">
        <v>-15.21</v>
      </c>
      <c r="J15">
        <v>-6360994.7300000004</v>
      </c>
      <c r="K15">
        <v>-33.74</v>
      </c>
      <c r="L15">
        <v>4.16</v>
      </c>
      <c r="M15">
        <v>1.82</v>
      </c>
      <c r="N15">
        <v>1.83</v>
      </c>
      <c r="O15">
        <v>1.29</v>
      </c>
      <c r="P15">
        <v>2.15</v>
      </c>
      <c r="Q15">
        <v>2732840.53</v>
      </c>
      <c r="R15">
        <v>1.36</v>
      </c>
      <c r="S15">
        <v>13.37</v>
      </c>
      <c r="T15">
        <v>4.1900000000000004</v>
      </c>
      <c r="U15">
        <v>1.26</v>
      </c>
      <c r="V15">
        <v>1.23E-2</v>
      </c>
      <c r="W15">
        <v>1157</v>
      </c>
      <c r="X15">
        <v>22846.18</v>
      </c>
      <c r="Y15">
        <v>0.33</v>
      </c>
      <c r="Z15">
        <v>42.88</v>
      </c>
      <c r="AA15">
        <v>434</v>
      </c>
      <c r="AB15">
        <v>37.51</v>
      </c>
      <c r="AC15">
        <v>116586396.66</v>
      </c>
      <c r="AD15">
        <v>268632.25</v>
      </c>
      <c r="AE15">
        <v>3</v>
      </c>
      <c r="AF15">
        <v>75.48</v>
      </c>
      <c r="AG15">
        <v>723</v>
      </c>
      <c r="AH15">
        <v>62.49</v>
      </c>
      <c r="AI15">
        <v>-90153362.640000001</v>
      </c>
      <c r="AJ15">
        <v>-124693.45</v>
      </c>
      <c r="AK15">
        <v>-1.27</v>
      </c>
      <c r="AL15">
        <v>23.31</v>
      </c>
      <c r="AM15">
        <v>0.02</v>
      </c>
    </row>
    <row r="16" spans="2:39" x14ac:dyDescent="0.25">
      <c r="B16">
        <v>3</v>
      </c>
      <c r="C16">
        <v>23096468.93</v>
      </c>
      <c r="D16">
        <v>2309.65</v>
      </c>
      <c r="E16">
        <v>99.96</v>
      </c>
      <c r="F16">
        <v>58.46</v>
      </c>
      <c r="G16">
        <v>58.49</v>
      </c>
      <c r="H16">
        <v>-1151332.5900000001</v>
      </c>
      <c r="I16">
        <v>-14.83</v>
      </c>
      <c r="J16">
        <v>-5284428.28</v>
      </c>
      <c r="K16">
        <v>-40.1</v>
      </c>
      <c r="L16">
        <v>4.37</v>
      </c>
      <c r="M16">
        <v>1.46</v>
      </c>
      <c r="N16">
        <v>1.46</v>
      </c>
      <c r="O16">
        <v>1.32</v>
      </c>
      <c r="P16">
        <v>2.38</v>
      </c>
      <c r="Q16">
        <v>3557795.35</v>
      </c>
      <c r="R16">
        <v>0.76</v>
      </c>
      <c r="S16">
        <v>15.28</v>
      </c>
      <c r="T16">
        <v>3.47</v>
      </c>
      <c r="U16">
        <v>1.19</v>
      </c>
      <c r="V16">
        <v>6.7999999999999996E-3</v>
      </c>
      <c r="W16">
        <v>1754</v>
      </c>
      <c r="X16">
        <v>13167.88</v>
      </c>
      <c r="Y16">
        <v>0.21</v>
      </c>
      <c r="Z16">
        <v>28.69</v>
      </c>
      <c r="AA16">
        <v>628</v>
      </c>
      <c r="AB16">
        <v>35.799999999999997</v>
      </c>
      <c r="AC16">
        <v>94196533.469999999</v>
      </c>
      <c r="AD16">
        <v>149994.48000000001</v>
      </c>
      <c r="AE16">
        <v>2.54</v>
      </c>
      <c r="AF16">
        <v>51.44</v>
      </c>
      <c r="AG16">
        <v>1126</v>
      </c>
      <c r="AH16">
        <v>64.2</v>
      </c>
      <c r="AI16">
        <v>-71100064.530000001</v>
      </c>
      <c r="AJ16">
        <v>-63143.93</v>
      </c>
      <c r="AK16">
        <v>-1.0900000000000001</v>
      </c>
      <c r="AL16">
        <v>16</v>
      </c>
      <c r="AM16">
        <v>0.03</v>
      </c>
    </row>
    <row r="17" spans="2:39" x14ac:dyDescent="0.25">
      <c r="B17">
        <v>4</v>
      </c>
      <c r="C17">
        <v>9553450.2300000004</v>
      </c>
      <c r="D17">
        <v>955.35</v>
      </c>
      <c r="E17">
        <v>99.96</v>
      </c>
      <c r="F17">
        <v>40.619999999999997</v>
      </c>
      <c r="G17">
        <v>40.64</v>
      </c>
      <c r="H17">
        <v>-443851.7</v>
      </c>
      <c r="I17">
        <v>-14.67</v>
      </c>
      <c r="J17">
        <v>-2434389.15</v>
      </c>
      <c r="K17">
        <v>-53.09</v>
      </c>
      <c r="L17">
        <v>3.92</v>
      </c>
      <c r="M17">
        <v>0.77</v>
      </c>
      <c r="N17">
        <v>0.77</v>
      </c>
      <c r="O17">
        <v>1.26</v>
      </c>
      <c r="P17">
        <v>2.33</v>
      </c>
      <c r="Q17">
        <v>1452842.29</v>
      </c>
      <c r="R17">
        <v>0.66</v>
      </c>
      <c r="S17">
        <v>18.329999999999998</v>
      </c>
      <c r="T17">
        <v>1.92</v>
      </c>
      <c r="U17">
        <v>0.89</v>
      </c>
      <c r="V17">
        <v>6.0000000000000001E-3</v>
      </c>
      <c r="W17">
        <v>2372</v>
      </c>
      <c r="X17">
        <v>4027.59</v>
      </c>
      <c r="Y17">
        <v>0.12</v>
      </c>
      <c r="Z17">
        <v>21.48</v>
      </c>
      <c r="AA17">
        <v>830</v>
      </c>
      <c r="AB17">
        <v>34.99</v>
      </c>
      <c r="AC17">
        <v>46985878.630000003</v>
      </c>
      <c r="AD17">
        <v>56609.49</v>
      </c>
      <c r="AE17">
        <v>2.11</v>
      </c>
      <c r="AF17">
        <v>38.22</v>
      </c>
      <c r="AG17">
        <v>1542</v>
      </c>
      <c r="AH17">
        <v>65.010000000000005</v>
      </c>
      <c r="AI17">
        <v>-37432428.399999999</v>
      </c>
      <c r="AJ17">
        <v>-24275.25</v>
      </c>
      <c r="AK17">
        <v>-0.95</v>
      </c>
      <c r="AL17">
        <v>12.47</v>
      </c>
      <c r="AM17">
        <v>0.04</v>
      </c>
    </row>
    <row r="18" spans="2:39" x14ac:dyDescent="0.25">
      <c r="B18">
        <v>5</v>
      </c>
      <c r="C18">
        <v>8444864.8100000005</v>
      </c>
      <c r="D18">
        <v>844.49</v>
      </c>
      <c r="E18">
        <v>99.97</v>
      </c>
      <c r="F18">
        <v>38.380000000000003</v>
      </c>
      <c r="G18">
        <v>38.4</v>
      </c>
      <c r="H18">
        <v>-352537.74</v>
      </c>
      <c r="I18">
        <v>-13.55</v>
      </c>
      <c r="J18">
        <v>-1724792.15</v>
      </c>
      <c r="K18">
        <v>-60.36</v>
      </c>
      <c r="L18">
        <v>4.9000000000000004</v>
      </c>
      <c r="M18">
        <v>0.64</v>
      </c>
      <c r="N18">
        <v>0.64</v>
      </c>
      <c r="O18">
        <v>1.24</v>
      </c>
      <c r="P18">
        <v>2.37</v>
      </c>
      <c r="Q18">
        <v>1358848.01</v>
      </c>
      <c r="R18">
        <v>0.6</v>
      </c>
      <c r="S18">
        <v>29.67</v>
      </c>
      <c r="T18">
        <v>1.1100000000000001</v>
      </c>
      <c r="U18">
        <v>0.85</v>
      </c>
      <c r="V18">
        <v>5.4000000000000003E-3</v>
      </c>
      <c r="W18">
        <v>2974</v>
      </c>
      <c r="X18">
        <v>2839.56</v>
      </c>
      <c r="Y18">
        <v>0.09</v>
      </c>
      <c r="Z18">
        <v>17.329999999999998</v>
      </c>
      <c r="AA18">
        <v>1025</v>
      </c>
      <c r="AB18">
        <v>34.47</v>
      </c>
      <c r="AC18">
        <v>42943506.969999999</v>
      </c>
      <c r="AD18">
        <v>41896.1</v>
      </c>
      <c r="AE18">
        <v>1.86</v>
      </c>
      <c r="AF18">
        <v>30.5</v>
      </c>
      <c r="AG18">
        <v>1949</v>
      </c>
      <c r="AH18">
        <v>65.53</v>
      </c>
      <c r="AI18">
        <v>-34498642.159999996</v>
      </c>
      <c r="AJ18">
        <v>-17700.689999999999</v>
      </c>
      <c r="AK18">
        <v>-0.83</v>
      </c>
      <c r="AL18">
        <v>10.41</v>
      </c>
      <c r="AM18">
        <v>0.05</v>
      </c>
    </row>
    <row r="19" spans="2:39" x14ac:dyDescent="0.25">
      <c r="B19">
        <v>1</v>
      </c>
      <c r="C19">
        <v>1976540.2</v>
      </c>
      <c r="D19">
        <v>197.65</v>
      </c>
      <c r="E19">
        <v>99.67</v>
      </c>
      <c r="F19">
        <v>17.09</v>
      </c>
      <c r="G19">
        <v>17.149999999999999</v>
      </c>
      <c r="H19">
        <v>-612432.82999999996</v>
      </c>
      <c r="I19">
        <v>-20</v>
      </c>
      <c r="J19">
        <v>-2799537.36</v>
      </c>
      <c r="K19">
        <v>-59.2</v>
      </c>
      <c r="L19">
        <v>0.71</v>
      </c>
      <c r="M19">
        <v>0.28999999999999998</v>
      </c>
      <c r="N19">
        <v>0.28999999999999998</v>
      </c>
      <c r="O19">
        <v>1.1000000000000001</v>
      </c>
      <c r="P19">
        <v>1.79</v>
      </c>
      <c r="Q19">
        <v>736294.28</v>
      </c>
      <c r="R19">
        <v>0.46</v>
      </c>
      <c r="S19">
        <v>27.35</v>
      </c>
      <c r="T19">
        <v>0.43</v>
      </c>
      <c r="U19">
        <v>0.45</v>
      </c>
      <c r="V19">
        <v>4.1000000000000003E-3</v>
      </c>
      <c r="W19">
        <v>567</v>
      </c>
      <c r="X19">
        <v>3485.96</v>
      </c>
      <c r="Y19">
        <v>0.3</v>
      </c>
      <c r="Z19">
        <v>86.41</v>
      </c>
      <c r="AA19">
        <v>215</v>
      </c>
      <c r="AB19">
        <v>37.92</v>
      </c>
      <c r="AC19">
        <v>22750458.390000001</v>
      </c>
      <c r="AD19">
        <v>105816.09</v>
      </c>
      <c r="AE19">
        <v>4.41</v>
      </c>
      <c r="AF19">
        <v>154.37</v>
      </c>
      <c r="AG19">
        <v>352</v>
      </c>
      <c r="AH19">
        <v>62.08</v>
      </c>
      <c r="AI19">
        <v>-20773918.199999999</v>
      </c>
      <c r="AJ19">
        <v>-59016.81</v>
      </c>
      <c r="AK19">
        <v>-2.2000000000000002</v>
      </c>
      <c r="AL19">
        <v>44.9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1</v>
      </c>
      <c r="C25">
        <v>23663749.829999998</v>
      </c>
      <c r="D25">
        <v>2366.37</v>
      </c>
      <c r="E25">
        <v>99.95</v>
      </c>
      <c r="F25">
        <v>59</v>
      </c>
      <c r="G25">
        <v>59.03</v>
      </c>
      <c r="H25">
        <v>-1854796.03</v>
      </c>
      <c r="I25">
        <v>-16.170000000000002</v>
      </c>
      <c r="J25">
        <v>-3930712.49</v>
      </c>
      <c r="K25">
        <v>-37.14</v>
      </c>
      <c r="L25">
        <v>6.02</v>
      </c>
      <c r="M25">
        <v>1.59</v>
      </c>
      <c r="N25">
        <v>1.59</v>
      </c>
      <c r="O25">
        <v>2.48</v>
      </c>
      <c r="P25">
        <v>3.05</v>
      </c>
      <c r="Q25">
        <v>2459430.15</v>
      </c>
      <c r="R25">
        <v>1.02</v>
      </c>
      <c r="S25">
        <v>12.67</v>
      </c>
      <c r="T25">
        <v>4.2300000000000004</v>
      </c>
      <c r="U25">
        <v>1.08</v>
      </c>
      <c r="V25">
        <v>1.6400000000000001E-2</v>
      </c>
      <c r="W25">
        <v>154</v>
      </c>
      <c r="X25">
        <v>153660.71</v>
      </c>
      <c r="Y25">
        <v>2.52</v>
      </c>
      <c r="Z25">
        <v>100.61</v>
      </c>
      <c r="AA25">
        <v>69</v>
      </c>
      <c r="AB25">
        <v>44.81</v>
      </c>
      <c r="AC25">
        <v>39667676.109999999</v>
      </c>
      <c r="AD25">
        <v>574893.86</v>
      </c>
      <c r="AE25">
        <v>9.5</v>
      </c>
      <c r="AF25">
        <v>161.78</v>
      </c>
      <c r="AG25">
        <v>85</v>
      </c>
      <c r="AH25">
        <v>55.19</v>
      </c>
      <c r="AI25">
        <v>-16003926.279999999</v>
      </c>
      <c r="AJ25">
        <v>-188281.49</v>
      </c>
      <c r="AK25">
        <v>-3.14</v>
      </c>
      <c r="AL25">
        <v>50.95</v>
      </c>
      <c r="AM25">
        <v>0.01</v>
      </c>
    </row>
    <row r="26" spans="2:39" x14ac:dyDescent="0.25">
      <c r="B26">
        <v>5</v>
      </c>
      <c r="C26">
        <v>15336207.449999999</v>
      </c>
      <c r="D26">
        <v>1533.62</v>
      </c>
      <c r="E26">
        <v>99.95</v>
      </c>
      <c r="F26">
        <v>49.8</v>
      </c>
      <c r="G26">
        <v>49.82</v>
      </c>
      <c r="H26">
        <v>-1679134</v>
      </c>
      <c r="I26">
        <v>-14.43</v>
      </c>
      <c r="J26">
        <v>-6959730.4800000004</v>
      </c>
      <c r="K26">
        <v>-42.19</v>
      </c>
      <c r="L26">
        <v>2.2000000000000002</v>
      </c>
      <c r="M26">
        <v>1.18</v>
      </c>
      <c r="N26">
        <v>1.18</v>
      </c>
      <c r="O26">
        <v>1.21</v>
      </c>
      <c r="P26">
        <v>1.92</v>
      </c>
      <c r="Q26">
        <v>1451440.57</v>
      </c>
      <c r="R26">
        <v>1.62</v>
      </c>
      <c r="S26">
        <v>14.73</v>
      </c>
      <c r="T26">
        <v>3.01</v>
      </c>
      <c r="U26">
        <v>1.03</v>
      </c>
      <c r="V26">
        <v>2.6100000000000002E-2</v>
      </c>
      <c r="W26">
        <v>882</v>
      </c>
      <c r="X26">
        <v>17387.990000000002</v>
      </c>
      <c r="Y26">
        <v>0.38</v>
      </c>
      <c r="Z26">
        <v>18.39</v>
      </c>
      <c r="AA26">
        <v>341</v>
      </c>
      <c r="AB26">
        <v>38.659999999999997</v>
      </c>
      <c r="AC26">
        <v>88097813.629999995</v>
      </c>
      <c r="AD26">
        <v>258351.35999999999</v>
      </c>
      <c r="AE26">
        <v>3.43</v>
      </c>
      <c r="AF26">
        <v>31.07</v>
      </c>
      <c r="AG26">
        <v>541</v>
      </c>
      <c r="AH26">
        <v>61.34</v>
      </c>
      <c r="AI26">
        <v>-72761606.170000002</v>
      </c>
      <c r="AJ26">
        <v>-134494.65</v>
      </c>
      <c r="AK26">
        <v>-1.54</v>
      </c>
      <c r="AL26">
        <v>10.4</v>
      </c>
      <c r="AM26">
        <v>0.05</v>
      </c>
    </row>
    <row r="27" spans="2:39" x14ac:dyDescent="0.25">
      <c r="B27">
        <v>4</v>
      </c>
      <c r="C27">
        <v>9266004.1600000001</v>
      </c>
      <c r="D27">
        <v>926.6</v>
      </c>
      <c r="E27">
        <v>99.95</v>
      </c>
      <c r="F27">
        <v>40.06</v>
      </c>
      <c r="G27">
        <v>40.08</v>
      </c>
      <c r="H27">
        <v>-1341130.6299999999</v>
      </c>
      <c r="I27">
        <v>-16.579999999999998</v>
      </c>
      <c r="J27">
        <v>-5460404.2300000004</v>
      </c>
      <c r="K27">
        <v>-47.44</v>
      </c>
      <c r="L27">
        <v>1.7</v>
      </c>
      <c r="M27">
        <v>0.84</v>
      </c>
      <c r="N27">
        <v>0.84</v>
      </c>
      <c r="O27">
        <v>1.18</v>
      </c>
      <c r="P27">
        <v>1.8</v>
      </c>
      <c r="Q27">
        <v>1485763.19</v>
      </c>
      <c r="R27">
        <v>0.89</v>
      </c>
      <c r="S27">
        <v>18.91</v>
      </c>
      <c r="T27">
        <v>1.83</v>
      </c>
      <c r="U27">
        <v>0.87</v>
      </c>
      <c r="V27">
        <v>1.44E-2</v>
      </c>
      <c r="W27">
        <v>708</v>
      </c>
      <c r="X27">
        <v>13087.58</v>
      </c>
      <c r="Y27">
        <v>0.41</v>
      </c>
      <c r="Z27">
        <v>22.67</v>
      </c>
      <c r="AA27">
        <v>280</v>
      </c>
      <c r="AB27">
        <v>39.549999999999997</v>
      </c>
      <c r="AC27">
        <v>61391845.729999997</v>
      </c>
      <c r="AD27">
        <v>219256.59</v>
      </c>
      <c r="AE27">
        <v>3.78</v>
      </c>
      <c r="AF27">
        <v>38.35</v>
      </c>
      <c r="AG27">
        <v>428</v>
      </c>
      <c r="AH27">
        <v>60.45</v>
      </c>
      <c r="AI27">
        <v>-52125841.57</v>
      </c>
      <c r="AJ27">
        <v>-121789.35</v>
      </c>
      <c r="AK27">
        <v>-1.8</v>
      </c>
      <c r="AL27">
        <v>12.41</v>
      </c>
      <c r="AM27">
        <v>0.04</v>
      </c>
    </row>
    <row r="28" spans="2:39" x14ac:dyDescent="0.25">
      <c r="B28">
        <v>2</v>
      </c>
      <c r="C28">
        <v>16270654.43</v>
      </c>
      <c r="D28">
        <v>1627.07</v>
      </c>
      <c r="E28">
        <v>99.95</v>
      </c>
      <c r="F28">
        <v>51.01</v>
      </c>
      <c r="G28">
        <v>51.03</v>
      </c>
      <c r="H28">
        <v>-2889068.39</v>
      </c>
      <c r="I28">
        <v>-13.39</v>
      </c>
      <c r="J28">
        <v>-20532013.039999999</v>
      </c>
      <c r="K28">
        <v>-62.85</v>
      </c>
      <c r="L28">
        <v>0.79</v>
      </c>
      <c r="M28">
        <v>0.81</v>
      </c>
      <c r="N28">
        <v>0.81</v>
      </c>
      <c r="O28">
        <v>1.28</v>
      </c>
      <c r="P28">
        <v>1.61</v>
      </c>
      <c r="Q28">
        <v>2837500.89</v>
      </c>
      <c r="R28">
        <v>0.97</v>
      </c>
      <c r="S28">
        <v>25.52</v>
      </c>
      <c r="T28">
        <v>1.79</v>
      </c>
      <c r="U28">
        <v>0.99</v>
      </c>
      <c r="V28">
        <v>1.5699999999999999E-2</v>
      </c>
      <c r="W28">
        <v>336</v>
      </c>
      <c r="X28">
        <v>48424.57</v>
      </c>
      <c r="Y28">
        <v>1.04</v>
      </c>
      <c r="Z28">
        <v>46.65</v>
      </c>
      <c r="AA28">
        <v>149</v>
      </c>
      <c r="AB28">
        <v>44.35</v>
      </c>
      <c r="AC28">
        <v>74133050.439999998</v>
      </c>
      <c r="AD28">
        <v>497537.25</v>
      </c>
      <c r="AE28">
        <v>5.55</v>
      </c>
      <c r="AF28">
        <v>76.209999999999994</v>
      </c>
      <c r="AG28">
        <v>187</v>
      </c>
      <c r="AH28">
        <v>55.65</v>
      </c>
      <c r="AI28">
        <v>-57862396</v>
      </c>
      <c r="AJ28">
        <v>-309424.58</v>
      </c>
      <c r="AK28">
        <v>-2.56</v>
      </c>
      <c r="AL28">
        <v>23.11</v>
      </c>
      <c r="AM28">
        <v>0.02</v>
      </c>
    </row>
    <row r="29" spans="2:39" x14ac:dyDescent="0.25">
      <c r="B29">
        <v>3</v>
      </c>
      <c r="C29">
        <v>8730283.3599999994</v>
      </c>
      <c r="D29">
        <v>873.03</v>
      </c>
      <c r="E29">
        <v>99.95</v>
      </c>
      <c r="F29">
        <v>38.979999999999997</v>
      </c>
      <c r="G29">
        <v>39</v>
      </c>
      <c r="H29">
        <v>-1073244.8</v>
      </c>
      <c r="I29">
        <v>-13.39</v>
      </c>
      <c r="J29">
        <v>-8242841.7999999998</v>
      </c>
      <c r="K29">
        <v>-59.22</v>
      </c>
      <c r="L29">
        <v>1.06</v>
      </c>
      <c r="M29">
        <v>0.66</v>
      </c>
      <c r="N29">
        <v>0.66</v>
      </c>
      <c r="O29">
        <v>1.22</v>
      </c>
      <c r="P29">
        <v>1.93</v>
      </c>
      <c r="Q29">
        <v>1518758.32</v>
      </c>
      <c r="R29">
        <v>0.83</v>
      </c>
      <c r="S29">
        <v>24.05</v>
      </c>
      <c r="T29">
        <v>1.4</v>
      </c>
      <c r="U29">
        <v>0.81</v>
      </c>
      <c r="V29">
        <v>1.3299999999999999E-2</v>
      </c>
      <c r="W29">
        <v>536</v>
      </c>
      <c r="X29">
        <v>16287.84</v>
      </c>
      <c r="Y29">
        <v>0.54</v>
      </c>
      <c r="Z29">
        <v>29.62</v>
      </c>
      <c r="AA29">
        <v>207</v>
      </c>
      <c r="AB29">
        <v>38.619999999999997</v>
      </c>
      <c r="AC29">
        <v>48957937.909999996</v>
      </c>
      <c r="AD29">
        <v>236511.78</v>
      </c>
      <c r="AE29">
        <v>4.5599999999999996</v>
      </c>
      <c r="AF29">
        <v>51.58</v>
      </c>
      <c r="AG29">
        <v>329</v>
      </c>
      <c r="AH29">
        <v>61.38</v>
      </c>
      <c r="AI29">
        <v>-40227654.549999997</v>
      </c>
      <c r="AJ29">
        <v>-122272.51</v>
      </c>
      <c r="AK29">
        <v>-1.99</v>
      </c>
      <c r="AL29">
        <v>15.8</v>
      </c>
      <c r="AM29">
        <v>0.03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4</v>
      </c>
      <c r="C35">
        <v>2375441.86</v>
      </c>
      <c r="D35">
        <v>237.54</v>
      </c>
      <c r="E35">
        <v>98.01</v>
      </c>
      <c r="F35">
        <v>19.239999999999998</v>
      </c>
      <c r="G35">
        <v>19.63</v>
      </c>
      <c r="H35">
        <v>-576404.31000000006</v>
      </c>
      <c r="I35">
        <v>-19.46</v>
      </c>
      <c r="J35">
        <v>-3265934.34</v>
      </c>
      <c r="K35">
        <v>-60.08</v>
      </c>
      <c r="L35">
        <v>0.73</v>
      </c>
      <c r="M35">
        <v>0.32</v>
      </c>
      <c r="N35">
        <v>0.33</v>
      </c>
      <c r="O35">
        <v>1.41</v>
      </c>
      <c r="P35">
        <v>1.57</v>
      </c>
      <c r="Q35">
        <v>607045.22</v>
      </c>
      <c r="R35">
        <v>0.74</v>
      </c>
      <c r="S35">
        <v>21.03</v>
      </c>
      <c r="T35">
        <v>0.66</v>
      </c>
      <c r="U35">
        <v>0.47</v>
      </c>
      <c r="V35">
        <v>3.5499999999999997E-2</v>
      </c>
      <c r="W35">
        <v>74</v>
      </c>
      <c r="X35">
        <v>32100.57</v>
      </c>
      <c r="Y35">
        <v>2.42</v>
      </c>
      <c r="Z35">
        <v>23.65</v>
      </c>
      <c r="AA35">
        <v>35</v>
      </c>
      <c r="AB35">
        <v>47.3</v>
      </c>
      <c r="AC35">
        <v>8162277.1500000004</v>
      </c>
      <c r="AD35">
        <v>233207.92</v>
      </c>
      <c r="AE35">
        <v>12.16</v>
      </c>
      <c r="AF35">
        <v>37.49</v>
      </c>
      <c r="AG35">
        <v>39</v>
      </c>
      <c r="AH35">
        <v>52.7</v>
      </c>
      <c r="AI35">
        <v>-5786835.29</v>
      </c>
      <c r="AJ35">
        <v>-148380.39000000001</v>
      </c>
      <c r="AK35">
        <v>-6.31</v>
      </c>
      <c r="AL35">
        <v>11.23</v>
      </c>
      <c r="AM35">
        <v>0.04</v>
      </c>
    </row>
    <row r="36" spans="2:39" x14ac:dyDescent="0.25">
      <c r="B36">
        <v>3</v>
      </c>
      <c r="C36">
        <v>1174966.1100000001</v>
      </c>
      <c r="D36">
        <v>117.5</v>
      </c>
      <c r="E36">
        <v>96.67</v>
      </c>
      <c r="F36">
        <v>11.9</v>
      </c>
      <c r="G36">
        <v>12.31</v>
      </c>
      <c r="H36">
        <v>-438698.99</v>
      </c>
      <c r="I36">
        <v>-16.7</v>
      </c>
      <c r="J36">
        <v>-1572197.79</v>
      </c>
      <c r="K36">
        <v>-55.22</v>
      </c>
      <c r="L36">
        <v>0.75</v>
      </c>
      <c r="M36">
        <v>0.22</v>
      </c>
      <c r="N36">
        <v>0.22</v>
      </c>
      <c r="O36">
        <v>1.38</v>
      </c>
      <c r="P36">
        <v>1.76</v>
      </c>
      <c r="Q36">
        <v>351603.12</v>
      </c>
      <c r="R36">
        <v>0.52</v>
      </c>
      <c r="S36">
        <v>24.59</v>
      </c>
      <c r="T36">
        <v>0.26</v>
      </c>
      <c r="U36">
        <v>0.33</v>
      </c>
      <c r="V36">
        <v>2.52E-2</v>
      </c>
      <c r="W36">
        <v>57</v>
      </c>
      <c r="X36">
        <v>20613.439999999999</v>
      </c>
      <c r="Y36">
        <v>2.23</v>
      </c>
      <c r="Z36">
        <v>30</v>
      </c>
      <c r="AA36">
        <v>25</v>
      </c>
      <c r="AB36">
        <v>43.86</v>
      </c>
      <c r="AC36">
        <v>4285000.75</v>
      </c>
      <c r="AD36">
        <v>171400.03</v>
      </c>
      <c r="AE36">
        <v>13.44</v>
      </c>
      <c r="AF36">
        <v>44.96</v>
      </c>
      <c r="AG36">
        <v>32</v>
      </c>
      <c r="AH36">
        <v>56.14</v>
      </c>
      <c r="AI36">
        <v>-3110034.64</v>
      </c>
      <c r="AJ36">
        <v>-97188.58</v>
      </c>
      <c r="AK36">
        <v>-6.53</v>
      </c>
      <c r="AL36">
        <v>18.309999999999999</v>
      </c>
      <c r="AM36">
        <v>0.03</v>
      </c>
    </row>
    <row r="37" spans="2:39" x14ac:dyDescent="0.25">
      <c r="B37">
        <v>2</v>
      </c>
      <c r="C37">
        <v>1371387.35</v>
      </c>
      <c r="D37">
        <v>137.13999999999999</v>
      </c>
      <c r="E37">
        <v>94.21</v>
      </c>
      <c r="F37">
        <v>13.31</v>
      </c>
      <c r="G37">
        <v>14.12</v>
      </c>
      <c r="H37">
        <v>-751298.69</v>
      </c>
      <c r="I37">
        <v>-20.38</v>
      </c>
      <c r="J37">
        <v>-2245725</v>
      </c>
      <c r="K37">
        <v>-60.92</v>
      </c>
      <c r="L37">
        <v>0.61</v>
      </c>
      <c r="M37">
        <v>0.22</v>
      </c>
      <c r="N37">
        <v>0.23</v>
      </c>
      <c r="O37">
        <v>1.53</v>
      </c>
      <c r="P37">
        <v>1.98</v>
      </c>
      <c r="Q37">
        <v>408368.12</v>
      </c>
      <c r="R37">
        <v>0.55000000000000004</v>
      </c>
      <c r="S37">
        <v>23.41</v>
      </c>
      <c r="T37">
        <v>0.34</v>
      </c>
      <c r="U37">
        <v>0.36</v>
      </c>
      <c r="V37">
        <v>2.6599999999999999E-2</v>
      </c>
      <c r="W37">
        <v>39</v>
      </c>
      <c r="X37">
        <v>35163.78</v>
      </c>
      <c r="Y37">
        <v>3.53</v>
      </c>
      <c r="Z37">
        <v>42.31</v>
      </c>
      <c r="AA37">
        <v>17</v>
      </c>
      <c r="AB37">
        <v>43.59</v>
      </c>
      <c r="AC37">
        <v>3963568.55</v>
      </c>
      <c r="AD37">
        <v>233151.09</v>
      </c>
      <c r="AE37">
        <v>16.940000000000001</v>
      </c>
      <c r="AF37">
        <v>65.650000000000006</v>
      </c>
      <c r="AG37">
        <v>22</v>
      </c>
      <c r="AH37">
        <v>56.41</v>
      </c>
      <c r="AI37">
        <v>-2592181.2000000002</v>
      </c>
      <c r="AJ37">
        <v>-117826.42</v>
      </c>
      <c r="AK37">
        <v>-6.83</v>
      </c>
      <c r="AL37">
        <v>24.27</v>
      </c>
      <c r="AM37">
        <v>0.02</v>
      </c>
    </row>
    <row r="38" spans="2:39" x14ac:dyDescent="0.25">
      <c r="B38">
        <v>5</v>
      </c>
      <c r="C38">
        <v>980002.77</v>
      </c>
      <c r="D38">
        <v>98</v>
      </c>
      <c r="E38">
        <v>98.19</v>
      </c>
      <c r="F38">
        <v>10.39</v>
      </c>
      <c r="G38">
        <v>10.58</v>
      </c>
      <c r="H38">
        <v>-435378.68</v>
      </c>
      <c r="I38">
        <v>-21.97</v>
      </c>
      <c r="J38">
        <v>-2342650.7400000002</v>
      </c>
      <c r="K38">
        <v>-64.8</v>
      </c>
      <c r="L38">
        <v>0.42</v>
      </c>
      <c r="M38">
        <v>0.16</v>
      </c>
      <c r="N38">
        <v>0.16</v>
      </c>
      <c r="O38">
        <v>1.19</v>
      </c>
      <c r="P38">
        <v>2</v>
      </c>
      <c r="Q38">
        <v>405491.77</v>
      </c>
      <c r="R38">
        <v>0.53</v>
      </c>
      <c r="S38">
        <v>27.05</v>
      </c>
      <c r="T38">
        <v>0.18</v>
      </c>
      <c r="U38">
        <v>0.28999999999999998</v>
      </c>
      <c r="V38">
        <v>2.5700000000000001E-2</v>
      </c>
      <c r="W38">
        <v>94</v>
      </c>
      <c r="X38">
        <v>10425.56</v>
      </c>
      <c r="Y38">
        <v>1.37</v>
      </c>
      <c r="Z38">
        <v>18.86</v>
      </c>
      <c r="AA38">
        <v>35</v>
      </c>
      <c r="AB38">
        <v>37.229999999999997</v>
      </c>
      <c r="AC38">
        <v>6203820.9199999999</v>
      </c>
      <c r="AD38">
        <v>177252.03</v>
      </c>
      <c r="AE38">
        <v>12.48</v>
      </c>
      <c r="AF38">
        <v>31.77</v>
      </c>
      <c r="AG38">
        <v>59</v>
      </c>
      <c r="AH38">
        <v>62.77</v>
      </c>
      <c r="AI38">
        <v>-5223818.1500000004</v>
      </c>
      <c r="AJ38">
        <v>-88539.29</v>
      </c>
      <c r="AK38">
        <v>-5.22</v>
      </c>
      <c r="AL38">
        <v>11.2</v>
      </c>
      <c r="AM38">
        <v>0.05</v>
      </c>
    </row>
    <row r="39" spans="2:39" x14ac:dyDescent="0.25">
      <c r="B39">
        <v>1</v>
      </c>
      <c r="C39">
        <v>-23432.54</v>
      </c>
      <c r="D39">
        <v>-2.34</v>
      </c>
      <c r="E39">
        <v>90.29</v>
      </c>
      <c r="F39">
        <v>-0.34</v>
      </c>
      <c r="G39">
        <v>-0.38</v>
      </c>
      <c r="H39">
        <v>-327884.62</v>
      </c>
      <c r="I39">
        <v>-25.88</v>
      </c>
      <c r="J39">
        <v>-1224166.3899999999</v>
      </c>
      <c r="K39">
        <v>-78.489999999999995</v>
      </c>
      <c r="L39">
        <v>-0.02</v>
      </c>
      <c r="M39">
        <v>0</v>
      </c>
      <c r="N39">
        <v>0</v>
      </c>
      <c r="O39">
        <v>0.98</v>
      </c>
      <c r="P39">
        <v>1.59</v>
      </c>
      <c r="Q39">
        <v>281138.82</v>
      </c>
      <c r="R39">
        <v>-0.15</v>
      </c>
      <c r="S39">
        <v>52.87</v>
      </c>
      <c r="T39">
        <v>-0.11</v>
      </c>
      <c r="U39">
        <v>0.04</v>
      </c>
      <c r="V39">
        <v>-7.3000000000000001E-3</v>
      </c>
      <c r="W39">
        <v>21</v>
      </c>
      <c r="X39">
        <v>-1115.8399999999999</v>
      </c>
      <c r="Y39">
        <v>2</v>
      </c>
      <c r="Z39">
        <v>74.52</v>
      </c>
      <c r="AA39">
        <v>8</v>
      </c>
      <c r="AB39">
        <v>38.1</v>
      </c>
      <c r="AC39">
        <v>1032612.05</v>
      </c>
      <c r="AD39">
        <v>129076.51</v>
      </c>
      <c r="AE39">
        <v>22.94</v>
      </c>
      <c r="AF39">
        <v>122.5</v>
      </c>
      <c r="AG39">
        <v>13</v>
      </c>
      <c r="AH39">
        <v>61.9</v>
      </c>
      <c r="AI39">
        <v>-1056044.5900000001</v>
      </c>
      <c r="AJ39">
        <v>-81234.2</v>
      </c>
      <c r="AK39">
        <v>-10.89</v>
      </c>
      <c r="AL39">
        <v>45</v>
      </c>
      <c r="AM39"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11965236.859999999</v>
      </c>
      <c r="D5">
        <v>1196.52</v>
      </c>
      <c r="E5">
        <v>99.99</v>
      </c>
      <c r="F5">
        <v>20.61</v>
      </c>
      <c r="G5">
        <v>20.61</v>
      </c>
      <c r="H5">
        <v>-824419.16</v>
      </c>
      <c r="I5">
        <v>-19.760000000000002</v>
      </c>
      <c r="J5">
        <v>-7593998.4500000002</v>
      </c>
      <c r="K5">
        <v>-71.400000000000006</v>
      </c>
      <c r="L5">
        <v>1.58</v>
      </c>
      <c r="M5">
        <v>0.28999999999999998</v>
      </c>
      <c r="N5">
        <v>0.28999999999999998</v>
      </c>
      <c r="O5">
        <v>1.23</v>
      </c>
      <c r="P5">
        <v>2.16</v>
      </c>
      <c r="Q5">
        <v>2656037.54</v>
      </c>
      <c r="R5">
        <v>0.23</v>
      </c>
      <c r="S5">
        <v>46.85</v>
      </c>
      <c r="T5">
        <v>0.32</v>
      </c>
      <c r="U5">
        <v>0.52</v>
      </c>
      <c r="V5">
        <v>1.8E-3</v>
      </c>
      <c r="W5">
        <v>3299</v>
      </c>
      <c r="X5">
        <v>3626.93</v>
      </c>
      <c r="Y5">
        <v>0.11</v>
      </c>
      <c r="Z5">
        <v>81.37</v>
      </c>
      <c r="AA5">
        <v>1195</v>
      </c>
      <c r="AB5">
        <v>36.22</v>
      </c>
      <c r="AC5">
        <v>64423180.710000001</v>
      </c>
      <c r="AD5">
        <v>53910.61</v>
      </c>
      <c r="AE5">
        <v>2.25</v>
      </c>
      <c r="AF5">
        <v>143.1</v>
      </c>
      <c r="AG5">
        <v>2104</v>
      </c>
      <c r="AH5">
        <v>63.78</v>
      </c>
      <c r="AI5">
        <v>-52457943.850000001</v>
      </c>
      <c r="AJ5">
        <v>-24932.48</v>
      </c>
      <c r="AK5">
        <v>-1.1100000000000001</v>
      </c>
      <c r="AL5">
        <v>46.31</v>
      </c>
      <c r="AM5">
        <v>0.01</v>
      </c>
    </row>
    <row r="6" spans="2:39" x14ac:dyDescent="0.25">
      <c r="B6">
        <v>2</v>
      </c>
      <c r="C6">
        <v>6861514.1299999999</v>
      </c>
      <c r="D6">
        <v>686.15</v>
      </c>
      <c r="E6">
        <v>99.99</v>
      </c>
      <c r="F6">
        <v>16.28</v>
      </c>
      <c r="G6">
        <v>16.28</v>
      </c>
      <c r="H6">
        <v>-513911.15</v>
      </c>
      <c r="I6">
        <v>-17.28</v>
      </c>
      <c r="J6">
        <v>-2208202.6800000002</v>
      </c>
      <c r="K6">
        <v>-75.709999999999994</v>
      </c>
      <c r="L6">
        <v>3.11</v>
      </c>
      <c r="M6">
        <v>0.21</v>
      </c>
      <c r="N6">
        <v>0.22</v>
      </c>
      <c r="O6">
        <v>1.1100000000000001</v>
      </c>
      <c r="P6">
        <v>2.06</v>
      </c>
      <c r="Q6">
        <v>1683996.89</v>
      </c>
      <c r="R6">
        <v>0.21</v>
      </c>
      <c r="S6">
        <v>41.15</v>
      </c>
      <c r="T6">
        <v>0.26</v>
      </c>
      <c r="U6">
        <v>0.43</v>
      </c>
      <c r="V6">
        <v>1.6000000000000001E-3</v>
      </c>
      <c r="W6">
        <v>6625</v>
      </c>
      <c r="X6">
        <v>1035.7</v>
      </c>
      <c r="Y6">
        <v>0.05</v>
      </c>
      <c r="Z6">
        <v>41.02</v>
      </c>
      <c r="AA6">
        <v>2327</v>
      </c>
      <c r="AB6">
        <v>35.119999999999997</v>
      </c>
      <c r="AC6">
        <v>67783717.129999995</v>
      </c>
      <c r="AD6">
        <v>29129.23</v>
      </c>
      <c r="AE6">
        <v>1.6</v>
      </c>
      <c r="AF6">
        <v>72.88</v>
      </c>
      <c r="AG6">
        <v>4298</v>
      </c>
      <c r="AH6">
        <v>64.88</v>
      </c>
      <c r="AI6">
        <v>-60922202.990000002</v>
      </c>
      <c r="AJ6">
        <v>-14174.55</v>
      </c>
      <c r="AK6">
        <v>-0.79</v>
      </c>
      <c r="AL6">
        <v>23.78</v>
      </c>
      <c r="AM6">
        <v>0.02</v>
      </c>
    </row>
    <row r="7" spans="2:39" x14ac:dyDescent="0.25">
      <c r="B7">
        <v>4</v>
      </c>
      <c r="C7">
        <v>-389614.87</v>
      </c>
      <c r="D7">
        <v>-38.96</v>
      </c>
      <c r="E7">
        <v>99.99</v>
      </c>
      <c r="F7">
        <v>-3.55</v>
      </c>
      <c r="G7">
        <v>-3.55</v>
      </c>
      <c r="H7">
        <v>-55845.69</v>
      </c>
      <c r="I7">
        <v>-19.43</v>
      </c>
      <c r="J7">
        <v>-936506.7</v>
      </c>
      <c r="K7">
        <v>-90.53</v>
      </c>
      <c r="L7">
        <v>-0.42</v>
      </c>
      <c r="M7">
        <v>-0.04</v>
      </c>
      <c r="N7">
        <v>-0.04</v>
      </c>
      <c r="O7">
        <v>0.98</v>
      </c>
      <c r="P7">
        <v>1.9</v>
      </c>
      <c r="Q7">
        <v>184920.97</v>
      </c>
      <c r="R7">
        <v>-7.0000000000000007E-2</v>
      </c>
      <c r="S7">
        <v>62.88</v>
      </c>
      <c r="T7">
        <v>-0.14000000000000001</v>
      </c>
      <c r="U7">
        <v>-0.02</v>
      </c>
      <c r="V7">
        <v>-5.0000000000000001E-4</v>
      </c>
      <c r="W7">
        <v>13301</v>
      </c>
      <c r="X7">
        <v>-29.29</v>
      </c>
      <c r="Y7">
        <v>0</v>
      </c>
      <c r="Z7">
        <v>20.93</v>
      </c>
      <c r="AA7">
        <v>4532</v>
      </c>
      <c r="AB7">
        <v>34.07</v>
      </c>
      <c r="AC7">
        <v>20765907.620000001</v>
      </c>
      <c r="AD7">
        <v>4582.0600000000004</v>
      </c>
      <c r="AE7">
        <v>1.0900000000000001</v>
      </c>
      <c r="AF7">
        <v>36.92</v>
      </c>
      <c r="AG7">
        <v>8769</v>
      </c>
      <c r="AH7">
        <v>65.930000000000007</v>
      </c>
      <c r="AI7">
        <v>-21155522.489999998</v>
      </c>
      <c r="AJ7">
        <v>-2412.54</v>
      </c>
      <c r="AK7">
        <v>-0.56000000000000005</v>
      </c>
      <c r="AL7">
        <v>12.67</v>
      </c>
      <c r="AM7">
        <v>0.04</v>
      </c>
    </row>
    <row r="8" spans="2:39" x14ac:dyDescent="0.25">
      <c r="B8">
        <v>3</v>
      </c>
      <c r="C8">
        <v>-443313.24</v>
      </c>
      <c r="D8">
        <v>-44.33</v>
      </c>
      <c r="E8">
        <v>99.99</v>
      </c>
      <c r="F8">
        <v>-4.1900000000000004</v>
      </c>
      <c r="G8">
        <v>-4.1900000000000004</v>
      </c>
      <c r="H8">
        <v>-46988.3</v>
      </c>
      <c r="I8">
        <v>-21.36</v>
      </c>
      <c r="J8">
        <v>-982897.91</v>
      </c>
      <c r="K8">
        <v>-95.29</v>
      </c>
      <c r="L8">
        <v>-0.45</v>
      </c>
      <c r="M8">
        <v>-0.04</v>
      </c>
      <c r="N8">
        <v>-0.04</v>
      </c>
      <c r="O8">
        <v>0.96</v>
      </c>
      <c r="P8">
        <v>1.89</v>
      </c>
      <c r="Q8">
        <v>144652.37</v>
      </c>
      <c r="R8">
        <v>0</v>
      </c>
      <c r="S8">
        <v>80.13</v>
      </c>
      <c r="T8">
        <v>-0.12</v>
      </c>
      <c r="U8">
        <v>-0.03</v>
      </c>
      <c r="V8">
        <v>0</v>
      </c>
      <c r="W8">
        <v>10039</v>
      </c>
      <c r="X8">
        <v>-44.16</v>
      </c>
      <c r="Y8">
        <v>0.01</v>
      </c>
      <c r="Z8">
        <v>27.41</v>
      </c>
      <c r="AA8">
        <v>3377</v>
      </c>
      <c r="AB8">
        <v>33.64</v>
      </c>
      <c r="AC8">
        <v>10060414.68</v>
      </c>
      <c r="AD8">
        <v>2979.1</v>
      </c>
      <c r="AE8">
        <v>1.3</v>
      </c>
      <c r="AF8">
        <v>49.34</v>
      </c>
      <c r="AG8">
        <v>6662</v>
      </c>
      <c r="AH8">
        <v>66.36</v>
      </c>
      <c r="AI8">
        <v>-10503727.92</v>
      </c>
      <c r="AJ8">
        <v>-1576.66</v>
      </c>
      <c r="AK8">
        <v>-0.65</v>
      </c>
      <c r="AL8">
        <v>16.29</v>
      </c>
      <c r="AM8">
        <v>0.03</v>
      </c>
    </row>
    <row r="9" spans="2:39" x14ac:dyDescent="0.25">
      <c r="B9">
        <v>5</v>
      </c>
      <c r="C9">
        <v>-725860.72</v>
      </c>
      <c r="D9">
        <v>-72.59</v>
      </c>
      <c r="E9">
        <v>99.99</v>
      </c>
      <c r="F9">
        <v>-9.0299999999999994</v>
      </c>
      <c r="G9">
        <v>-9.0299999999999994</v>
      </c>
      <c r="H9">
        <v>-74438.5</v>
      </c>
      <c r="I9">
        <v>-21.89</v>
      </c>
      <c r="J9">
        <v>-1006012.95</v>
      </c>
      <c r="K9">
        <v>-96.12</v>
      </c>
      <c r="L9">
        <v>-0.72</v>
      </c>
      <c r="M9">
        <v>-0.09</v>
      </c>
      <c r="N9">
        <v>-0.09</v>
      </c>
      <c r="O9">
        <v>0.96</v>
      </c>
      <c r="P9">
        <v>1.87</v>
      </c>
      <c r="Q9">
        <v>170034.6</v>
      </c>
      <c r="R9">
        <v>-0.27</v>
      </c>
      <c r="S9">
        <v>71.37</v>
      </c>
      <c r="T9">
        <v>-0.2</v>
      </c>
      <c r="U9">
        <v>-0.15</v>
      </c>
      <c r="V9">
        <v>-2E-3</v>
      </c>
      <c r="W9">
        <v>16615</v>
      </c>
      <c r="X9">
        <v>-43.69</v>
      </c>
      <c r="Y9">
        <v>0</v>
      </c>
      <c r="Z9">
        <v>16.96</v>
      </c>
      <c r="AA9">
        <v>5654</v>
      </c>
      <c r="AB9">
        <v>34.03</v>
      </c>
      <c r="AC9">
        <v>19178458.800000001</v>
      </c>
      <c r="AD9">
        <v>3392.02</v>
      </c>
      <c r="AE9">
        <v>0.96</v>
      </c>
      <c r="AF9">
        <v>29.39</v>
      </c>
      <c r="AG9">
        <v>10961</v>
      </c>
      <c r="AH9">
        <v>65.97</v>
      </c>
      <c r="AI9">
        <v>-19904319.52</v>
      </c>
      <c r="AJ9">
        <v>-1815.92</v>
      </c>
      <c r="AK9">
        <v>-0.5</v>
      </c>
      <c r="AL9">
        <v>10.55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3</v>
      </c>
      <c r="C15">
        <v>21305168.530000001</v>
      </c>
      <c r="D15">
        <v>2130.52</v>
      </c>
      <c r="E15">
        <v>99.99</v>
      </c>
      <c r="F15">
        <v>25.49</v>
      </c>
      <c r="G15">
        <v>25.49</v>
      </c>
      <c r="H15">
        <v>-1271974.82</v>
      </c>
      <c r="I15">
        <v>-18.32</v>
      </c>
      <c r="J15">
        <v>-10578255</v>
      </c>
      <c r="K15">
        <v>-78.27</v>
      </c>
      <c r="L15">
        <v>2.0099999999999998</v>
      </c>
      <c r="M15">
        <v>0.33</v>
      </c>
      <c r="N15">
        <v>0.33</v>
      </c>
      <c r="O15">
        <v>1.25</v>
      </c>
      <c r="P15">
        <v>2.11</v>
      </c>
      <c r="Q15">
        <v>5013838.75</v>
      </c>
      <c r="R15">
        <v>0.23</v>
      </c>
      <c r="S15">
        <v>50.56</v>
      </c>
      <c r="T15">
        <v>0.4</v>
      </c>
      <c r="U15">
        <v>0.6</v>
      </c>
      <c r="V15">
        <v>2.8999999999999998E-3</v>
      </c>
      <c r="W15">
        <v>3439</v>
      </c>
      <c r="X15">
        <v>6195.16</v>
      </c>
      <c r="Y15">
        <v>0.12</v>
      </c>
      <c r="Z15">
        <v>28.22</v>
      </c>
      <c r="AA15">
        <v>1277</v>
      </c>
      <c r="AB15">
        <v>37.130000000000003</v>
      </c>
      <c r="AC15">
        <v>106900834.81</v>
      </c>
      <c r="AD15">
        <v>83712.479999999996</v>
      </c>
      <c r="AE15">
        <v>2.17</v>
      </c>
      <c r="AF15">
        <v>48.16</v>
      </c>
      <c r="AG15">
        <v>2162</v>
      </c>
      <c r="AH15">
        <v>62.87</v>
      </c>
      <c r="AI15">
        <v>-85595666.290000007</v>
      </c>
      <c r="AJ15">
        <v>-39590.959999999999</v>
      </c>
      <c r="AK15">
        <v>-1.0900000000000001</v>
      </c>
      <c r="AL15">
        <v>16.45</v>
      </c>
      <c r="AM15">
        <v>0.03</v>
      </c>
    </row>
    <row r="16" spans="2:39" x14ac:dyDescent="0.25">
      <c r="B16">
        <v>4</v>
      </c>
      <c r="C16">
        <v>8984635.8699999992</v>
      </c>
      <c r="D16">
        <v>898.46</v>
      </c>
      <c r="E16">
        <v>99.99</v>
      </c>
      <c r="F16">
        <v>18.329999999999998</v>
      </c>
      <c r="G16">
        <v>18.329999999999998</v>
      </c>
      <c r="H16">
        <v>-402703.16</v>
      </c>
      <c r="I16">
        <v>-18.32</v>
      </c>
      <c r="J16">
        <v>-2864899.97</v>
      </c>
      <c r="K16">
        <v>-69.41</v>
      </c>
      <c r="L16">
        <v>3.14</v>
      </c>
      <c r="M16">
        <v>0.26</v>
      </c>
      <c r="N16">
        <v>0.26</v>
      </c>
      <c r="O16">
        <v>1.21</v>
      </c>
      <c r="P16">
        <v>2.17</v>
      </c>
      <c r="Q16">
        <v>1762689.78</v>
      </c>
      <c r="R16">
        <v>0.21</v>
      </c>
      <c r="S16">
        <v>45.42</v>
      </c>
      <c r="T16">
        <v>0.28000000000000003</v>
      </c>
      <c r="U16">
        <v>0.46</v>
      </c>
      <c r="V16">
        <v>2.5999999999999999E-3</v>
      </c>
      <c r="W16">
        <v>4595</v>
      </c>
      <c r="X16">
        <v>1955.31</v>
      </c>
      <c r="Y16">
        <v>0.08</v>
      </c>
      <c r="Z16">
        <v>21.38</v>
      </c>
      <c r="AA16">
        <v>1646</v>
      </c>
      <c r="AB16">
        <v>35.82</v>
      </c>
      <c r="AC16">
        <v>51698342.270000003</v>
      </c>
      <c r="AD16">
        <v>31408.47</v>
      </c>
      <c r="AE16">
        <v>1.9</v>
      </c>
      <c r="AF16">
        <v>36.479999999999997</v>
      </c>
      <c r="AG16">
        <v>2949</v>
      </c>
      <c r="AH16">
        <v>64.180000000000007</v>
      </c>
      <c r="AI16">
        <v>-42713706.399999999</v>
      </c>
      <c r="AJ16">
        <v>-14484.13</v>
      </c>
      <c r="AK16">
        <v>-0.94</v>
      </c>
      <c r="AL16">
        <v>12.95</v>
      </c>
      <c r="AM16">
        <v>0.04</v>
      </c>
    </row>
    <row r="17" spans="2:39" x14ac:dyDescent="0.25">
      <c r="B17">
        <v>2</v>
      </c>
      <c r="C17">
        <v>6627718.2199999997</v>
      </c>
      <c r="D17">
        <v>662.77</v>
      </c>
      <c r="E17">
        <v>99.98</v>
      </c>
      <c r="F17">
        <v>16.02</v>
      </c>
      <c r="G17">
        <v>16.02</v>
      </c>
      <c r="H17">
        <v>-661543.68000000005</v>
      </c>
      <c r="I17">
        <v>-29.26</v>
      </c>
      <c r="J17">
        <v>-4259299.21</v>
      </c>
      <c r="K17">
        <v>-77.2</v>
      </c>
      <c r="L17">
        <v>1.56</v>
      </c>
      <c r="M17">
        <v>0.21</v>
      </c>
      <c r="N17">
        <v>0.21</v>
      </c>
      <c r="O17">
        <v>1.22</v>
      </c>
      <c r="P17">
        <v>2.11</v>
      </c>
      <c r="Q17">
        <v>1647216</v>
      </c>
      <c r="R17">
        <v>0.22</v>
      </c>
      <c r="S17">
        <v>55.27</v>
      </c>
      <c r="T17">
        <v>0.19</v>
      </c>
      <c r="U17">
        <v>0.43</v>
      </c>
      <c r="V17">
        <v>2.8E-3</v>
      </c>
      <c r="W17">
        <v>2319</v>
      </c>
      <c r="X17">
        <v>2858.01</v>
      </c>
      <c r="Y17">
        <v>0.13</v>
      </c>
      <c r="Z17">
        <v>41.37</v>
      </c>
      <c r="AA17">
        <v>847</v>
      </c>
      <c r="AB17">
        <v>36.520000000000003</v>
      </c>
      <c r="AC17">
        <v>37224135.32</v>
      </c>
      <c r="AD17">
        <v>43948.21</v>
      </c>
      <c r="AE17">
        <v>2.67</v>
      </c>
      <c r="AF17">
        <v>71.67</v>
      </c>
      <c r="AG17">
        <v>1472</v>
      </c>
      <c r="AH17">
        <v>63.48</v>
      </c>
      <c r="AI17">
        <v>-30596417.09</v>
      </c>
      <c r="AJ17">
        <v>-20785.61</v>
      </c>
      <c r="AK17">
        <v>-1.33</v>
      </c>
      <c r="AL17">
        <v>23.94</v>
      </c>
      <c r="AM17">
        <v>0.02</v>
      </c>
    </row>
    <row r="18" spans="2:39" x14ac:dyDescent="0.25">
      <c r="B18">
        <v>5</v>
      </c>
      <c r="C18">
        <v>6753892.2599999998</v>
      </c>
      <c r="D18">
        <v>675.39</v>
      </c>
      <c r="E18">
        <v>99.99</v>
      </c>
      <c r="F18">
        <v>16.16</v>
      </c>
      <c r="G18">
        <v>16.16</v>
      </c>
      <c r="H18">
        <v>-324309.92</v>
      </c>
      <c r="I18">
        <v>-22.72</v>
      </c>
      <c r="J18">
        <v>-2311334.27</v>
      </c>
      <c r="K18">
        <v>-76.47</v>
      </c>
      <c r="L18">
        <v>2.92</v>
      </c>
      <c r="M18">
        <v>0.21</v>
      </c>
      <c r="N18">
        <v>0.21</v>
      </c>
      <c r="O18">
        <v>1.1499999999999999</v>
      </c>
      <c r="P18">
        <v>2.0299999999999998</v>
      </c>
      <c r="Q18">
        <v>1394650.18</v>
      </c>
      <c r="R18">
        <v>0.19</v>
      </c>
      <c r="S18">
        <v>51.57</v>
      </c>
      <c r="T18">
        <v>0.21</v>
      </c>
      <c r="U18">
        <v>0.42</v>
      </c>
      <c r="V18">
        <v>2.5000000000000001E-3</v>
      </c>
      <c r="W18">
        <v>5695</v>
      </c>
      <c r="X18">
        <v>1185.93</v>
      </c>
      <c r="Y18">
        <v>0.06</v>
      </c>
      <c r="Z18">
        <v>17.440000000000001</v>
      </c>
      <c r="AA18">
        <v>2062</v>
      </c>
      <c r="AB18">
        <v>36.21</v>
      </c>
      <c r="AC18">
        <v>50889798.490000002</v>
      </c>
      <c r="AD18">
        <v>24679.82</v>
      </c>
      <c r="AE18">
        <v>1.67</v>
      </c>
      <c r="AF18">
        <v>29.32</v>
      </c>
      <c r="AG18">
        <v>3633</v>
      </c>
      <c r="AH18">
        <v>63.79</v>
      </c>
      <c r="AI18">
        <v>-44135906.229999997</v>
      </c>
      <c r="AJ18">
        <v>-12148.61</v>
      </c>
      <c r="AK18">
        <v>-0.86</v>
      </c>
      <c r="AL18">
        <v>10.7</v>
      </c>
      <c r="AM18">
        <v>0.05</v>
      </c>
    </row>
    <row r="19" spans="2:39" x14ac:dyDescent="0.25">
      <c r="B19">
        <v>1</v>
      </c>
      <c r="C19">
        <v>-731353.45</v>
      </c>
      <c r="D19">
        <v>-73.14</v>
      </c>
      <c r="E19">
        <v>99.98</v>
      </c>
      <c r="F19">
        <v>-9.16</v>
      </c>
      <c r="G19">
        <v>-9.17</v>
      </c>
      <c r="H19">
        <v>-154952.84</v>
      </c>
      <c r="I19">
        <v>-29.26</v>
      </c>
      <c r="J19">
        <v>-1279621.3400000001</v>
      </c>
      <c r="K19">
        <v>-92.5</v>
      </c>
      <c r="L19">
        <v>-0.56999999999999995</v>
      </c>
      <c r="M19">
        <v>-0.1</v>
      </c>
      <c r="N19">
        <v>-0.1</v>
      </c>
      <c r="O19">
        <v>0.86</v>
      </c>
      <c r="P19">
        <v>1.67</v>
      </c>
      <c r="Q19">
        <v>161198.10999999999</v>
      </c>
      <c r="R19">
        <v>-0.08</v>
      </c>
      <c r="S19">
        <v>80.75</v>
      </c>
      <c r="T19">
        <v>-0.18</v>
      </c>
      <c r="U19">
        <v>-0.19</v>
      </c>
      <c r="V19">
        <v>-1.1000000000000001E-3</v>
      </c>
      <c r="W19">
        <v>1222</v>
      </c>
      <c r="X19">
        <v>-598.49</v>
      </c>
      <c r="Y19">
        <v>-0.03</v>
      </c>
      <c r="Z19">
        <v>77.61</v>
      </c>
      <c r="AA19">
        <v>415</v>
      </c>
      <c r="AB19">
        <v>33.96</v>
      </c>
      <c r="AC19">
        <v>4460051.88</v>
      </c>
      <c r="AD19">
        <v>10747.11</v>
      </c>
      <c r="AE19">
        <v>3.64</v>
      </c>
      <c r="AF19">
        <v>139.52000000000001</v>
      </c>
      <c r="AG19">
        <v>807</v>
      </c>
      <c r="AH19">
        <v>66.040000000000006</v>
      </c>
      <c r="AI19">
        <v>-5191405.33</v>
      </c>
      <c r="AJ19">
        <v>-6432.97</v>
      </c>
      <c r="AK19">
        <v>-1.91</v>
      </c>
      <c r="AL19">
        <v>45.78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1</v>
      </c>
      <c r="C25">
        <v>2846207.41</v>
      </c>
      <c r="D25">
        <v>284.62</v>
      </c>
      <c r="E25">
        <v>99.98</v>
      </c>
      <c r="F25">
        <v>10.35</v>
      </c>
      <c r="G25">
        <v>10.35</v>
      </c>
      <c r="H25">
        <v>-496006.28</v>
      </c>
      <c r="I25">
        <v>-19.3</v>
      </c>
      <c r="J25">
        <v>-2242074.48</v>
      </c>
      <c r="K25">
        <v>-78.260000000000005</v>
      </c>
      <c r="L25">
        <v>1.27</v>
      </c>
      <c r="M25">
        <v>0.13</v>
      </c>
      <c r="N25">
        <v>0.13</v>
      </c>
      <c r="O25">
        <v>1.22</v>
      </c>
      <c r="P25">
        <v>1.9</v>
      </c>
      <c r="Q25">
        <v>652283.05000000005</v>
      </c>
      <c r="R25">
        <v>0.24</v>
      </c>
      <c r="S25">
        <v>47.45</v>
      </c>
      <c r="T25">
        <v>0.1</v>
      </c>
      <c r="U25">
        <v>0.28999999999999998</v>
      </c>
      <c r="V25">
        <v>5.4999999999999997E-3</v>
      </c>
      <c r="W25">
        <v>355</v>
      </c>
      <c r="X25">
        <v>8017.49</v>
      </c>
      <c r="Y25">
        <v>0.68</v>
      </c>
      <c r="Z25">
        <v>81.92</v>
      </c>
      <c r="AA25">
        <v>139</v>
      </c>
      <c r="AB25">
        <v>39.15</v>
      </c>
      <c r="AC25">
        <v>15632946.27</v>
      </c>
      <c r="AD25">
        <v>112467.24</v>
      </c>
      <c r="AE25">
        <v>7.02</v>
      </c>
      <c r="AF25">
        <v>140.81</v>
      </c>
      <c r="AG25">
        <v>216</v>
      </c>
      <c r="AH25">
        <v>60.85</v>
      </c>
      <c r="AI25">
        <v>-12786738.85</v>
      </c>
      <c r="AJ25">
        <v>-59197.87</v>
      </c>
      <c r="AK25">
        <v>-3.39</v>
      </c>
      <c r="AL25">
        <v>44.02</v>
      </c>
      <c r="AM25">
        <v>0.01</v>
      </c>
    </row>
    <row r="26" spans="2:39" x14ac:dyDescent="0.25">
      <c r="B26">
        <v>5</v>
      </c>
      <c r="C26">
        <v>558481.68000000005</v>
      </c>
      <c r="D26">
        <v>55.85</v>
      </c>
      <c r="E26">
        <v>99.98</v>
      </c>
      <c r="F26">
        <v>3.3</v>
      </c>
      <c r="G26">
        <v>3.3</v>
      </c>
      <c r="H26">
        <v>-275397.09000000003</v>
      </c>
      <c r="I26">
        <v>-22.19</v>
      </c>
      <c r="J26">
        <v>-1601967.37</v>
      </c>
      <c r="K26">
        <v>-83.72</v>
      </c>
      <c r="L26">
        <v>0.35</v>
      </c>
      <c r="M26">
        <v>0.04</v>
      </c>
      <c r="N26">
        <v>0.04</v>
      </c>
      <c r="O26">
        <v>1.04</v>
      </c>
      <c r="P26">
        <v>1.94</v>
      </c>
      <c r="Q26">
        <v>462707.76</v>
      </c>
      <c r="R26">
        <v>0.14000000000000001</v>
      </c>
      <c r="S26">
        <v>66.44</v>
      </c>
      <c r="T26">
        <v>-0.03</v>
      </c>
      <c r="U26">
        <v>0.13</v>
      </c>
      <c r="V26">
        <v>3.3999999999999998E-3</v>
      </c>
      <c r="W26">
        <v>1813</v>
      </c>
      <c r="X26">
        <v>308.04000000000002</v>
      </c>
      <c r="Y26">
        <v>0.08</v>
      </c>
      <c r="Z26">
        <v>16.84</v>
      </c>
      <c r="AA26">
        <v>634</v>
      </c>
      <c r="AB26">
        <v>34.97</v>
      </c>
      <c r="AC26">
        <v>12969207.58</v>
      </c>
      <c r="AD26">
        <v>20456.16</v>
      </c>
      <c r="AE26">
        <v>3.04</v>
      </c>
      <c r="AF26">
        <v>29.01</v>
      </c>
      <c r="AG26">
        <v>1179</v>
      </c>
      <c r="AH26">
        <v>65.03</v>
      </c>
      <c r="AI26">
        <v>-12410725.9</v>
      </c>
      <c r="AJ26">
        <v>-10526.49</v>
      </c>
      <c r="AK26">
        <v>-1.51</v>
      </c>
      <c r="AL26">
        <v>10.3</v>
      </c>
      <c r="AM26">
        <v>0.05</v>
      </c>
    </row>
    <row r="27" spans="2:39" x14ac:dyDescent="0.25">
      <c r="B27">
        <v>4</v>
      </c>
      <c r="C27">
        <v>-402693.84</v>
      </c>
      <c r="D27">
        <v>-40.270000000000003</v>
      </c>
      <c r="E27">
        <v>99.98</v>
      </c>
      <c r="F27">
        <v>-3.7</v>
      </c>
      <c r="G27">
        <v>-3.7</v>
      </c>
      <c r="H27">
        <v>-178651.07</v>
      </c>
      <c r="I27">
        <v>-25.77</v>
      </c>
      <c r="J27">
        <v>-1034317.05</v>
      </c>
      <c r="K27">
        <v>-83.95</v>
      </c>
      <c r="L27">
        <v>-0.39</v>
      </c>
      <c r="M27">
        <v>-0.04</v>
      </c>
      <c r="N27">
        <v>-0.04</v>
      </c>
      <c r="O27">
        <v>0.94</v>
      </c>
      <c r="P27">
        <v>1.77</v>
      </c>
      <c r="Q27">
        <v>198791.77</v>
      </c>
      <c r="R27">
        <v>0.01</v>
      </c>
      <c r="S27">
        <v>69.98</v>
      </c>
      <c r="T27">
        <v>-0.13</v>
      </c>
      <c r="U27">
        <v>-0.04</v>
      </c>
      <c r="V27">
        <v>2.0000000000000001E-4</v>
      </c>
      <c r="W27">
        <v>1468</v>
      </c>
      <c r="X27">
        <v>-274.31</v>
      </c>
      <c r="Y27">
        <v>0.03</v>
      </c>
      <c r="Z27">
        <v>20.57</v>
      </c>
      <c r="AA27">
        <v>511</v>
      </c>
      <c r="AB27">
        <v>34.81</v>
      </c>
      <c r="AC27">
        <v>6905842.0800000001</v>
      </c>
      <c r="AD27">
        <v>13514.37</v>
      </c>
      <c r="AE27">
        <v>3.23</v>
      </c>
      <c r="AF27">
        <v>35.67</v>
      </c>
      <c r="AG27">
        <v>957</v>
      </c>
      <c r="AH27">
        <v>65.19</v>
      </c>
      <c r="AI27">
        <v>-7308535.9100000001</v>
      </c>
      <c r="AJ27">
        <v>-7636.92</v>
      </c>
      <c r="AK27">
        <v>-1.68</v>
      </c>
      <c r="AL27">
        <v>12.5</v>
      </c>
      <c r="AM27">
        <v>0.04</v>
      </c>
    </row>
    <row r="28" spans="2:39" x14ac:dyDescent="0.25">
      <c r="B28">
        <v>3</v>
      </c>
      <c r="C28">
        <v>-798062.33</v>
      </c>
      <c r="D28">
        <v>-79.81</v>
      </c>
      <c r="E28">
        <v>99.98</v>
      </c>
      <c r="F28">
        <v>-11.04</v>
      </c>
      <c r="G28">
        <v>-11.04</v>
      </c>
      <c r="H28">
        <v>-152182.95000000001</v>
      </c>
      <c r="I28">
        <v>-29.78</v>
      </c>
      <c r="J28">
        <v>-1208546.1499999999</v>
      </c>
      <c r="K28">
        <v>-90.08</v>
      </c>
      <c r="L28">
        <v>-0.66</v>
      </c>
      <c r="M28">
        <v>-0.12</v>
      </c>
      <c r="N28">
        <v>-0.12</v>
      </c>
      <c r="O28">
        <v>0.85</v>
      </c>
      <c r="P28">
        <v>1.63</v>
      </c>
      <c r="Q28">
        <v>161274.62</v>
      </c>
      <c r="R28">
        <v>-0.19</v>
      </c>
      <c r="S28">
        <v>77.650000000000006</v>
      </c>
      <c r="T28">
        <v>-0.21</v>
      </c>
      <c r="U28">
        <v>-0.22</v>
      </c>
      <c r="V28">
        <v>-4.4000000000000003E-3</v>
      </c>
      <c r="W28">
        <v>1112</v>
      </c>
      <c r="X28">
        <v>-717.68</v>
      </c>
      <c r="Y28">
        <v>-0.05</v>
      </c>
      <c r="Z28">
        <v>26.83</v>
      </c>
      <c r="AA28">
        <v>382</v>
      </c>
      <c r="AB28">
        <v>34.35</v>
      </c>
      <c r="AC28">
        <v>4680174.7</v>
      </c>
      <c r="AD28">
        <v>12251.77</v>
      </c>
      <c r="AE28">
        <v>3.67</v>
      </c>
      <c r="AF28">
        <v>46.87</v>
      </c>
      <c r="AG28">
        <v>730</v>
      </c>
      <c r="AH28">
        <v>65.650000000000006</v>
      </c>
      <c r="AI28">
        <v>-5478237.0300000003</v>
      </c>
      <c r="AJ28">
        <v>-7504.43</v>
      </c>
      <c r="AK28">
        <v>-2</v>
      </c>
      <c r="AL28">
        <v>16.350000000000001</v>
      </c>
      <c r="AM28">
        <v>0.03</v>
      </c>
    </row>
    <row r="29" spans="2:39" x14ac:dyDescent="0.25">
      <c r="B29">
        <v>2</v>
      </c>
      <c r="C29">
        <v>-844561.05</v>
      </c>
      <c r="D29">
        <v>-84.46</v>
      </c>
      <c r="E29">
        <v>99.98</v>
      </c>
      <c r="F29">
        <v>-12.73</v>
      </c>
      <c r="G29">
        <v>-12.73</v>
      </c>
      <c r="H29">
        <v>-257285.95</v>
      </c>
      <c r="I29">
        <v>-31.86</v>
      </c>
      <c r="J29">
        <v>-1934530.83</v>
      </c>
      <c r="K29">
        <v>-94.41</v>
      </c>
      <c r="L29">
        <v>-0.44</v>
      </c>
      <c r="M29">
        <v>-0.13</v>
      </c>
      <c r="N29">
        <v>-0.13</v>
      </c>
      <c r="O29">
        <v>0.86</v>
      </c>
      <c r="P29">
        <v>1.8</v>
      </c>
      <c r="Q29">
        <v>200963.27</v>
      </c>
      <c r="R29">
        <v>-0.28999999999999998</v>
      </c>
      <c r="S29">
        <v>81.22</v>
      </c>
      <c r="T29">
        <v>-0.22</v>
      </c>
      <c r="U29">
        <v>-0.25</v>
      </c>
      <c r="V29">
        <v>-6.7999999999999996E-3</v>
      </c>
      <c r="W29">
        <v>768</v>
      </c>
      <c r="X29">
        <v>-1099.69</v>
      </c>
      <c r="Y29">
        <v>-0.1</v>
      </c>
      <c r="Z29">
        <v>38.4</v>
      </c>
      <c r="AA29">
        <v>249</v>
      </c>
      <c r="AB29">
        <v>32.42</v>
      </c>
      <c r="AC29">
        <v>5257672.74</v>
      </c>
      <c r="AD29">
        <v>21115.15</v>
      </c>
      <c r="AE29">
        <v>5.01</v>
      </c>
      <c r="AF29">
        <v>72.37</v>
      </c>
      <c r="AG29">
        <v>519</v>
      </c>
      <c r="AH29">
        <v>67.58</v>
      </c>
      <c r="AI29">
        <v>-6102233.79</v>
      </c>
      <c r="AJ29">
        <v>-11757.68</v>
      </c>
      <c r="AK29">
        <v>-2.5499999999999998</v>
      </c>
      <c r="AL29">
        <v>22.11</v>
      </c>
      <c r="AM29">
        <v>0.02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2</v>
      </c>
      <c r="C35">
        <v>5187155.93</v>
      </c>
      <c r="D35">
        <v>518.72</v>
      </c>
      <c r="E35">
        <v>99.85</v>
      </c>
      <c r="F35">
        <v>14.26</v>
      </c>
      <c r="G35">
        <v>14.28</v>
      </c>
      <c r="H35">
        <v>-1953970.44</v>
      </c>
      <c r="I35">
        <v>-24.36</v>
      </c>
      <c r="J35">
        <v>-5062873.3600000003</v>
      </c>
      <c r="K35">
        <v>-57.32</v>
      </c>
      <c r="L35">
        <v>1.02</v>
      </c>
      <c r="M35">
        <v>0.25</v>
      </c>
      <c r="N35">
        <v>0.25</v>
      </c>
      <c r="O35">
        <v>1.35</v>
      </c>
      <c r="P35">
        <v>1.98</v>
      </c>
      <c r="Q35">
        <v>1008269.82</v>
      </c>
      <c r="R35">
        <v>0.33</v>
      </c>
      <c r="S35">
        <v>27.23</v>
      </c>
      <c r="T35">
        <v>0.33</v>
      </c>
      <c r="U35">
        <v>0.3</v>
      </c>
      <c r="V35">
        <v>2.2700000000000001E-2</v>
      </c>
      <c r="W35">
        <v>79</v>
      </c>
      <c r="X35">
        <v>65660.2</v>
      </c>
      <c r="Y35">
        <v>5.03</v>
      </c>
      <c r="Z35">
        <v>43.8</v>
      </c>
      <c r="AA35">
        <v>32</v>
      </c>
      <c r="AB35">
        <v>40.51</v>
      </c>
      <c r="AC35">
        <v>20044905.850000001</v>
      </c>
      <c r="AD35">
        <v>626403.31000000006</v>
      </c>
      <c r="AE35">
        <v>22.82</v>
      </c>
      <c r="AF35">
        <v>75.78</v>
      </c>
      <c r="AG35">
        <v>47</v>
      </c>
      <c r="AH35">
        <v>59.49</v>
      </c>
      <c r="AI35">
        <v>-14857749.93</v>
      </c>
      <c r="AJ35">
        <v>-316122.34000000003</v>
      </c>
      <c r="AK35">
        <v>-7.09</v>
      </c>
      <c r="AL35">
        <v>22.02</v>
      </c>
      <c r="AM35">
        <v>0.02</v>
      </c>
    </row>
    <row r="36" spans="2:39" x14ac:dyDescent="0.25">
      <c r="B36">
        <v>1</v>
      </c>
      <c r="C36">
        <v>2610167.29</v>
      </c>
      <c r="D36">
        <v>261.02</v>
      </c>
      <c r="E36">
        <v>99.85</v>
      </c>
      <c r="F36">
        <v>9.84</v>
      </c>
      <c r="G36">
        <v>9.86</v>
      </c>
      <c r="H36">
        <v>-1464765.48</v>
      </c>
      <c r="I36">
        <v>-26.35</v>
      </c>
      <c r="J36">
        <v>-5362794.8899999997</v>
      </c>
      <c r="K36">
        <v>-69.73</v>
      </c>
      <c r="L36">
        <v>0.49</v>
      </c>
      <c r="M36">
        <v>0.14000000000000001</v>
      </c>
      <c r="N36">
        <v>0.14000000000000001</v>
      </c>
      <c r="O36">
        <v>1.24</v>
      </c>
      <c r="P36">
        <v>2.48</v>
      </c>
      <c r="Q36">
        <v>1026416.01</v>
      </c>
      <c r="R36">
        <v>-0.03</v>
      </c>
      <c r="S36">
        <v>48.27</v>
      </c>
      <c r="T36">
        <v>0.09</v>
      </c>
      <c r="U36">
        <v>0.23</v>
      </c>
      <c r="V36">
        <v>-1.6999999999999999E-3</v>
      </c>
      <c r="W36">
        <v>45</v>
      </c>
      <c r="X36">
        <v>58003.72</v>
      </c>
      <c r="Y36">
        <v>13.8</v>
      </c>
      <c r="Z36">
        <v>76.13</v>
      </c>
      <c r="AA36">
        <v>15</v>
      </c>
      <c r="AB36">
        <v>33.33</v>
      </c>
      <c r="AC36">
        <v>13430790.939999999</v>
      </c>
      <c r="AD36">
        <v>895386.06</v>
      </c>
      <c r="AE36">
        <v>60.68</v>
      </c>
      <c r="AF36">
        <v>152.80000000000001</v>
      </c>
      <c r="AG36">
        <v>30</v>
      </c>
      <c r="AH36">
        <v>66.67</v>
      </c>
      <c r="AI36">
        <v>-10820623.66</v>
      </c>
      <c r="AJ36">
        <v>-360687.46</v>
      </c>
      <c r="AK36">
        <v>-9.65</v>
      </c>
      <c r="AL36">
        <v>37.799999999999997</v>
      </c>
      <c r="AM36">
        <v>0.01</v>
      </c>
    </row>
    <row r="37" spans="2:39" x14ac:dyDescent="0.25">
      <c r="B37">
        <v>3</v>
      </c>
      <c r="C37">
        <v>1415791.28</v>
      </c>
      <c r="D37">
        <v>141.58000000000001</v>
      </c>
      <c r="E37">
        <v>99.85</v>
      </c>
      <c r="F37">
        <v>6.66</v>
      </c>
      <c r="G37">
        <v>6.67</v>
      </c>
      <c r="H37">
        <v>-898510.71</v>
      </c>
      <c r="I37">
        <v>-21.75</v>
      </c>
      <c r="J37">
        <v>-3670379.46</v>
      </c>
      <c r="K37">
        <v>-82.61</v>
      </c>
      <c r="L37">
        <v>0.39</v>
      </c>
      <c r="M37">
        <v>0.08</v>
      </c>
      <c r="N37">
        <v>0.08</v>
      </c>
      <c r="O37">
        <v>1.17</v>
      </c>
      <c r="P37">
        <v>2.54</v>
      </c>
      <c r="Q37">
        <v>523284.63</v>
      </c>
      <c r="R37">
        <v>-0.05</v>
      </c>
      <c r="S37">
        <v>63.8</v>
      </c>
      <c r="T37">
        <v>0.02</v>
      </c>
      <c r="U37">
        <v>0.21</v>
      </c>
      <c r="V37">
        <v>-3.3E-3</v>
      </c>
      <c r="W37">
        <v>127</v>
      </c>
      <c r="X37">
        <v>11147.96</v>
      </c>
      <c r="Y37">
        <v>2.44</v>
      </c>
      <c r="Z37">
        <v>27.62</v>
      </c>
      <c r="AA37">
        <v>40</v>
      </c>
      <c r="AB37">
        <v>31.5</v>
      </c>
      <c r="AC37">
        <v>9898022.6199999992</v>
      </c>
      <c r="AD37">
        <v>247450.57</v>
      </c>
      <c r="AE37">
        <v>20.57</v>
      </c>
      <c r="AF37">
        <v>55.5</v>
      </c>
      <c r="AG37">
        <v>87</v>
      </c>
      <c r="AH37">
        <v>68.5</v>
      </c>
      <c r="AI37">
        <v>-8482231.3300000001</v>
      </c>
      <c r="AJ37">
        <v>-97496.91</v>
      </c>
      <c r="AK37">
        <v>-5.89</v>
      </c>
      <c r="AL37">
        <v>14.8</v>
      </c>
      <c r="AM37">
        <v>0.03</v>
      </c>
    </row>
    <row r="38" spans="2:39" x14ac:dyDescent="0.25">
      <c r="B38">
        <v>4</v>
      </c>
      <c r="C38">
        <v>44656.92</v>
      </c>
      <c r="D38">
        <v>4.47</v>
      </c>
      <c r="E38">
        <v>99.85</v>
      </c>
      <c r="F38">
        <v>0.32</v>
      </c>
      <c r="G38">
        <v>0.32</v>
      </c>
      <c r="H38">
        <v>-588527.26</v>
      </c>
      <c r="I38">
        <v>-24.58</v>
      </c>
      <c r="J38">
        <v>-2871091.12</v>
      </c>
      <c r="K38">
        <v>-79.59</v>
      </c>
      <c r="L38">
        <v>0.02</v>
      </c>
      <c r="M38">
        <v>0</v>
      </c>
      <c r="N38">
        <v>0</v>
      </c>
      <c r="O38">
        <v>1</v>
      </c>
      <c r="P38">
        <v>2.2400000000000002</v>
      </c>
      <c r="Q38">
        <v>374432.52</v>
      </c>
      <c r="R38">
        <v>-0.2</v>
      </c>
      <c r="S38">
        <v>59.62</v>
      </c>
      <c r="T38">
        <v>-0.09</v>
      </c>
      <c r="U38">
        <v>0.1</v>
      </c>
      <c r="V38">
        <v>-1.38E-2</v>
      </c>
      <c r="W38">
        <v>181</v>
      </c>
      <c r="X38">
        <v>246.72</v>
      </c>
      <c r="Y38">
        <v>0.84</v>
      </c>
      <c r="Z38">
        <v>19.68</v>
      </c>
      <c r="AA38">
        <v>56</v>
      </c>
      <c r="AB38">
        <v>30.94</v>
      </c>
      <c r="AC38">
        <v>9551271.0999999996</v>
      </c>
      <c r="AD38">
        <v>170558.41</v>
      </c>
      <c r="AE38">
        <v>13.97</v>
      </c>
      <c r="AF38">
        <v>39.299999999999997</v>
      </c>
      <c r="AG38">
        <v>125</v>
      </c>
      <c r="AH38">
        <v>69.06</v>
      </c>
      <c r="AI38">
        <v>-9506614.1699999999</v>
      </c>
      <c r="AJ38">
        <v>-76052.91</v>
      </c>
      <c r="AK38">
        <v>-5.05</v>
      </c>
      <c r="AL38">
        <v>10.89</v>
      </c>
      <c r="AM38">
        <v>0.04</v>
      </c>
    </row>
    <row r="39" spans="2:39" x14ac:dyDescent="0.25">
      <c r="B39">
        <v>5</v>
      </c>
      <c r="C39">
        <v>-205386.84</v>
      </c>
      <c r="D39">
        <v>-20.54</v>
      </c>
      <c r="E39">
        <v>99.85</v>
      </c>
      <c r="F39">
        <v>-1.67</v>
      </c>
      <c r="G39">
        <v>-1.67</v>
      </c>
      <c r="H39">
        <v>-532498.47</v>
      </c>
      <c r="I39">
        <v>-24.25</v>
      </c>
      <c r="J39">
        <v>-2419691.98</v>
      </c>
      <c r="K39">
        <v>-80.790000000000006</v>
      </c>
      <c r="L39">
        <v>-0.08</v>
      </c>
      <c r="M39">
        <v>-0.02</v>
      </c>
      <c r="N39">
        <v>-0.02</v>
      </c>
      <c r="O39">
        <v>0.98</v>
      </c>
      <c r="P39">
        <v>2.1</v>
      </c>
      <c r="Q39">
        <v>213529.92</v>
      </c>
      <c r="R39">
        <v>-0.32</v>
      </c>
      <c r="S39">
        <v>60.3</v>
      </c>
      <c r="T39">
        <v>-0.12</v>
      </c>
      <c r="U39">
        <v>0.06</v>
      </c>
      <c r="V39">
        <v>-2.1399999999999999E-2</v>
      </c>
      <c r="W39">
        <v>224</v>
      </c>
      <c r="X39">
        <v>-916.91</v>
      </c>
      <c r="Y39">
        <v>0.54</v>
      </c>
      <c r="Z39">
        <v>16.09</v>
      </c>
      <c r="AA39">
        <v>71</v>
      </c>
      <c r="AB39">
        <v>31.7</v>
      </c>
      <c r="AC39">
        <v>8223110.5199999996</v>
      </c>
      <c r="AD39">
        <v>115818.46</v>
      </c>
      <c r="AE39">
        <v>11.38</v>
      </c>
      <c r="AF39">
        <v>30.63</v>
      </c>
      <c r="AG39">
        <v>153</v>
      </c>
      <c r="AH39">
        <v>68.3</v>
      </c>
      <c r="AI39">
        <v>-8428497.3599999994</v>
      </c>
      <c r="AJ39">
        <v>-55088.22</v>
      </c>
      <c r="AK39">
        <v>-4.4800000000000004</v>
      </c>
      <c r="AL39">
        <v>9.35</v>
      </c>
      <c r="AM39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2</v>
      </c>
      <c r="C5">
        <v>-406026.18</v>
      </c>
      <c r="D5">
        <v>-40.6</v>
      </c>
      <c r="E5">
        <v>99.99</v>
      </c>
      <c r="F5">
        <v>-3.74</v>
      </c>
      <c r="G5">
        <v>-3.74</v>
      </c>
      <c r="H5">
        <v>-2982822.44</v>
      </c>
      <c r="I5">
        <v>-49.19</v>
      </c>
      <c r="J5">
        <v>-5954240.6100000003</v>
      </c>
      <c r="K5">
        <v>-95.02</v>
      </c>
      <c r="L5">
        <v>-7.0000000000000007E-2</v>
      </c>
      <c r="M5">
        <v>-0.04</v>
      </c>
      <c r="N5">
        <v>-0.04</v>
      </c>
      <c r="O5">
        <v>0.99</v>
      </c>
      <c r="P5">
        <v>1.88</v>
      </c>
      <c r="Q5">
        <v>746914.51</v>
      </c>
      <c r="R5">
        <v>-0.31</v>
      </c>
      <c r="S5">
        <v>77.75</v>
      </c>
      <c r="T5">
        <v>-0.12</v>
      </c>
      <c r="U5">
        <v>-0.08</v>
      </c>
      <c r="V5">
        <v>-2.3999999999999998E-3</v>
      </c>
      <c r="W5">
        <v>6777</v>
      </c>
      <c r="X5">
        <v>-59.91</v>
      </c>
      <c r="Y5">
        <v>0</v>
      </c>
      <c r="Z5">
        <v>40.21</v>
      </c>
      <c r="AA5">
        <v>2340</v>
      </c>
      <c r="AB5">
        <v>34.53</v>
      </c>
      <c r="AC5">
        <v>43661824.270000003</v>
      </c>
      <c r="AD5">
        <v>18658.900000000001</v>
      </c>
      <c r="AE5">
        <v>1.26</v>
      </c>
      <c r="AF5">
        <v>71.510000000000005</v>
      </c>
      <c r="AG5">
        <v>4437</v>
      </c>
      <c r="AH5">
        <v>65.47</v>
      </c>
      <c r="AI5">
        <v>-44067850.450000003</v>
      </c>
      <c r="AJ5">
        <v>-9931.9</v>
      </c>
      <c r="AK5">
        <v>-0.66</v>
      </c>
      <c r="AL5">
        <v>23.71</v>
      </c>
      <c r="AM5">
        <v>0.02</v>
      </c>
    </row>
    <row r="6" spans="2:39" x14ac:dyDescent="0.25">
      <c r="B6">
        <v>3</v>
      </c>
      <c r="C6">
        <v>-610180.11</v>
      </c>
      <c r="D6">
        <v>-61.02</v>
      </c>
      <c r="E6">
        <v>99.99</v>
      </c>
      <c r="F6">
        <v>-6.66</v>
      </c>
      <c r="G6">
        <v>-6.66</v>
      </c>
      <c r="H6">
        <v>-235547.32</v>
      </c>
      <c r="I6">
        <v>-16.899999999999999</v>
      </c>
      <c r="J6">
        <v>-5995925.9400000004</v>
      </c>
      <c r="K6">
        <v>-95.51</v>
      </c>
      <c r="L6">
        <v>-0.1</v>
      </c>
      <c r="M6">
        <v>-7.0000000000000007E-2</v>
      </c>
      <c r="N6">
        <v>-7.0000000000000007E-2</v>
      </c>
      <c r="O6">
        <v>0.99</v>
      </c>
      <c r="P6">
        <v>1.91</v>
      </c>
      <c r="Q6">
        <v>894241.38</v>
      </c>
      <c r="R6">
        <v>-0.37</v>
      </c>
      <c r="S6">
        <v>68.94</v>
      </c>
      <c r="T6">
        <v>-0.17</v>
      </c>
      <c r="U6">
        <v>-0.18</v>
      </c>
      <c r="V6">
        <v>-2.8999999999999998E-3</v>
      </c>
      <c r="W6">
        <v>10158</v>
      </c>
      <c r="X6">
        <v>-60.07</v>
      </c>
      <c r="Y6">
        <v>0</v>
      </c>
      <c r="Z6">
        <v>27.16</v>
      </c>
      <c r="AA6">
        <v>3468</v>
      </c>
      <c r="AB6">
        <v>34.14</v>
      </c>
      <c r="AC6">
        <v>75439602.890000001</v>
      </c>
      <c r="AD6">
        <v>21753.06</v>
      </c>
      <c r="AE6">
        <v>1.04</v>
      </c>
      <c r="AF6">
        <v>48.47</v>
      </c>
      <c r="AG6">
        <v>6690</v>
      </c>
      <c r="AH6">
        <v>65.86</v>
      </c>
      <c r="AI6">
        <v>-76049782.989999995</v>
      </c>
      <c r="AJ6">
        <v>-11367.68</v>
      </c>
      <c r="AK6">
        <v>-0.54</v>
      </c>
      <c r="AL6">
        <v>16.12</v>
      </c>
      <c r="AM6">
        <v>0.03</v>
      </c>
    </row>
    <row r="7" spans="2:39" x14ac:dyDescent="0.25">
      <c r="B7">
        <v>1</v>
      </c>
      <c r="C7">
        <v>-566936.6</v>
      </c>
      <c r="D7">
        <v>-56.69</v>
      </c>
      <c r="E7">
        <v>99.98</v>
      </c>
      <c r="F7">
        <v>-5.94</v>
      </c>
      <c r="G7">
        <v>-5.94</v>
      </c>
      <c r="H7">
        <v>-933526.31</v>
      </c>
      <c r="I7">
        <v>-49.19</v>
      </c>
      <c r="J7">
        <v>-1918057.06</v>
      </c>
      <c r="K7">
        <v>-88.66</v>
      </c>
      <c r="L7">
        <v>-0.3</v>
      </c>
      <c r="M7">
        <v>-7.0000000000000007E-2</v>
      </c>
      <c r="N7">
        <v>-7.0000000000000007E-2</v>
      </c>
      <c r="O7">
        <v>0.96</v>
      </c>
      <c r="P7">
        <v>1.8</v>
      </c>
      <c r="Q7">
        <v>273451.34999999998</v>
      </c>
      <c r="R7">
        <v>-0.26</v>
      </c>
      <c r="S7">
        <v>72.44</v>
      </c>
      <c r="T7">
        <v>-0.16</v>
      </c>
      <c r="U7">
        <v>-0.16</v>
      </c>
      <c r="V7">
        <v>-2E-3</v>
      </c>
      <c r="W7">
        <v>3413</v>
      </c>
      <c r="X7">
        <v>-166.11</v>
      </c>
      <c r="Y7">
        <v>0</v>
      </c>
      <c r="Z7">
        <v>78.86</v>
      </c>
      <c r="AA7">
        <v>1187</v>
      </c>
      <c r="AB7">
        <v>34.78</v>
      </c>
      <c r="AC7">
        <v>13647289.66</v>
      </c>
      <c r="AD7">
        <v>11497.3</v>
      </c>
      <c r="AE7">
        <v>1.73</v>
      </c>
      <c r="AF7">
        <v>141.15</v>
      </c>
      <c r="AG7">
        <v>2226</v>
      </c>
      <c r="AH7">
        <v>65.22</v>
      </c>
      <c r="AI7">
        <v>-14214226.26</v>
      </c>
      <c r="AJ7">
        <v>-6385.55</v>
      </c>
      <c r="AK7">
        <v>-0.92</v>
      </c>
      <c r="AL7">
        <v>45.64</v>
      </c>
      <c r="AM7">
        <v>0.01</v>
      </c>
    </row>
    <row r="8" spans="2:39" x14ac:dyDescent="0.25">
      <c r="B8">
        <v>4</v>
      </c>
      <c r="C8">
        <v>-854784.34</v>
      </c>
      <c r="D8">
        <v>-85.48</v>
      </c>
      <c r="E8">
        <v>99.99</v>
      </c>
      <c r="F8">
        <v>-13.16</v>
      </c>
      <c r="G8">
        <v>-13.16</v>
      </c>
      <c r="H8">
        <v>-307406.84000000003</v>
      </c>
      <c r="I8">
        <v>-16.91</v>
      </c>
      <c r="J8">
        <v>-5574318.9000000004</v>
      </c>
      <c r="K8">
        <v>-98.13</v>
      </c>
      <c r="L8">
        <v>-0.15</v>
      </c>
      <c r="M8">
        <v>-0.13</v>
      </c>
      <c r="N8">
        <v>-0.13</v>
      </c>
      <c r="O8">
        <v>0.99</v>
      </c>
      <c r="P8">
        <v>1.95</v>
      </c>
      <c r="Q8">
        <v>753985.1</v>
      </c>
      <c r="R8">
        <v>-0.41</v>
      </c>
      <c r="S8">
        <v>72.849999999999994</v>
      </c>
      <c r="T8">
        <v>-0.25</v>
      </c>
      <c r="U8">
        <v>-0.38</v>
      </c>
      <c r="V8">
        <v>-3.0999999999999999E-3</v>
      </c>
      <c r="W8">
        <v>13638</v>
      </c>
      <c r="X8">
        <v>-62.68</v>
      </c>
      <c r="Y8">
        <v>-0.01</v>
      </c>
      <c r="Z8">
        <v>20.49</v>
      </c>
      <c r="AA8">
        <v>4591</v>
      </c>
      <c r="AB8">
        <v>33.659999999999997</v>
      </c>
      <c r="AC8">
        <v>70904217.140000001</v>
      </c>
      <c r="AD8">
        <v>15444.18</v>
      </c>
      <c r="AE8">
        <v>0.89</v>
      </c>
      <c r="AF8">
        <v>36.25</v>
      </c>
      <c r="AG8">
        <v>9047</v>
      </c>
      <c r="AH8">
        <v>66.34</v>
      </c>
      <c r="AI8">
        <v>-71759001.480000004</v>
      </c>
      <c r="AJ8">
        <v>-7931.8</v>
      </c>
      <c r="AK8">
        <v>-0.46</v>
      </c>
      <c r="AL8">
        <v>12.49</v>
      </c>
      <c r="AM8">
        <v>0.04</v>
      </c>
    </row>
    <row r="9" spans="2:39" x14ac:dyDescent="0.25">
      <c r="B9">
        <v>5</v>
      </c>
      <c r="C9">
        <v>-962202.52</v>
      </c>
      <c r="D9">
        <v>-96.22</v>
      </c>
      <c r="E9">
        <v>99.99</v>
      </c>
      <c r="F9">
        <v>-21.3</v>
      </c>
      <c r="G9">
        <v>-21.3</v>
      </c>
      <c r="H9">
        <v>-235656.01</v>
      </c>
      <c r="I9">
        <v>-16.68</v>
      </c>
      <c r="J9">
        <v>-2243739.4700000002</v>
      </c>
      <c r="K9">
        <v>-98.87</v>
      </c>
      <c r="L9">
        <v>-0.43</v>
      </c>
      <c r="M9">
        <v>-0.22</v>
      </c>
      <c r="N9">
        <v>-0.22</v>
      </c>
      <c r="O9">
        <v>0.97</v>
      </c>
      <c r="P9">
        <v>1.92</v>
      </c>
      <c r="Q9">
        <v>293148.12</v>
      </c>
      <c r="R9">
        <v>-0.47</v>
      </c>
      <c r="S9">
        <v>76.430000000000007</v>
      </c>
      <c r="T9">
        <v>-0.35</v>
      </c>
      <c r="U9">
        <v>-0.67</v>
      </c>
      <c r="V9">
        <v>-3.5999999999999999E-3</v>
      </c>
      <c r="W9">
        <v>16966</v>
      </c>
      <c r="X9">
        <v>-56.71</v>
      </c>
      <c r="Y9">
        <v>-0.01</v>
      </c>
      <c r="Z9">
        <v>16.66</v>
      </c>
      <c r="AA9">
        <v>5694</v>
      </c>
      <c r="AB9">
        <v>33.56</v>
      </c>
      <c r="AC9">
        <v>30616928.66</v>
      </c>
      <c r="AD9">
        <v>5377.05</v>
      </c>
      <c r="AE9">
        <v>0.78</v>
      </c>
      <c r="AF9">
        <v>28.94</v>
      </c>
      <c r="AG9">
        <v>11272</v>
      </c>
      <c r="AH9">
        <v>66.44</v>
      </c>
      <c r="AI9">
        <v>-31579131.18</v>
      </c>
      <c r="AJ9">
        <v>-2801.56</v>
      </c>
      <c r="AK9">
        <v>-0.41</v>
      </c>
      <c r="AL9">
        <v>10.46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5</v>
      </c>
      <c r="C15">
        <v>-305571.63</v>
      </c>
      <c r="D15">
        <v>-30.56</v>
      </c>
      <c r="E15">
        <v>99.98</v>
      </c>
      <c r="F15">
        <v>-2.63</v>
      </c>
      <c r="G15">
        <v>-2.63</v>
      </c>
      <c r="H15">
        <v>-1852011.79</v>
      </c>
      <c r="I15">
        <v>-48.95</v>
      </c>
      <c r="J15">
        <v>-3844819.98</v>
      </c>
      <c r="K15">
        <v>-91.83</v>
      </c>
      <c r="L15">
        <v>-0.08</v>
      </c>
      <c r="M15">
        <v>-0.03</v>
      </c>
      <c r="N15">
        <v>-0.03</v>
      </c>
      <c r="O15">
        <v>0.99</v>
      </c>
      <c r="P15">
        <v>1.79</v>
      </c>
      <c r="Q15">
        <v>461616.36</v>
      </c>
      <c r="R15">
        <v>-0.33</v>
      </c>
      <c r="S15">
        <v>72.819999999999993</v>
      </c>
      <c r="T15">
        <v>-0.11</v>
      </c>
      <c r="U15">
        <v>-0.06</v>
      </c>
      <c r="V15">
        <v>-4.3E-3</v>
      </c>
      <c r="W15">
        <v>5841</v>
      </c>
      <c r="X15">
        <v>-52.31</v>
      </c>
      <c r="Y15">
        <v>0.01</v>
      </c>
      <c r="Z15">
        <v>17.12</v>
      </c>
      <c r="AA15">
        <v>2080</v>
      </c>
      <c r="AB15">
        <v>35.61</v>
      </c>
      <c r="AC15">
        <v>32889999.109999999</v>
      </c>
      <c r="AD15">
        <v>15812.5</v>
      </c>
      <c r="AE15">
        <v>1.32</v>
      </c>
      <c r="AF15">
        <v>28.98</v>
      </c>
      <c r="AG15">
        <v>3761</v>
      </c>
      <c r="AH15">
        <v>64.39</v>
      </c>
      <c r="AI15">
        <v>-33195570.739999998</v>
      </c>
      <c r="AJ15">
        <v>-8826.26</v>
      </c>
      <c r="AK15">
        <v>-0.72</v>
      </c>
      <c r="AL15">
        <v>10.56</v>
      </c>
      <c r="AM15">
        <v>0.05</v>
      </c>
    </row>
    <row r="16" spans="2:39" x14ac:dyDescent="0.25">
      <c r="B16">
        <v>2</v>
      </c>
      <c r="C16">
        <v>-495506.91</v>
      </c>
      <c r="D16">
        <v>-49.55</v>
      </c>
      <c r="E16">
        <v>99.97</v>
      </c>
      <c r="F16">
        <v>-4.88</v>
      </c>
      <c r="G16">
        <v>-4.88</v>
      </c>
      <c r="H16">
        <v>-907471.59</v>
      </c>
      <c r="I16">
        <v>-48.95</v>
      </c>
      <c r="J16">
        <v>-1942027.06</v>
      </c>
      <c r="K16">
        <v>-86.68</v>
      </c>
      <c r="L16">
        <v>-0.26</v>
      </c>
      <c r="M16">
        <v>-0.06</v>
      </c>
      <c r="N16">
        <v>-0.06</v>
      </c>
      <c r="O16">
        <v>0.96</v>
      </c>
      <c r="P16">
        <v>1.76</v>
      </c>
      <c r="Q16">
        <v>244682.74</v>
      </c>
      <c r="R16">
        <v>-0.32</v>
      </c>
      <c r="S16">
        <v>69.25</v>
      </c>
      <c r="T16">
        <v>-0.15</v>
      </c>
      <c r="U16">
        <v>-0.13</v>
      </c>
      <c r="V16">
        <v>-4.1000000000000003E-3</v>
      </c>
      <c r="W16">
        <v>2433</v>
      </c>
      <c r="X16">
        <v>-203.66</v>
      </c>
      <c r="Y16">
        <v>0</v>
      </c>
      <c r="Z16">
        <v>39.700000000000003</v>
      </c>
      <c r="AA16">
        <v>862</v>
      </c>
      <c r="AB16">
        <v>35.43</v>
      </c>
      <c r="AC16">
        <v>13353818.029999999</v>
      </c>
      <c r="AD16">
        <v>15491.67</v>
      </c>
      <c r="AE16">
        <v>1.99</v>
      </c>
      <c r="AF16">
        <v>69.23</v>
      </c>
      <c r="AG16">
        <v>1571</v>
      </c>
      <c r="AH16">
        <v>64.569999999999993</v>
      </c>
      <c r="AI16">
        <v>-13849324.939999999</v>
      </c>
      <c r="AJ16">
        <v>-8815.61</v>
      </c>
      <c r="AK16">
        <v>-1.0900000000000001</v>
      </c>
      <c r="AL16">
        <v>23.5</v>
      </c>
      <c r="AM16">
        <v>0.02</v>
      </c>
    </row>
    <row r="17" spans="2:39" x14ac:dyDescent="0.25">
      <c r="B17">
        <v>4</v>
      </c>
      <c r="C17">
        <v>-589850.43999999994</v>
      </c>
      <c r="D17">
        <v>-58.99</v>
      </c>
      <c r="E17">
        <v>99.98</v>
      </c>
      <c r="F17">
        <v>-6.31</v>
      </c>
      <c r="G17">
        <v>-6.31</v>
      </c>
      <c r="H17">
        <v>-2011965.62</v>
      </c>
      <c r="I17">
        <v>-48.95</v>
      </c>
      <c r="J17">
        <v>-3980643.31</v>
      </c>
      <c r="K17">
        <v>-94.15</v>
      </c>
      <c r="L17">
        <v>-0.15</v>
      </c>
      <c r="M17">
        <v>-7.0000000000000007E-2</v>
      </c>
      <c r="N17">
        <v>-7.0000000000000007E-2</v>
      </c>
      <c r="O17">
        <v>0.98</v>
      </c>
      <c r="P17">
        <v>1.78</v>
      </c>
      <c r="Q17">
        <v>553138.02</v>
      </c>
      <c r="R17">
        <v>-0.28000000000000003</v>
      </c>
      <c r="S17">
        <v>80.47</v>
      </c>
      <c r="T17">
        <v>-0.15</v>
      </c>
      <c r="U17">
        <v>-0.16</v>
      </c>
      <c r="V17">
        <v>-3.5999999999999999E-3</v>
      </c>
      <c r="W17">
        <v>4757</v>
      </c>
      <c r="X17">
        <v>-124</v>
      </c>
      <c r="Y17">
        <v>0</v>
      </c>
      <c r="Z17">
        <v>20.8</v>
      </c>
      <c r="AA17">
        <v>1683</v>
      </c>
      <c r="AB17">
        <v>35.380000000000003</v>
      </c>
      <c r="AC17">
        <v>23427088.510000002</v>
      </c>
      <c r="AD17">
        <v>13919.84</v>
      </c>
      <c r="AE17">
        <v>1.47</v>
      </c>
      <c r="AF17">
        <v>35.75</v>
      </c>
      <c r="AG17">
        <v>3074</v>
      </c>
      <c r="AH17">
        <v>64.62</v>
      </c>
      <c r="AI17">
        <v>-24016938.949999999</v>
      </c>
      <c r="AJ17">
        <v>-7812.93</v>
      </c>
      <c r="AK17">
        <v>-0.8</v>
      </c>
      <c r="AL17">
        <v>12.61</v>
      </c>
      <c r="AM17">
        <v>0.04</v>
      </c>
    </row>
    <row r="18" spans="2:39" x14ac:dyDescent="0.25">
      <c r="B18">
        <v>3</v>
      </c>
      <c r="C18">
        <v>-619499.77</v>
      </c>
      <c r="D18">
        <v>-61.95</v>
      </c>
      <c r="E18">
        <v>99.98</v>
      </c>
      <c r="F18">
        <v>-6.82</v>
      </c>
      <c r="G18">
        <v>-6.82</v>
      </c>
      <c r="H18">
        <v>-1094910.2</v>
      </c>
      <c r="I18">
        <v>-48.95</v>
      </c>
      <c r="J18">
        <v>-2388987.08</v>
      </c>
      <c r="K18">
        <v>-89.87</v>
      </c>
      <c r="L18">
        <v>-0.26</v>
      </c>
      <c r="M18">
        <v>-0.08</v>
      </c>
      <c r="N18">
        <v>-0.08</v>
      </c>
      <c r="O18">
        <v>0.96</v>
      </c>
      <c r="P18">
        <v>1.73</v>
      </c>
      <c r="Q18">
        <v>353921.72</v>
      </c>
      <c r="R18">
        <v>-0.24</v>
      </c>
      <c r="S18">
        <v>75.209999999999994</v>
      </c>
      <c r="T18">
        <v>-0.16</v>
      </c>
      <c r="U18">
        <v>-0.18</v>
      </c>
      <c r="V18">
        <v>-3.0999999999999999E-3</v>
      </c>
      <c r="W18">
        <v>3609</v>
      </c>
      <c r="X18">
        <v>-171.65</v>
      </c>
      <c r="Y18">
        <v>0</v>
      </c>
      <c r="Z18">
        <v>27.09</v>
      </c>
      <c r="AA18">
        <v>1289</v>
      </c>
      <c r="AB18">
        <v>35.72</v>
      </c>
      <c r="AC18">
        <v>15903270</v>
      </c>
      <c r="AD18">
        <v>12337.68</v>
      </c>
      <c r="AE18">
        <v>1.64</v>
      </c>
      <c r="AF18">
        <v>46.95</v>
      </c>
      <c r="AG18">
        <v>2320</v>
      </c>
      <c r="AH18">
        <v>64.28</v>
      </c>
      <c r="AI18">
        <v>-16522769.779999999</v>
      </c>
      <c r="AJ18">
        <v>-7121.88</v>
      </c>
      <c r="AK18">
        <v>-0.92</v>
      </c>
      <c r="AL18">
        <v>16.059999999999999</v>
      </c>
      <c r="AM18">
        <v>0.03</v>
      </c>
    </row>
    <row r="19" spans="2:39" x14ac:dyDescent="0.25">
      <c r="B19">
        <v>1</v>
      </c>
      <c r="C19">
        <v>-971280.53</v>
      </c>
      <c r="D19">
        <v>-97.13</v>
      </c>
      <c r="E19">
        <v>99.97</v>
      </c>
      <c r="F19">
        <v>-22.87</v>
      </c>
      <c r="G19">
        <v>-22.87</v>
      </c>
      <c r="H19">
        <v>-488853.51</v>
      </c>
      <c r="I19">
        <v>-48.95</v>
      </c>
      <c r="J19">
        <v>-1277509.74</v>
      </c>
      <c r="K19">
        <v>-97.86</v>
      </c>
      <c r="L19">
        <v>-0.76</v>
      </c>
      <c r="M19">
        <v>-0.23</v>
      </c>
      <c r="N19">
        <v>-0.23</v>
      </c>
      <c r="O19">
        <v>0.8</v>
      </c>
      <c r="P19">
        <v>1.76</v>
      </c>
      <c r="Q19">
        <v>176884.34</v>
      </c>
      <c r="R19">
        <v>-0.31</v>
      </c>
      <c r="S19">
        <v>82.94</v>
      </c>
      <c r="T19">
        <v>-0.34</v>
      </c>
      <c r="U19">
        <v>-0.75</v>
      </c>
      <c r="V19">
        <v>-4.0000000000000001E-3</v>
      </c>
      <c r="W19">
        <v>1301</v>
      </c>
      <c r="X19">
        <v>-746.56</v>
      </c>
      <c r="Y19">
        <v>-0.21</v>
      </c>
      <c r="Z19">
        <v>73.37</v>
      </c>
      <c r="AA19">
        <v>405</v>
      </c>
      <c r="AB19">
        <v>31.13</v>
      </c>
      <c r="AC19">
        <v>3782937.58</v>
      </c>
      <c r="AD19">
        <v>9340.59</v>
      </c>
      <c r="AE19">
        <v>2.93</v>
      </c>
      <c r="AF19">
        <v>138.68</v>
      </c>
      <c r="AG19">
        <v>896</v>
      </c>
      <c r="AH19">
        <v>68.87</v>
      </c>
      <c r="AI19">
        <v>-4754218.12</v>
      </c>
      <c r="AJ19">
        <v>-5306.05</v>
      </c>
      <c r="AK19">
        <v>-1.64</v>
      </c>
      <c r="AL19">
        <v>43.86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1</v>
      </c>
      <c r="C25">
        <v>-629041.43000000005</v>
      </c>
      <c r="D25">
        <v>-62.9</v>
      </c>
      <c r="E25">
        <v>99.97</v>
      </c>
      <c r="F25">
        <v>-7</v>
      </c>
      <c r="G25">
        <v>-7</v>
      </c>
      <c r="H25">
        <v>-422820.16</v>
      </c>
      <c r="I25">
        <v>-49.1</v>
      </c>
      <c r="J25">
        <v>-1838743.65</v>
      </c>
      <c r="K25">
        <v>-87.06</v>
      </c>
      <c r="L25">
        <v>-0.34</v>
      </c>
      <c r="M25">
        <v>-0.08</v>
      </c>
      <c r="N25">
        <v>-0.08</v>
      </c>
      <c r="O25">
        <v>0.86</v>
      </c>
      <c r="P25">
        <v>1.47</v>
      </c>
      <c r="Q25">
        <v>253840.71</v>
      </c>
      <c r="R25">
        <v>-0.11</v>
      </c>
      <c r="S25">
        <v>76.849999999999994</v>
      </c>
      <c r="T25">
        <v>-0.16</v>
      </c>
      <c r="U25">
        <v>-0.17</v>
      </c>
      <c r="V25">
        <v>-2.5999999999999999E-3</v>
      </c>
      <c r="W25">
        <v>371</v>
      </c>
      <c r="X25">
        <v>-1695.53</v>
      </c>
      <c r="Y25">
        <v>-0.04</v>
      </c>
      <c r="Z25">
        <v>78.349999999999994</v>
      </c>
      <c r="AA25">
        <v>137</v>
      </c>
      <c r="AB25">
        <v>36.93</v>
      </c>
      <c r="AC25">
        <v>3818790.36</v>
      </c>
      <c r="AD25">
        <v>27874.38</v>
      </c>
      <c r="AE25">
        <v>5.2</v>
      </c>
      <c r="AF25">
        <v>134.83000000000001</v>
      </c>
      <c r="AG25">
        <v>234</v>
      </c>
      <c r="AH25">
        <v>63.07</v>
      </c>
      <c r="AI25">
        <v>-4447831.79</v>
      </c>
      <c r="AJ25">
        <v>-19007.830000000002</v>
      </c>
      <c r="AK25">
        <v>-3.11</v>
      </c>
      <c r="AL25">
        <v>45.29</v>
      </c>
      <c r="AM25">
        <v>0.01</v>
      </c>
    </row>
    <row r="26" spans="2:39" x14ac:dyDescent="0.25">
      <c r="B26">
        <v>5</v>
      </c>
      <c r="C26">
        <v>-890894.88</v>
      </c>
      <c r="D26">
        <v>-89.09</v>
      </c>
      <c r="E26">
        <v>99.97</v>
      </c>
      <c r="F26">
        <v>-14.96</v>
      </c>
      <c r="G26">
        <v>-14.96</v>
      </c>
      <c r="H26">
        <v>-402377.65</v>
      </c>
      <c r="I26">
        <v>-49.1</v>
      </c>
      <c r="J26">
        <v>-1540696.7</v>
      </c>
      <c r="K26">
        <v>-95.77</v>
      </c>
      <c r="L26">
        <v>-0.57999999999999996</v>
      </c>
      <c r="M26">
        <v>-0.16</v>
      </c>
      <c r="N26">
        <v>-0.16</v>
      </c>
      <c r="O26">
        <v>0.86</v>
      </c>
      <c r="P26">
        <v>1.72</v>
      </c>
      <c r="Q26">
        <v>156312.97</v>
      </c>
      <c r="R26">
        <v>-0.33</v>
      </c>
      <c r="S26">
        <v>82.32</v>
      </c>
      <c r="T26">
        <v>-0.25</v>
      </c>
      <c r="U26">
        <v>-0.44</v>
      </c>
      <c r="V26">
        <v>-7.6E-3</v>
      </c>
      <c r="W26">
        <v>1855</v>
      </c>
      <c r="X26">
        <v>-480.27</v>
      </c>
      <c r="Y26">
        <v>-0.08</v>
      </c>
      <c r="Z26">
        <v>16.47</v>
      </c>
      <c r="AA26">
        <v>616</v>
      </c>
      <c r="AB26">
        <v>33.21</v>
      </c>
      <c r="AC26">
        <v>5279175.33</v>
      </c>
      <c r="AD26">
        <v>8570.09</v>
      </c>
      <c r="AE26">
        <v>2.37</v>
      </c>
      <c r="AF26">
        <v>28.52</v>
      </c>
      <c r="AG26">
        <v>1239</v>
      </c>
      <c r="AH26">
        <v>66.790000000000006</v>
      </c>
      <c r="AI26">
        <v>-6170070.21</v>
      </c>
      <c r="AJ26">
        <v>-4979.88</v>
      </c>
      <c r="AK26">
        <v>-1.29</v>
      </c>
      <c r="AL26">
        <v>10.48</v>
      </c>
      <c r="AM26">
        <v>0.05</v>
      </c>
    </row>
    <row r="27" spans="2:39" x14ac:dyDescent="0.25">
      <c r="B27">
        <v>3</v>
      </c>
      <c r="C27">
        <v>-929106.77</v>
      </c>
      <c r="D27">
        <v>-92.91</v>
      </c>
      <c r="E27">
        <v>99.97</v>
      </c>
      <c r="F27">
        <v>-17.600000000000001</v>
      </c>
      <c r="G27">
        <v>-17.600000000000001</v>
      </c>
      <c r="H27">
        <v>-543655.61</v>
      </c>
      <c r="I27">
        <v>-49.1</v>
      </c>
      <c r="J27">
        <v>-1997988.98</v>
      </c>
      <c r="K27">
        <v>-96.67</v>
      </c>
      <c r="L27">
        <v>-0.47</v>
      </c>
      <c r="M27">
        <v>-0.18</v>
      </c>
      <c r="N27">
        <v>-0.18</v>
      </c>
      <c r="O27">
        <v>0.84</v>
      </c>
      <c r="P27">
        <v>1.7</v>
      </c>
      <c r="Q27">
        <v>229450.06</v>
      </c>
      <c r="R27">
        <v>-0.28999999999999998</v>
      </c>
      <c r="S27">
        <v>83.84</v>
      </c>
      <c r="T27">
        <v>-0.27</v>
      </c>
      <c r="U27">
        <v>-0.55000000000000004</v>
      </c>
      <c r="V27">
        <v>-6.8999999999999999E-3</v>
      </c>
      <c r="W27">
        <v>1181</v>
      </c>
      <c r="X27">
        <v>-786.71</v>
      </c>
      <c r="Y27">
        <v>-0.16</v>
      </c>
      <c r="Z27">
        <v>25.3</v>
      </c>
      <c r="AA27">
        <v>392</v>
      </c>
      <c r="AB27">
        <v>33.19</v>
      </c>
      <c r="AC27">
        <v>4996589.78</v>
      </c>
      <c r="AD27">
        <v>12746.4</v>
      </c>
      <c r="AE27">
        <v>2.88</v>
      </c>
      <c r="AF27">
        <v>45.26</v>
      </c>
      <c r="AG27">
        <v>789</v>
      </c>
      <c r="AH27">
        <v>66.81</v>
      </c>
      <c r="AI27">
        <v>-5925696.5599999996</v>
      </c>
      <c r="AJ27">
        <v>-7510.39</v>
      </c>
      <c r="AK27">
        <v>-1.67</v>
      </c>
      <c r="AL27">
        <v>15.39</v>
      </c>
      <c r="AM27">
        <v>0.03</v>
      </c>
    </row>
    <row r="28" spans="2:39" x14ac:dyDescent="0.25">
      <c r="B28">
        <v>2</v>
      </c>
      <c r="C28">
        <v>-960969.73</v>
      </c>
      <c r="D28">
        <v>-96.1</v>
      </c>
      <c r="E28">
        <v>99.97</v>
      </c>
      <c r="F28">
        <v>-21.12</v>
      </c>
      <c r="G28">
        <v>-21.12</v>
      </c>
      <c r="H28">
        <v>-455956.7</v>
      </c>
      <c r="I28">
        <v>-49.1</v>
      </c>
      <c r="J28">
        <v>-1502283.84</v>
      </c>
      <c r="K28">
        <v>-97.63</v>
      </c>
      <c r="L28">
        <v>-0.64</v>
      </c>
      <c r="M28">
        <v>-0.22</v>
      </c>
      <c r="N28">
        <v>-0.22</v>
      </c>
      <c r="O28">
        <v>0.79</v>
      </c>
      <c r="P28">
        <v>1.62</v>
      </c>
      <c r="Q28">
        <v>157470.10999999999</v>
      </c>
      <c r="R28">
        <v>-0.38</v>
      </c>
      <c r="S28">
        <v>79.900000000000006</v>
      </c>
      <c r="T28">
        <v>-0.33</v>
      </c>
      <c r="U28">
        <v>-0.63</v>
      </c>
      <c r="V28">
        <v>-8.8999999999999999E-3</v>
      </c>
      <c r="W28">
        <v>801</v>
      </c>
      <c r="X28">
        <v>-1199.71</v>
      </c>
      <c r="Y28">
        <v>-0.3</v>
      </c>
      <c r="Z28">
        <v>36.83</v>
      </c>
      <c r="AA28">
        <v>263</v>
      </c>
      <c r="AB28">
        <v>32.83</v>
      </c>
      <c r="AC28">
        <v>3640993.15</v>
      </c>
      <c r="AD28">
        <v>13844.08</v>
      </c>
      <c r="AE28">
        <v>3.56</v>
      </c>
      <c r="AF28">
        <v>67.39</v>
      </c>
      <c r="AG28">
        <v>538</v>
      </c>
      <c r="AH28">
        <v>67.17</v>
      </c>
      <c r="AI28">
        <v>-4601962.88</v>
      </c>
      <c r="AJ28">
        <v>-8553.83</v>
      </c>
      <c r="AK28">
        <v>-2.19</v>
      </c>
      <c r="AL28">
        <v>21.89</v>
      </c>
      <c r="AM28">
        <v>0.02</v>
      </c>
    </row>
    <row r="29" spans="2:39" x14ac:dyDescent="0.25">
      <c r="B29">
        <v>4</v>
      </c>
      <c r="C29">
        <v>-973809.45</v>
      </c>
      <c r="D29">
        <v>-97.38</v>
      </c>
      <c r="E29">
        <v>99.97</v>
      </c>
      <c r="F29">
        <v>-23.38</v>
      </c>
      <c r="G29">
        <v>-23.39</v>
      </c>
      <c r="H29">
        <v>-360218.99</v>
      </c>
      <c r="I29">
        <v>-49.1</v>
      </c>
      <c r="J29">
        <v>-1548778.91</v>
      </c>
      <c r="K29">
        <v>-98.69</v>
      </c>
      <c r="L29">
        <v>-0.63</v>
      </c>
      <c r="M29">
        <v>-0.24</v>
      </c>
      <c r="N29">
        <v>-0.24</v>
      </c>
      <c r="O29">
        <v>0.78</v>
      </c>
      <c r="P29">
        <v>1.64</v>
      </c>
      <c r="Q29">
        <v>169399.43</v>
      </c>
      <c r="R29">
        <v>-0.28999999999999998</v>
      </c>
      <c r="S29">
        <v>88.55</v>
      </c>
      <c r="T29">
        <v>-0.33</v>
      </c>
      <c r="U29">
        <v>-0.75</v>
      </c>
      <c r="V29">
        <v>-6.8999999999999999E-3</v>
      </c>
      <c r="W29">
        <v>1555</v>
      </c>
      <c r="X29">
        <v>-626.24</v>
      </c>
      <c r="Y29">
        <v>-0.18</v>
      </c>
      <c r="Z29">
        <v>19.46</v>
      </c>
      <c r="AA29">
        <v>502</v>
      </c>
      <c r="AB29">
        <v>32.28</v>
      </c>
      <c r="AC29">
        <v>3523760.66</v>
      </c>
      <c r="AD29">
        <v>7019.44</v>
      </c>
      <c r="AE29">
        <v>2.58</v>
      </c>
      <c r="AF29">
        <v>34.65</v>
      </c>
      <c r="AG29">
        <v>1053</v>
      </c>
      <c r="AH29">
        <v>67.72</v>
      </c>
      <c r="AI29">
        <v>-4497570.0999999996</v>
      </c>
      <c r="AJ29">
        <v>-4271.2</v>
      </c>
      <c r="AK29">
        <v>-1.5</v>
      </c>
      <c r="AL29">
        <v>12.21</v>
      </c>
      <c r="AM29">
        <v>0.04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1</v>
      </c>
      <c r="C35">
        <v>-153504.47</v>
      </c>
      <c r="D35">
        <v>-15.35</v>
      </c>
      <c r="E35">
        <v>99.91</v>
      </c>
      <c r="F35">
        <v>-1.21</v>
      </c>
      <c r="G35">
        <v>-1.21</v>
      </c>
      <c r="H35">
        <v>-1056958.06</v>
      </c>
      <c r="I35">
        <v>-47.64</v>
      </c>
      <c r="J35">
        <v>-2134848.7599999998</v>
      </c>
      <c r="K35">
        <v>-79.11</v>
      </c>
      <c r="L35">
        <v>-7.0000000000000007E-2</v>
      </c>
      <c r="M35">
        <v>-0.02</v>
      </c>
      <c r="N35">
        <v>-0.02</v>
      </c>
      <c r="O35">
        <v>0.95</v>
      </c>
      <c r="P35">
        <v>1.83</v>
      </c>
      <c r="Q35">
        <v>388300.6</v>
      </c>
      <c r="R35">
        <v>-0.11</v>
      </c>
      <c r="S35">
        <v>63.75</v>
      </c>
      <c r="T35">
        <v>-0.1</v>
      </c>
      <c r="U35">
        <v>0.05</v>
      </c>
      <c r="V35">
        <v>-7.6E-3</v>
      </c>
      <c r="W35">
        <v>44</v>
      </c>
      <c r="X35">
        <v>-3488.74</v>
      </c>
      <c r="Y35">
        <v>2.34</v>
      </c>
      <c r="Z35">
        <v>77.89</v>
      </c>
      <c r="AA35">
        <v>15</v>
      </c>
      <c r="AB35">
        <v>34.090000000000003</v>
      </c>
      <c r="AC35">
        <v>2795617.01</v>
      </c>
      <c r="AD35">
        <v>186374.47</v>
      </c>
      <c r="AE35">
        <v>24.7</v>
      </c>
      <c r="AF35">
        <v>151.80000000000001</v>
      </c>
      <c r="AG35">
        <v>29</v>
      </c>
      <c r="AH35">
        <v>65.91</v>
      </c>
      <c r="AI35">
        <v>-2949121.49</v>
      </c>
      <c r="AJ35">
        <v>-101693.84</v>
      </c>
      <c r="AK35">
        <v>-9.2200000000000006</v>
      </c>
      <c r="AL35">
        <v>39.659999999999997</v>
      </c>
      <c r="AM35">
        <v>0.01</v>
      </c>
    </row>
    <row r="36" spans="2:39" x14ac:dyDescent="0.25">
      <c r="B36">
        <v>4</v>
      </c>
      <c r="C36">
        <v>-502464.25</v>
      </c>
      <c r="D36">
        <v>-50.25</v>
      </c>
      <c r="E36">
        <v>99.91</v>
      </c>
      <c r="F36">
        <v>-4.9800000000000004</v>
      </c>
      <c r="G36">
        <v>-4.9800000000000004</v>
      </c>
      <c r="H36">
        <v>-738093.3</v>
      </c>
      <c r="I36">
        <v>-47.41</v>
      </c>
      <c r="J36">
        <v>-2043702.03</v>
      </c>
      <c r="K36">
        <v>-83.8</v>
      </c>
      <c r="L36">
        <v>-0.25</v>
      </c>
      <c r="M36">
        <v>-0.06</v>
      </c>
      <c r="N36">
        <v>-0.06</v>
      </c>
      <c r="O36">
        <v>0.9</v>
      </c>
      <c r="P36">
        <v>1.82</v>
      </c>
      <c r="Q36">
        <v>267690.63</v>
      </c>
      <c r="R36">
        <v>-0.25</v>
      </c>
      <c r="S36">
        <v>64.650000000000006</v>
      </c>
      <c r="T36">
        <v>-0.16</v>
      </c>
      <c r="U36">
        <v>-0.04</v>
      </c>
      <c r="V36">
        <v>-1.7000000000000001E-2</v>
      </c>
      <c r="W36">
        <v>187</v>
      </c>
      <c r="X36">
        <v>-2686.97</v>
      </c>
      <c r="Y36">
        <v>0.23</v>
      </c>
      <c r="Z36">
        <v>19.09</v>
      </c>
      <c r="AA36">
        <v>62</v>
      </c>
      <c r="AB36">
        <v>33.159999999999997</v>
      </c>
      <c r="AC36">
        <v>4649646.04</v>
      </c>
      <c r="AD36">
        <v>74994.289999999994</v>
      </c>
      <c r="AE36">
        <v>9.23</v>
      </c>
      <c r="AF36">
        <v>34.18</v>
      </c>
      <c r="AG36">
        <v>125</v>
      </c>
      <c r="AH36">
        <v>66.84</v>
      </c>
      <c r="AI36">
        <v>-5152110.29</v>
      </c>
      <c r="AJ36">
        <v>-41216.879999999997</v>
      </c>
      <c r="AK36">
        <v>-4.2300000000000004</v>
      </c>
      <c r="AL36">
        <v>11.61</v>
      </c>
      <c r="AM36">
        <v>0.04</v>
      </c>
    </row>
    <row r="37" spans="2:39" x14ac:dyDescent="0.25">
      <c r="B37">
        <v>3</v>
      </c>
      <c r="C37">
        <v>-722132.03</v>
      </c>
      <c r="D37">
        <v>-72.209999999999994</v>
      </c>
      <c r="E37">
        <v>99.91</v>
      </c>
      <c r="F37">
        <v>-8.94</v>
      </c>
      <c r="G37">
        <v>-8.9499999999999993</v>
      </c>
      <c r="H37">
        <v>-613321.56000000006</v>
      </c>
      <c r="I37">
        <v>-47.64</v>
      </c>
      <c r="J37">
        <v>-1965271.19</v>
      </c>
      <c r="K37">
        <v>-88.67</v>
      </c>
      <c r="L37">
        <v>-0.37</v>
      </c>
      <c r="M37">
        <v>-0.1</v>
      </c>
      <c r="N37">
        <v>-0.1</v>
      </c>
      <c r="O37">
        <v>0.82</v>
      </c>
      <c r="P37">
        <v>1.81</v>
      </c>
      <c r="Q37">
        <v>255816.77</v>
      </c>
      <c r="R37">
        <v>-0.22</v>
      </c>
      <c r="S37">
        <v>67.34</v>
      </c>
      <c r="T37">
        <v>-0.21</v>
      </c>
      <c r="U37">
        <v>-0.17</v>
      </c>
      <c r="V37">
        <v>-1.47E-2</v>
      </c>
      <c r="W37">
        <v>141</v>
      </c>
      <c r="X37">
        <v>-5121.5</v>
      </c>
      <c r="Y37">
        <v>-0.22</v>
      </c>
      <c r="Z37">
        <v>24.99</v>
      </c>
      <c r="AA37">
        <v>44</v>
      </c>
      <c r="AB37">
        <v>31.21</v>
      </c>
      <c r="AC37">
        <v>3302845.83</v>
      </c>
      <c r="AD37">
        <v>75064.679999999993</v>
      </c>
      <c r="AE37">
        <v>10.74</v>
      </c>
      <c r="AF37">
        <v>46.84</v>
      </c>
      <c r="AG37">
        <v>97</v>
      </c>
      <c r="AH37">
        <v>68.790000000000006</v>
      </c>
      <c r="AI37">
        <v>-4024977.86</v>
      </c>
      <c r="AJ37">
        <v>-41494.620000000003</v>
      </c>
      <c r="AK37">
        <v>-5.19</v>
      </c>
      <c r="AL37">
        <v>15.08</v>
      </c>
      <c r="AM37">
        <v>0.03</v>
      </c>
    </row>
    <row r="38" spans="2:39" x14ac:dyDescent="0.25">
      <c r="B38">
        <v>2</v>
      </c>
      <c r="C38">
        <v>-790693.03</v>
      </c>
      <c r="D38">
        <v>-79.069999999999993</v>
      </c>
      <c r="E38">
        <v>99.91</v>
      </c>
      <c r="F38">
        <v>-10.81</v>
      </c>
      <c r="G38">
        <v>-10.82</v>
      </c>
      <c r="H38">
        <v>-514724.22</v>
      </c>
      <c r="I38">
        <v>-47.64</v>
      </c>
      <c r="J38">
        <v>-2064536.68</v>
      </c>
      <c r="K38">
        <v>-93.15</v>
      </c>
      <c r="L38">
        <v>-0.38</v>
      </c>
      <c r="M38">
        <v>-0.12</v>
      </c>
      <c r="N38">
        <v>-0.12</v>
      </c>
      <c r="O38">
        <v>0.65</v>
      </c>
      <c r="P38">
        <v>1.59</v>
      </c>
      <c r="Q38">
        <v>273492.2</v>
      </c>
      <c r="R38">
        <v>-0.17</v>
      </c>
      <c r="S38">
        <v>84.54</v>
      </c>
      <c r="T38">
        <v>-0.19</v>
      </c>
      <c r="U38">
        <v>-0.28000000000000003</v>
      </c>
      <c r="V38">
        <v>-1.1599999999999999E-2</v>
      </c>
      <c r="W38">
        <v>97</v>
      </c>
      <c r="X38">
        <v>-8151.47</v>
      </c>
      <c r="Y38">
        <v>-0.78</v>
      </c>
      <c r="Z38">
        <v>35.880000000000003</v>
      </c>
      <c r="AA38">
        <v>28</v>
      </c>
      <c r="AB38">
        <v>28.87</v>
      </c>
      <c r="AC38">
        <v>1437853.98</v>
      </c>
      <c r="AD38">
        <v>51351.93</v>
      </c>
      <c r="AE38">
        <v>12.56</v>
      </c>
      <c r="AF38">
        <v>68.5</v>
      </c>
      <c r="AG38">
        <v>69</v>
      </c>
      <c r="AH38">
        <v>71.13</v>
      </c>
      <c r="AI38">
        <v>-2228547.0099999998</v>
      </c>
      <c r="AJ38">
        <v>-32297.78</v>
      </c>
      <c r="AK38">
        <v>-6.2</v>
      </c>
      <c r="AL38">
        <v>22.64</v>
      </c>
      <c r="AM38">
        <v>0.02</v>
      </c>
    </row>
    <row r="39" spans="2:39" x14ac:dyDescent="0.25">
      <c r="B39">
        <v>5</v>
      </c>
      <c r="C39">
        <v>-860156.78</v>
      </c>
      <c r="D39">
        <v>-86.02</v>
      </c>
      <c r="E39">
        <v>99.91</v>
      </c>
      <c r="F39">
        <v>-13.4</v>
      </c>
      <c r="G39">
        <v>-13.41</v>
      </c>
      <c r="H39">
        <v>-647624.93999999994</v>
      </c>
      <c r="I39">
        <v>-47.41</v>
      </c>
      <c r="J39">
        <v>-2438525.21</v>
      </c>
      <c r="K39">
        <v>-95.51</v>
      </c>
      <c r="L39">
        <v>-0.35</v>
      </c>
      <c r="M39">
        <v>-0.14000000000000001</v>
      </c>
      <c r="N39">
        <v>-0.14000000000000001</v>
      </c>
      <c r="O39">
        <v>0.81</v>
      </c>
      <c r="P39">
        <v>1.54</v>
      </c>
      <c r="Q39">
        <v>253792.66</v>
      </c>
      <c r="R39">
        <v>-0.32</v>
      </c>
      <c r="S39">
        <v>77.53</v>
      </c>
      <c r="T39">
        <v>-0.24</v>
      </c>
      <c r="U39">
        <v>-0.2</v>
      </c>
      <c r="V39">
        <v>-2.1700000000000001E-2</v>
      </c>
      <c r="W39">
        <v>233</v>
      </c>
      <c r="X39">
        <v>-3691.66</v>
      </c>
      <c r="Y39">
        <v>-0.3</v>
      </c>
      <c r="Z39">
        <v>15.52</v>
      </c>
      <c r="AA39">
        <v>80</v>
      </c>
      <c r="AB39">
        <v>34.33</v>
      </c>
      <c r="AC39">
        <v>3559508.71</v>
      </c>
      <c r="AD39">
        <v>44493.86</v>
      </c>
      <c r="AE39">
        <v>7.31</v>
      </c>
      <c r="AF39">
        <v>26.07</v>
      </c>
      <c r="AG39">
        <v>153</v>
      </c>
      <c r="AH39">
        <v>65.67</v>
      </c>
      <c r="AI39">
        <v>-4419665.49</v>
      </c>
      <c r="AJ39">
        <v>-28886.7</v>
      </c>
      <c r="AK39">
        <v>-4.29</v>
      </c>
      <c r="AL39">
        <v>10</v>
      </c>
      <c r="AM39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789088080.09000003</v>
      </c>
      <c r="D5">
        <v>78908.81</v>
      </c>
      <c r="E5">
        <v>99.99</v>
      </c>
      <c r="F5">
        <v>62.9</v>
      </c>
      <c r="G5">
        <v>62.9</v>
      </c>
      <c r="H5">
        <v>-58715765.149999999</v>
      </c>
      <c r="I5">
        <v>-12.55</v>
      </c>
      <c r="J5">
        <v>-118190835.15000001</v>
      </c>
      <c r="K5">
        <v>-55.04</v>
      </c>
      <c r="L5">
        <v>6.68</v>
      </c>
      <c r="M5">
        <v>1.1399999999999999</v>
      </c>
      <c r="N5">
        <v>1.1399999999999999</v>
      </c>
      <c r="O5">
        <v>1.45</v>
      </c>
      <c r="P5">
        <v>2.37</v>
      </c>
      <c r="Q5">
        <v>121946165.37</v>
      </c>
      <c r="R5">
        <v>0.25</v>
      </c>
      <c r="S5">
        <v>15.69</v>
      </c>
      <c r="T5">
        <v>3.66</v>
      </c>
      <c r="U5">
        <v>1.23</v>
      </c>
      <c r="V5">
        <v>1.9E-3</v>
      </c>
      <c r="W5">
        <v>3187</v>
      </c>
      <c r="X5">
        <v>247595.88</v>
      </c>
      <c r="Y5">
        <v>0.24</v>
      </c>
      <c r="Z5">
        <v>84.99</v>
      </c>
      <c r="AA5">
        <v>1207</v>
      </c>
      <c r="AB5">
        <v>37.869999999999997</v>
      </c>
      <c r="AC5">
        <v>2560842666.9400001</v>
      </c>
      <c r="AD5">
        <v>2121659.21</v>
      </c>
      <c r="AE5">
        <v>2.4700000000000002</v>
      </c>
      <c r="AF5">
        <v>146.29</v>
      </c>
      <c r="AG5">
        <v>1980</v>
      </c>
      <c r="AH5">
        <v>62.13</v>
      </c>
      <c r="AI5">
        <v>-1771754586.8499999</v>
      </c>
      <c r="AJ5">
        <v>-894825.55</v>
      </c>
      <c r="AK5">
        <v>-1.1100000000000001</v>
      </c>
      <c r="AL5">
        <v>47.63</v>
      </c>
      <c r="AM5">
        <v>0.01</v>
      </c>
    </row>
    <row r="6" spans="2:39" x14ac:dyDescent="0.25">
      <c r="B6">
        <v>4</v>
      </c>
      <c r="C6">
        <v>190221907.13</v>
      </c>
      <c r="D6">
        <v>19022.189999999999</v>
      </c>
      <c r="E6">
        <v>100</v>
      </c>
      <c r="F6">
        <v>46.84</v>
      </c>
      <c r="G6">
        <v>46.84</v>
      </c>
      <c r="H6">
        <v>-9682691.8000000007</v>
      </c>
      <c r="I6">
        <v>-13.12</v>
      </c>
      <c r="J6">
        <v>-20453952.949999999</v>
      </c>
      <c r="K6">
        <v>-43.41</v>
      </c>
      <c r="L6">
        <v>9.3000000000000007</v>
      </c>
      <c r="M6">
        <v>1.08</v>
      </c>
      <c r="N6">
        <v>1.08</v>
      </c>
      <c r="O6">
        <v>1.2</v>
      </c>
      <c r="P6">
        <v>2.33</v>
      </c>
      <c r="Q6">
        <v>25560051.539999999</v>
      </c>
      <c r="R6">
        <v>0.26</v>
      </c>
      <c r="S6">
        <v>18.21</v>
      </c>
      <c r="T6">
        <v>2.2799999999999998</v>
      </c>
      <c r="U6">
        <v>0.98</v>
      </c>
      <c r="V6">
        <v>2E-3</v>
      </c>
      <c r="W6">
        <v>13037</v>
      </c>
      <c r="X6">
        <v>14590.93</v>
      </c>
      <c r="Y6">
        <v>0.05</v>
      </c>
      <c r="Z6">
        <v>21.53</v>
      </c>
      <c r="AA6">
        <v>4427</v>
      </c>
      <c r="AB6">
        <v>33.96</v>
      </c>
      <c r="AC6">
        <v>1145156291.97</v>
      </c>
      <c r="AD6">
        <v>258675.47</v>
      </c>
      <c r="AE6">
        <v>1.2</v>
      </c>
      <c r="AF6">
        <v>37.85</v>
      </c>
      <c r="AG6">
        <v>8610</v>
      </c>
      <c r="AH6">
        <v>66.040000000000006</v>
      </c>
      <c r="AI6">
        <v>-954934384.84000003</v>
      </c>
      <c r="AJ6">
        <v>-110909.92</v>
      </c>
      <c r="AK6">
        <v>-0.54</v>
      </c>
      <c r="AL6">
        <v>13.15</v>
      </c>
      <c r="AM6">
        <v>0.04</v>
      </c>
    </row>
    <row r="7" spans="2:39" x14ac:dyDescent="0.25">
      <c r="B7">
        <v>2</v>
      </c>
      <c r="C7">
        <v>122426303.2</v>
      </c>
      <c r="D7">
        <v>12242.63</v>
      </c>
      <c r="E7">
        <v>99.99</v>
      </c>
      <c r="F7">
        <v>42.22</v>
      </c>
      <c r="G7">
        <v>42.22</v>
      </c>
      <c r="H7">
        <v>-6513020.0999999996</v>
      </c>
      <c r="I7">
        <v>-13.38</v>
      </c>
      <c r="J7">
        <v>-16240317.810000001</v>
      </c>
      <c r="K7">
        <v>-53.53</v>
      </c>
      <c r="L7">
        <v>7.54</v>
      </c>
      <c r="M7">
        <v>0.79</v>
      </c>
      <c r="N7">
        <v>0.79</v>
      </c>
      <c r="O7">
        <v>1.27</v>
      </c>
      <c r="P7">
        <v>2.4</v>
      </c>
      <c r="Q7">
        <v>16145335.779999999</v>
      </c>
      <c r="R7">
        <v>0.26</v>
      </c>
      <c r="S7">
        <v>17.350000000000001</v>
      </c>
      <c r="T7">
        <v>2.12</v>
      </c>
      <c r="U7">
        <v>0.89</v>
      </c>
      <c r="V7">
        <v>2E-3</v>
      </c>
      <c r="W7">
        <v>6551</v>
      </c>
      <c r="X7">
        <v>18688.189999999999</v>
      </c>
      <c r="Y7">
        <v>0.09</v>
      </c>
      <c r="Z7">
        <v>41.86</v>
      </c>
      <c r="AA7">
        <v>2266</v>
      </c>
      <c r="AB7">
        <v>34.590000000000003</v>
      </c>
      <c r="AC7">
        <v>577646961.88</v>
      </c>
      <c r="AD7">
        <v>254919.22</v>
      </c>
      <c r="AE7">
        <v>1.79</v>
      </c>
      <c r="AF7">
        <v>75.89</v>
      </c>
      <c r="AG7">
        <v>4285</v>
      </c>
      <c r="AH7">
        <v>65.41</v>
      </c>
      <c r="AI7">
        <v>-455220658.68000001</v>
      </c>
      <c r="AJ7">
        <v>-106235.86</v>
      </c>
      <c r="AK7">
        <v>-0.81</v>
      </c>
      <c r="AL7">
        <v>23.87</v>
      </c>
      <c r="AM7">
        <v>0.02</v>
      </c>
    </row>
    <row r="8" spans="2:39" x14ac:dyDescent="0.25">
      <c r="B8">
        <v>5</v>
      </c>
      <c r="C8">
        <v>155981074.03999999</v>
      </c>
      <c r="D8">
        <v>15598.11</v>
      </c>
      <c r="E8">
        <v>100</v>
      </c>
      <c r="F8">
        <v>44.74</v>
      </c>
      <c r="G8">
        <v>44.74</v>
      </c>
      <c r="H8">
        <v>-8615553.9000000004</v>
      </c>
      <c r="I8">
        <v>-12.93</v>
      </c>
      <c r="J8">
        <v>-22193607.84</v>
      </c>
      <c r="K8">
        <v>-63.41</v>
      </c>
      <c r="L8">
        <v>7.03</v>
      </c>
      <c r="M8">
        <v>0.71</v>
      </c>
      <c r="N8">
        <v>0.71</v>
      </c>
      <c r="O8">
        <v>1.18</v>
      </c>
      <c r="P8">
        <v>2.34</v>
      </c>
      <c r="Q8">
        <v>22610544.18</v>
      </c>
      <c r="R8">
        <v>0.25</v>
      </c>
      <c r="S8">
        <v>29.62</v>
      </c>
      <c r="T8">
        <v>1.33</v>
      </c>
      <c r="U8">
        <v>0.94</v>
      </c>
      <c r="V8">
        <v>1.9E-3</v>
      </c>
      <c r="W8">
        <v>16347</v>
      </c>
      <c r="X8">
        <v>9541.8799999999992</v>
      </c>
      <c r="Y8">
        <v>0.04</v>
      </c>
      <c r="Z8">
        <v>17.38</v>
      </c>
      <c r="AA8">
        <v>5474</v>
      </c>
      <c r="AB8">
        <v>33.49</v>
      </c>
      <c r="AC8">
        <v>1020188643.71</v>
      </c>
      <c r="AD8">
        <v>186369.87</v>
      </c>
      <c r="AE8">
        <v>1.06</v>
      </c>
      <c r="AF8">
        <v>30.23</v>
      </c>
      <c r="AG8">
        <v>10873</v>
      </c>
      <c r="AH8">
        <v>66.510000000000005</v>
      </c>
      <c r="AI8">
        <v>-864207569.66999996</v>
      </c>
      <c r="AJ8">
        <v>-79481.98</v>
      </c>
      <c r="AK8">
        <v>-0.48</v>
      </c>
      <c r="AL8">
        <v>10.91</v>
      </c>
      <c r="AM8">
        <v>0.05</v>
      </c>
    </row>
    <row r="9" spans="2:39" x14ac:dyDescent="0.25">
      <c r="B9">
        <v>3</v>
      </c>
      <c r="C9">
        <v>51638826.329999998</v>
      </c>
      <c r="D9">
        <v>5163.88</v>
      </c>
      <c r="E9">
        <v>99.99</v>
      </c>
      <c r="F9">
        <v>33.619999999999997</v>
      </c>
      <c r="G9">
        <v>33.630000000000003</v>
      </c>
      <c r="H9">
        <v>-2689587.23</v>
      </c>
      <c r="I9">
        <v>-13.09</v>
      </c>
      <c r="J9">
        <v>-6710891.8799999999</v>
      </c>
      <c r="K9">
        <v>-53.16</v>
      </c>
      <c r="L9">
        <v>7.69</v>
      </c>
      <c r="M9">
        <v>0.63</v>
      </c>
      <c r="N9">
        <v>0.63</v>
      </c>
      <c r="O9">
        <v>1.21</v>
      </c>
      <c r="P9">
        <v>2.3199999999999998</v>
      </c>
      <c r="Q9">
        <v>6932766.8099999996</v>
      </c>
      <c r="R9">
        <v>0.26</v>
      </c>
      <c r="S9">
        <v>20.7</v>
      </c>
      <c r="T9">
        <v>1.36</v>
      </c>
      <c r="U9">
        <v>0.76</v>
      </c>
      <c r="V9">
        <v>2E-3</v>
      </c>
      <c r="W9">
        <v>9831</v>
      </c>
      <c r="X9">
        <v>5252.65</v>
      </c>
      <c r="Y9">
        <v>0.05</v>
      </c>
      <c r="Z9">
        <v>28.23</v>
      </c>
      <c r="AA9">
        <v>3364</v>
      </c>
      <c r="AB9">
        <v>34.22</v>
      </c>
      <c r="AC9">
        <v>301983334.93000001</v>
      </c>
      <c r="AD9">
        <v>89769.12</v>
      </c>
      <c r="AE9">
        <v>1.41</v>
      </c>
      <c r="AF9">
        <v>50.53</v>
      </c>
      <c r="AG9">
        <v>6467</v>
      </c>
      <c r="AH9">
        <v>65.78</v>
      </c>
      <c r="AI9">
        <v>-250344508.59</v>
      </c>
      <c r="AJ9">
        <v>-38711.07</v>
      </c>
      <c r="AK9">
        <v>-0.65</v>
      </c>
      <c r="AL9">
        <v>16.63</v>
      </c>
      <c r="AM9">
        <v>0.03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4</v>
      </c>
      <c r="C15">
        <v>1476065076.0999999</v>
      </c>
      <c r="D15">
        <v>147606.51</v>
      </c>
      <c r="E15">
        <v>99.99</v>
      </c>
      <c r="F15">
        <v>70.52</v>
      </c>
      <c r="G15">
        <v>70.53</v>
      </c>
      <c r="H15">
        <v>-66591996</v>
      </c>
      <c r="I15">
        <v>-11.02</v>
      </c>
      <c r="J15">
        <v>-161910239.69999999</v>
      </c>
      <c r="K15">
        <v>-56.8</v>
      </c>
      <c r="L15">
        <v>9.1199999999999992</v>
      </c>
      <c r="M15">
        <v>1.24</v>
      </c>
      <c r="N15">
        <v>1.24</v>
      </c>
      <c r="O15">
        <v>1.64</v>
      </c>
      <c r="P15">
        <v>2.75</v>
      </c>
      <c r="Q15">
        <v>190418091.81999999</v>
      </c>
      <c r="R15">
        <v>0.21</v>
      </c>
      <c r="S15">
        <v>17.86</v>
      </c>
      <c r="T15">
        <v>3.65</v>
      </c>
      <c r="U15">
        <v>1.3</v>
      </c>
      <c r="V15">
        <v>2.7000000000000001E-3</v>
      </c>
      <c r="W15">
        <v>4495</v>
      </c>
      <c r="X15">
        <v>328379.33</v>
      </c>
      <c r="Y15">
        <v>0.19</v>
      </c>
      <c r="Z15">
        <v>22.01</v>
      </c>
      <c r="AA15">
        <v>1679</v>
      </c>
      <c r="AB15">
        <v>37.35</v>
      </c>
      <c r="AC15">
        <v>3782894931.4099998</v>
      </c>
      <c r="AD15">
        <v>2253064.2799999998</v>
      </c>
      <c r="AE15">
        <v>2.09</v>
      </c>
      <c r="AF15">
        <v>37.5</v>
      </c>
      <c r="AG15">
        <v>2816</v>
      </c>
      <c r="AH15">
        <v>62.65</v>
      </c>
      <c r="AI15">
        <v>-2306829855.3000002</v>
      </c>
      <c r="AJ15">
        <v>-819186.74</v>
      </c>
      <c r="AK15">
        <v>-0.94</v>
      </c>
      <c r="AL15">
        <v>12.77</v>
      </c>
      <c r="AM15">
        <v>0.04</v>
      </c>
    </row>
    <row r="16" spans="2:39" x14ac:dyDescent="0.25">
      <c r="B16">
        <v>3</v>
      </c>
      <c r="C16">
        <v>417809635.57999998</v>
      </c>
      <c r="D16">
        <v>41780.959999999999</v>
      </c>
      <c r="E16">
        <v>99.99</v>
      </c>
      <c r="F16">
        <v>55.51</v>
      </c>
      <c r="G16">
        <v>55.51</v>
      </c>
      <c r="H16">
        <v>-32130142.800000001</v>
      </c>
      <c r="I16">
        <v>-12.55</v>
      </c>
      <c r="J16">
        <v>-76423568.099999994</v>
      </c>
      <c r="K16">
        <v>-54.55</v>
      </c>
      <c r="L16">
        <v>5.47</v>
      </c>
      <c r="M16">
        <v>1.02</v>
      </c>
      <c r="N16">
        <v>1.02</v>
      </c>
      <c r="O16">
        <v>1.36</v>
      </c>
      <c r="P16">
        <v>2.2799999999999998</v>
      </c>
      <c r="Q16">
        <v>69402733.329999998</v>
      </c>
      <c r="R16">
        <v>0.26</v>
      </c>
      <c r="S16">
        <v>16.3</v>
      </c>
      <c r="T16">
        <v>3.07</v>
      </c>
      <c r="U16">
        <v>1.1000000000000001</v>
      </c>
      <c r="V16">
        <v>3.3999999999999998E-3</v>
      </c>
      <c r="W16">
        <v>3377</v>
      </c>
      <c r="X16">
        <v>123722.13</v>
      </c>
      <c r="Y16">
        <v>0.21</v>
      </c>
      <c r="Z16">
        <v>28.96</v>
      </c>
      <c r="AA16">
        <v>1261</v>
      </c>
      <c r="AB16">
        <v>37.340000000000003</v>
      </c>
      <c r="AC16">
        <v>1577191839.53</v>
      </c>
      <c r="AD16">
        <v>1250746.8999999999</v>
      </c>
      <c r="AE16">
        <v>2.41</v>
      </c>
      <c r="AF16">
        <v>49.31</v>
      </c>
      <c r="AG16">
        <v>2116</v>
      </c>
      <c r="AH16">
        <v>62.66</v>
      </c>
      <c r="AI16">
        <v>-1159382203.95</v>
      </c>
      <c r="AJ16">
        <v>-547912.18999999994</v>
      </c>
      <c r="AK16">
        <v>-1.1000000000000001</v>
      </c>
      <c r="AL16">
        <v>16.829999999999998</v>
      </c>
      <c r="AM16">
        <v>0.03</v>
      </c>
    </row>
    <row r="17" spans="2:39" x14ac:dyDescent="0.25">
      <c r="B17">
        <v>2</v>
      </c>
      <c r="C17">
        <v>264998772.19</v>
      </c>
      <c r="D17">
        <v>26499.88</v>
      </c>
      <c r="E17">
        <v>99.99</v>
      </c>
      <c r="F17">
        <v>50.43</v>
      </c>
      <c r="G17">
        <v>50.44</v>
      </c>
      <c r="H17">
        <v>-15733338.5</v>
      </c>
      <c r="I17">
        <v>-12.64</v>
      </c>
      <c r="J17">
        <v>-29053771.98</v>
      </c>
      <c r="K17">
        <v>-57.15</v>
      </c>
      <c r="L17">
        <v>9.1199999999999992</v>
      </c>
      <c r="M17">
        <v>0.88</v>
      </c>
      <c r="N17">
        <v>0.88</v>
      </c>
      <c r="O17">
        <v>1.6</v>
      </c>
      <c r="P17">
        <v>2.69</v>
      </c>
      <c r="Q17">
        <v>34892904.119999997</v>
      </c>
      <c r="R17">
        <v>0.26</v>
      </c>
      <c r="S17">
        <v>18.54</v>
      </c>
      <c r="T17">
        <v>2.4300000000000002</v>
      </c>
      <c r="U17">
        <v>1.02</v>
      </c>
      <c r="V17">
        <v>3.3999999999999998E-3</v>
      </c>
      <c r="W17">
        <v>2247</v>
      </c>
      <c r="X17">
        <v>117934.48</v>
      </c>
      <c r="Y17">
        <v>0.3</v>
      </c>
      <c r="Z17">
        <v>43.02</v>
      </c>
      <c r="AA17">
        <v>839</v>
      </c>
      <c r="AB17">
        <v>37.340000000000003</v>
      </c>
      <c r="AC17">
        <v>703275272.25</v>
      </c>
      <c r="AD17">
        <v>838230.36</v>
      </c>
      <c r="AE17">
        <v>3.06</v>
      </c>
      <c r="AF17">
        <v>74.36</v>
      </c>
      <c r="AG17">
        <v>1408</v>
      </c>
      <c r="AH17">
        <v>62.66</v>
      </c>
      <c r="AI17">
        <v>-438276500.06999999</v>
      </c>
      <c r="AJ17">
        <v>-311275.92</v>
      </c>
      <c r="AK17">
        <v>-1.35</v>
      </c>
      <c r="AL17">
        <v>24.34</v>
      </c>
      <c r="AM17">
        <v>0.02</v>
      </c>
    </row>
    <row r="18" spans="2:39" x14ac:dyDescent="0.25">
      <c r="B18">
        <v>5</v>
      </c>
      <c r="C18">
        <v>150707759.02000001</v>
      </c>
      <c r="D18">
        <v>15070.78</v>
      </c>
      <c r="E18">
        <v>99.99</v>
      </c>
      <c r="F18">
        <v>44.38</v>
      </c>
      <c r="G18">
        <v>44.38</v>
      </c>
      <c r="H18">
        <v>-8050561.5</v>
      </c>
      <c r="I18">
        <v>-9.89</v>
      </c>
      <c r="J18">
        <v>-19584543.850000001</v>
      </c>
      <c r="K18">
        <v>-56.37</v>
      </c>
      <c r="L18">
        <v>7.7</v>
      </c>
      <c r="M18">
        <v>0.79</v>
      </c>
      <c r="N18">
        <v>0.79</v>
      </c>
      <c r="O18">
        <v>1.35</v>
      </c>
      <c r="P18">
        <v>2.41</v>
      </c>
      <c r="Q18">
        <v>19598842.949999999</v>
      </c>
      <c r="R18">
        <v>0.24</v>
      </c>
      <c r="S18">
        <v>21.32</v>
      </c>
      <c r="T18">
        <v>1.83</v>
      </c>
      <c r="U18">
        <v>0.91</v>
      </c>
      <c r="V18">
        <v>3.0999999999999999E-3</v>
      </c>
      <c r="W18">
        <v>5635</v>
      </c>
      <c r="X18">
        <v>26744.94</v>
      </c>
      <c r="Y18">
        <v>0.11</v>
      </c>
      <c r="Z18">
        <v>17.760000000000002</v>
      </c>
      <c r="AA18">
        <v>2021</v>
      </c>
      <c r="AB18">
        <v>35.869999999999997</v>
      </c>
      <c r="AC18">
        <v>585831942.27999997</v>
      </c>
      <c r="AD18">
        <v>289872.31</v>
      </c>
      <c r="AE18">
        <v>1.88</v>
      </c>
      <c r="AF18">
        <v>30.65</v>
      </c>
      <c r="AG18">
        <v>3614</v>
      </c>
      <c r="AH18">
        <v>64.13</v>
      </c>
      <c r="AI18">
        <v>-435124183.25</v>
      </c>
      <c r="AJ18">
        <v>-120399.61</v>
      </c>
      <c r="AK18">
        <v>-0.88</v>
      </c>
      <c r="AL18">
        <v>10.54</v>
      </c>
      <c r="AM18">
        <v>0.05</v>
      </c>
    </row>
    <row r="19" spans="2:39" x14ac:dyDescent="0.25">
      <c r="B19">
        <v>1</v>
      </c>
      <c r="C19">
        <v>39154322.140000001</v>
      </c>
      <c r="D19">
        <v>3915.43</v>
      </c>
      <c r="E19">
        <v>99.99</v>
      </c>
      <c r="F19">
        <v>31</v>
      </c>
      <c r="G19">
        <v>31.01</v>
      </c>
      <c r="H19">
        <v>-7223128.6200000001</v>
      </c>
      <c r="I19">
        <v>-17.12</v>
      </c>
      <c r="J19">
        <v>-18361679.379999999</v>
      </c>
      <c r="K19">
        <v>-50.08</v>
      </c>
      <c r="L19">
        <v>2.13</v>
      </c>
      <c r="M19">
        <v>0.62</v>
      </c>
      <c r="N19">
        <v>0.62</v>
      </c>
      <c r="O19">
        <v>1.17</v>
      </c>
      <c r="P19">
        <v>1.95</v>
      </c>
      <c r="Q19">
        <v>5074679.45</v>
      </c>
      <c r="R19">
        <v>0.66</v>
      </c>
      <c r="S19">
        <v>21.97</v>
      </c>
      <c r="T19">
        <v>1.17</v>
      </c>
      <c r="U19">
        <v>0.7</v>
      </c>
      <c r="V19">
        <v>8.5000000000000006E-3</v>
      </c>
      <c r="W19">
        <v>1134</v>
      </c>
      <c r="X19">
        <v>34527.620000000003</v>
      </c>
      <c r="Y19">
        <v>0.43</v>
      </c>
      <c r="Z19">
        <v>84.26</v>
      </c>
      <c r="AA19">
        <v>425</v>
      </c>
      <c r="AB19">
        <v>37.479999999999997</v>
      </c>
      <c r="AC19">
        <v>268866218.35000002</v>
      </c>
      <c r="AD19">
        <v>632626.4</v>
      </c>
      <c r="AE19">
        <v>4.46</v>
      </c>
      <c r="AF19">
        <v>148.28</v>
      </c>
      <c r="AG19">
        <v>709</v>
      </c>
      <c r="AH19">
        <v>62.52</v>
      </c>
      <c r="AI19">
        <v>-229711896.22</v>
      </c>
      <c r="AJ19">
        <v>-323994.21000000002</v>
      </c>
      <c r="AK19">
        <v>-1.99</v>
      </c>
      <c r="AL19">
        <v>45.88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2</v>
      </c>
      <c r="C25">
        <v>68679267</v>
      </c>
      <c r="D25">
        <v>6867.93</v>
      </c>
      <c r="E25">
        <v>99.99</v>
      </c>
      <c r="F25">
        <v>36.39</v>
      </c>
      <c r="G25">
        <v>36.4</v>
      </c>
      <c r="H25">
        <v>-6117415.7999999998</v>
      </c>
      <c r="I25">
        <v>-12.01</v>
      </c>
      <c r="J25">
        <v>-21167912.789999999</v>
      </c>
      <c r="K25">
        <v>-53.12</v>
      </c>
      <c r="L25">
        <v>3.24</v>
      </c>
      <c r="M25">
        <v>0.69</v>
      </c>
      <c r="N25">
        <v>0.69</v>
      </c>
      <c r="O25">
        <v>1.41</v>
      </c>
      <c r="P25">
        <v>2.41</v>
      </c>
      <c r="Q25">
        <v>8424749.9199999999</v>
      </c>
      <c r="R25">
        <v>0.51</v>
      </c>
      <c r="S25">
        <v>19.02</v>
      </c>
      <c r="T25">
        <v>1.63</v>
      </c>
      <c r="U25">
        <v>0.75</v>
      </c>
      <c r="V25">
        <v>1.2E-2</v>
      </c>
      <c r="W25">
        <v>673</v>
      </c>
      <c r="X25">
        <v>102049.43</v>
      </c>
      <c r="Y25">
        <v>0.82</v>
      </c>
      <c r="Z25">
        <v>43.71</v>
      </c>
      <c r="AA25">
        <v>248</v>
      </c>
      <c r="AB25">
        <v>36.85</v>
      </c>
      <c r="AC25">
        <v>236714639.38999999</v>
      </c>
      <c r="AD25">
        <v>954494.51</v>
      </c>
      <c r="AE25">
        <v>6.31</v>
      </c>
      <c r="AF25">
        <v>78.569999999999993</v>
      </c>
      <c r="AG25">
        <v>425</v>
      </c>
      <c r="AH25">
        <v>63.15</v>
      </c>
      <c r="AI25">
        <v>-168035372.38999999</v>
      </c>
      <c r="AJ25">
        <v>-395377.35</v>
      </c>
      <c r="AK25">
        <v>-2.38</v>
      </c>
      <c r="AL25">
        <v>23.37</v>
      </c>
      <c r="AM25">
        <v>0.02</v>
      </c>
    </row>
    <row r="26" spans="2:39" x14ac:dyDescent="0.25">
      <c r="B26">
        <v>1</v>
      </c>
      <c r="C26">
        <v>64447020.799999997</v>
      </c>
      <c r="D26">
        <v>6444.7</v>
      </c>
      <c r="E26">
        <v>99.99</v>
      </c>
      <c r="F26">
        <v>35.770000000000003</v>
      </c>
      <c r="G26">
        <v>35.770000000000003</v>
      </c>
      <c r="H26">
        <v>-5431778.1100000003</v>
      </c>
      <c r="I26">
        <v>-15.81</v>
      </c>
      <c r="J26">
        <v>-14896726.35</v>
      </c>
      <c r="K26">
        <v>-52.54</v>
      </c>
      <c r="L26">
        <v>4.33</v>
      </c>
      <c r="M26">
        <v>0.68</v>
      </c>
      <c r="N26">
        <v>0.68</v>
      </c>
      <c r="O26">
        <v>1.82</v>
      </c>
      <c r="P26">
        <v>2.65</v>
      </c>
      <c r="Q26">
        <v>7909854.6500000004</v>
      </c>
      <c r="R26">
        <v>0.44</v>
      </c>
      <c r="S26">
        <v>21.15</v>
      </c>
      <c r="T26">
        <v>1.44</v>
      </c>
      <c r="U26">
        <v>0.72</v>
      </c>
      <c r="V26">
        <v>1.0200000000000001E-2</v>
      </c>
      <c r="W26">
        <v>309</v>
      </c>
      <c r="X26">
        <v>208566.41</v>
      </c>
      <c r="Y26">
        <v>1.8</v>
      </c>
      <c r="Z26">
        <v>94.02</v>
      </c>
      <c r="AA26">
        <v>126</v>
      </c>
      <c r="AB26">
        <v>40.78</v>
      </c>
      <c r="AC26">
        <v>142650316.28999999</v>
      </c>
      <c r="AD26">
        <v>1132145.3700000001</v>
      </c>
      <c r="AE26">
        <v>9.57</v>
      </c>
      <c r="AF26">
        <v>159.63</v>
      </c>
      <c r="AG26">
        <v>183</v>
      </c>
      <c r="AH26">
        <v>59.22</v>
      </c>
      <c r="AI26">
        <v>-78203295.5</v>
      </c>
      <c r="AJ26">
        <v>-427340.41</v>
      </c>
      <c r="AK26">
        <v>-3.56</v>
      </c>
      <c r="AL26">
        <v>48.85</v>
      </c>
      <c r="AM26">
        <v>0.01</v>
      </c>
    </row>
    <row r="27" spans="2:39" x14ac:dyDescent="0.25">
      <c r="B27">
        <v>4</v>
      </c>
      <c r="C27">
        <v>55434310.670000002</v>
      </c>
      <c r="D27">
        <v>5543.43</v>
      </c>
      <c r="E27">
        <v>99.99</v>
      </c>
      <c r="F27">
        <v>34.31</v>
      </c>
      <c r="G27">
        <v>34.31</v>
      </c>
      <c r="H27">
        <v>-6299151.9500000002</v>
      </c>
      <c r="I27">
        <v>-11.93</v>
      </c>
      <c r="J27">
        <v>-27819664.27</v>
      </c>
      <c r="K27">
        <v>-54.21</v>
      </c>
      <c r="L27">
        <v>1.99</v>
      </c>
      <c r="M27">
        <v>0.63</v>
      </c>
      <c r="N27">
        <v>0.63</v>
      </c>
      <c r="O27">
        <v>1.22</v>
      </c>
      <c r="P27">
        <v>2.13</v>
      </c>
      <c r="Q27">
        <v>7170735.2999999998</v>
      </c>
      <c r="R27">
        <v>0.55000000000000004</v>
      </c>
      <c r="S27">
        <v>24.52</v>
      </c>
      <c r="T27">
        <v>1.18</v>
      </c>
      <c r="U27">
        <v>0.74</v>
      </c>
      <c r="V27">
        <v>1.29E-2</v>
      </c>
      <c r="W27">
        <v>1318</v>
      </c>
      <c r="X27">
        <v>42059.42</v>
      </c>
      <c r="Y27">
        <v>0.4</v>
      </c>
      <c r="Z27">
        <v>22.81</v>
      </c>
      <c r="AA27">
        <v>480</v>
      </c>
      <c r="AB27">
        <v>36.42</v>
      </c>
      <c r="AC27">
        <v>306677005.72000003</v>
      </c>
      <c r="AD27">
        <v>638910.43000000005</v>
      </c>
      <c r="AE27">
        <v>4.26</v>
      </c>
      <c r="AF27">
        <v>39.81</v>
      </c>
      <c r="AG27">
        <v>838</v>
      </c>
      <c r="AH27">
        <v>63.58</v>
      </c>
      <c r="AI27">
        <v>-251242695.05000001</v>
      </c>
      <c r="AJ27">
        <v>-299812.28999999998</v>
      </c>
      <c r="AK27">
        <v>-1.81</v>
      </c>
      <c r="AL27">
        <v>13.07</v>
      </c>
      <c r="AM27">
        <v>0.04</v>
      </c>
    </row>
    <row r="28" spans="2:39" x14ac:dyDescent="0.25">
      <c r="B28">
        <v>5</v>
      </c>
      <c r="C28">
        <v>49371490.020000003</v>
      </c>
      <c r="D28">
        <v>4937.1499999999996</v>
      </c>
      <c r="E28">
        <v>99.99</v>
      </c>
      <c r="F28">
        <v>33.19</v>
      </c>
      <c r="G28">
        <v>33.200000000000003</v>
      </c>
      <c r="H28">
        <v>-3981875.32</v>
      </c>
      <c r="I28">
        <v>-11.82</v>
      </c>
      <c r="J28">
        <v>-9895650.1199999992</v>
      </c>
      <c r="K28">
        <v>-57.98</v>
      </c>
      <c r="L28">
        <v>4.99</v>
      </c>
      <c r="M28">
        <v>0.56999999999999995</v>
      </c>
      <c r="N28">
        <v>0.56999999999999995</v>
      </c>
      <c r="O28">
        <v>1.33</v>
      </c>
      <c r="P28">
        <v>2.37</v>
      </c>
      <c r="Q28">
        <v>7281725.9800000004</v>
      </c>
      <c r="R28">
        <v>0.36</v>
      </c>
      <c r="S28">
        <v>24.31</v>
      </c>
      <c r="T28">
        <v>1.1399999999999999</v>
      </c>
      <c r="U28">
        <v>0.73</v>
      </c>
      <c r="V28">
        <v>8.3999999999999995E-3</v>
      </c>
      <c r="W28">
        <v>1707</v>
      </c>
      <c r="X28">
        <v>28922.959999999999</v>
      </c>
      <c r="Y28">
        <v>0.3</v>
      </c>
      <c r="Z28">
        <v>17.84</v>
      </c>
      <c r="AA28">
        <v>613</v>
      </c>
      <c r="AB28">
        <v>35.909999999999997</v>
      </c>
      <c r="AC28">
        <v>200805885.75</v>
      </c>
      <c r="AD28">
        <v>327578.93</v>
      </c>
      <c r="AE28">
        <v>3.62</v>
      </c>
      <c r="AF28">
        <v>30.98</v>
      </c>
      <c r="AG28">
        <v>1094</v>
      </c>
      <c r="AH28">
        <v>64.09</v>
      </c>
      <c r="AI28">
        <v>-151434395.72999999</v>
      </c>
      <c r="AJ28">
        <v>-138422.67000000001</v>
      </c>
      <c r="AK28">
        <v>-1.57</v>
      </c>
      <c r="AL28">
        <v>10.48</v>
      </c>
      <c r="AM28">
        <v>0.05</v>
      </c>
    </row>
    <row r="29" spans="2:39" x14ac:dyDescent="0.25">
      <c r="B29">
        <v>3</v>
      </c>
      <c r="C29">
        <v>18325505.859999999</v>
      </c>
      <c r="D29">
        <v>1832.55</v>
      </c>
      <c r="E29">
        <v>99.99</v>
      </c>
      <c r="F29">
        <v>24.18</v>
      </c>
      <c r="G29">
        <v>24.18</v>
      </c>
      <c r="H29">
        <v>-2655228.0499999998</v>
      </c>
      <c r="I29">
        <v>-13.67</v>
      </c>
      <c r="J29">
        <v>-10930558.130000001</v>
      </c>
      <c r="K29">
        <v>-62.66</v>
      </c>
      <c r="L29">
        <v>1.68</v>
      </c>
      <c r="M29">
        <v>0.39</v>
      </c>
      <c r="N29">
        <v>0.39</v>
      </c>
      <c r="O29">
        <v>1.1399999999999999</v>
      </c>
      <c r="P29">
        <v>1.99</v>
      </c>
      <c r="Q29">
        <v>2406787.64</v>
      </c>
      <c r="R29">
        <v>0.69</v>
      </c>
      <c r="S29">
        <v>27.21</v>
      </c>
      <c r="T29">
        <v>0.69</v>
      </c>
      <c r="U29">
        <v>0.56999999999999995</v>
      </c>
      <c r="V29">
        <v>1.6E-2</v>
      </c>
      <c r="W29">
        <v>1036</v>
      </c>
      <c r="X29">
        <v>17688.71</v>
      </c>
      <c r="Y29">
        <v>0.4</v>
      </c>
      <c r="Z29">
        <v>28.75</v>
      </c>
      <c r="AA29">
        <v>377</v>
      </c>
      <c r="AB29">
        <v>36.39</v>
      </c>
      <c r="AC29">
        <v>149222151.19999999</v>
      </c>
      <c r="AD29">
        <v>395814.72</v>
      </c>
      <c r="AE29">
        <v>4.7300000000000004</v>
      </c>
      <c r="AF29">
        <v>50.7</v>
      </c>
      <c r="AG29">
        <v>659</v>
      </c>
      <c r="AH29">
        <v>63.61</v>
      </c>
      <c r="AI29">
        <v>-130896645.34</v>
      </c>
      <c r="AJ29">
        <v>-198629.2</v>
      </c>
      <c r="AK29">
        <v>-2.08</v>
      </c>
      <c r="AL29">
        <v>16.18</v>
      </c>
      <c r="AM29">
        <v>0.03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5</v>
      </c>
      <c r="C35">
        <v>18074489.66</v>
      </c>
      <c r="D35">
        <v>1807.45</v>
      </c>
      <c r="E35">
        <v>99.7</v>
      </c>
      <c r="F35">
        <v>24.06</v>
      </c>
      <c r="G35">
        <v>24.13</v>
      </c>
      <c r="H35">
        <v>-4615367.45</v>
      </c>
      <c r="I35">
        <v>-19.510000000000002</v>
      </c>
      <c r="J35">
        <v>-11580679.279999999</v>
      </c>
      <c r="K35">
        <v>-54.71</v>
      </c>
      <c r="L35">
        <v>1.56</v>
      </c>
      <c r="M35">
        <v>0.44</v>
      </c>
      <c r="N35">
        <v>0.44</v>
      </c>
      <c r="O35">
        <v>1.38</v>
      </c>
      <c r="P35">
        <v>1.7</v>
      </c>
      <c r="Q35">
        <v>2734028.3</v>
      </c>
      <c r="R35">
        <v>0.56999999999999995</v>
      </c>
      <c r="S35">
        <v>20.440000000000001</v>
      </c>
      <c r="T35">
        <v>0.91</v>
      </c>
      <c r="U35">
        <v>0.53</v>
      </c>
      <c r="V35">
        <v>3.8699999999999998E-2</v>
      </c>
      <c r="W35">
        <v>183</v>
      </c>
      <c r="X35">
        <v>98767.7</v>
      </c>
      <c r="Y35">
        <v>2.31</v>
      </c>
      <c r="Z35">
        <v>19.45</v>
      </c>
      <c r="AA35">
        <v>82</v>
      </c>
      <c r="AB35">
        <v>44.81</v>
      </c>
      <c r="AC35">
        <v>65317349.18</v>
      </c>
      <c r="AD35">
        <v>796553.04</v>
      </c>
      <c r="AE35">
        <v>11.76</v>
      </c>
      <c r="AF35">
        <v>30.61</v>
      </c>
      <c r="AG35">
        <v>101</v>
      </c>
      <c r="AH35">
        <v>55.19</v>
      </c>
      <c r="AI35">
        <v>-47242859.509999998</v>
      </c>
      <c r="AJ35">
        <v>-467751.08</v>
      </c>
      <c r="AK35">
        <v>-5.37</v>
      </c>
      <c r="AL35">
        <v>10.39</v>
      </c>
      <c r="AM35">
        <v>0.05</v>
      </c>
    </row>
    <row r="36" spans="2:39" x14ac:dyDescent="0.25">
      <c r="B36">
        <v>4</v>
      </c>
      <c r="C36">
        <v>3636179.74</v>
      </c>
      <c r="D36">
        <v>363.62</v>
      </c>
      <c r="E36">
        <v>99.7</v>
      </c>
      <c r="F36">
        <v>11.87</v>
      </c>
      <c r="G36">
        <v>11.91</v>
      </c>
      <c r="H36">
        <v>-924288.82</v>
      </c>
      <c r="I36">
        <v>-19.510000000000002</v>
      </c>
      <c r="J36">
        <v>-2436918.33</v>
      </c>
      <c r="K36">
        <v>-54.33</v>
      </c>
      <c r="L36">
        <v>1.49</v>
      </c>
      <c r="M36">
        <v>0.22</v>
      </c>
      <c r="N36">
        <v>0.22</v>
      </c>
      <c r="O36">
        <v>1.3</v>
      </c>
      <c r="P36">
        <v>1.85</v>
      </c>
      <c r="Q36">
        <v>546453.59</v>
      </c>
      <c r="R36">
        <v>0.41</v>
      </c>
      <c r="S36">
        <v>29.6</v>
      </c>
      <c r="T36">
        <v>0.22</v>
      </c>
      <c r="U36">
        <v>0.32</v>
      </c>
      <c r="V36">
        <v>2.8000000000000001E-2</v>
      </c>
      <c r="W36">
        <v>153</v>
      </c>
      <c r="X36">
        <v>23765.88</v>
      </c>
      <c r="Y36">
        <v>1.79</v>
      </c>
      <c r="Z36">
        <v>23.07</v>
      </c>
      <c r="AA36">
        <v>63</v>
      </c>
      <c r="AB36">
        <v>41.18</v>
      </c>
      <c r="AC36">
        <v>15949963.050000001</v>
      </c>
      <c r="AD36">
        <v>253174.02</v>
      </c>
      <c r="AE36">
        <v>12.79</v>
      </c>
      <c r="AF36">
        <v>37.76</v>
      </c>
      <c r="AG36">
        <v>90</v>
      </c>
      <c r="AH36">
        <v>58.82</v>
      </c>
      <c r="AI36">
        <v>-12313783.310000001</v>
      </c>
      <c r="AJ36">
        <v>-136819.81</v>
      </c>
      <c r="AK36">
        <v>-5.91</v>
      </c>
      <c r="AL36">
        <v>12.78</v>
      </c>
      <c r="AM36">
        <v>0.04</v>
      </c>
    </row>
    <row r="37" spans="2:39" x14ac:dyDescent="0.25">
      <c r="B37">
        <v>3</v>
      </c>
      <c r="C37">
        <v>2487942.0299999998</v>
      </c>
      <c r="D37">
        <v>248.79</v>
      </c>
      <c r="E37">
        <v>99.7</v>
      </c>
      <c r="F37">
        <v>9.57</v>
      </c>
      <c r="G37">
        <v>9.6</v>
      </c>
      <c r="H37">
        <v>-1076170.1599999999</v>
      </c>
      <c r="I37">
        <v>-19.510000000000002</v>
      </c>
      <c r="J37">
        <v>-5373418.7000000002</v>
      </c>
      <c r="K37">
        <v>-70.81</v>
      </c>
      <c r="L37">
        <v>0.46</v>
      </c>
      <c r="M37">
        <v>0.14000000000000001</v>
      </c>
      <c r="N37">
        <v>0.14000000000000001</v>
      </c>
      <c r="O37">
        <v>1.1499999999999999</v>
      </c>
      <c r="P37">
        <v>1.55</v>
      </c>
      <c r="Q37">
        <v>1139006.33</v>
      </c>
      <c r="R37">
        <v>0.17</v>
      </c>
      <c r="S37">
        <v>33.409999999999997</v>
      </c>
      <c r="T37">
        <v>0.12</v>
      </c>
      <c r="U37">
        <v>0.27</v>
      </c>
      <c r="V37">
        <v>1.1599999999999999E-2</v>
      </c>
      <c r="W37">
        <v>115</v>
      </c>
      <c r="X37">
        <v>21634.28</v>
      </c>
      <c r="Y37">
        <v>2.09</v>
      </c>
      <c r="Z37">
        <v>30.36</v>
      </c>
      <c r="AA37">
        <v>49</v>
      </c>
      <c r="AB37">
        <v>42.61</v>
      </c>
      <c r="AC37">
        <v>18951885.75</v>
      </c>
      <c r="AD37">
        <v>386773.18</v>
      </c>
      <c r="AE37">
        <v>14.29</v>
      </c>
      <c r="AF37">
        <v>49.29</v>
      </c>
      <c r="AG37">
        <v>66</v>
      </c>
      <c r="AH37">
        <v>57.39</v>
      </c>
      <c r="AI37">
        <v>-16463943.720000001</v>
      </c>
      <c r="AJ37">
        <v>-249453.69</v>
      </c>
      <c r="AK37">
        <v>-6.97</v>
      </c>
      <c r="AL37">
        <v>16.3</v>
      </c>
      <c r="AM37">
        <v>0.03</v>
      </c>
    </row>
    <row r="38" spans="2:39" x14ac:dyDescent="0.25">
      <c r="B38">
        <v>1</v>
      </c>
      <c r="C38">
        <v>220845.96</v>
      </c>
      <c r="D38">
        <v>22.08</v>
      </c>
      <c r="E38">
        <v>99.7</v>
      </c>
      <c r="F38">
        <v>1.47</v>
      </c>
      <c r="G38">
        <v>1.47</v>
      </c>
      <c r="H38">
        <v>-1108322.07</v>
      </c>
      <c r="I38">
        <v>-43.91</v>
      </c>
      <c r="J38">
        <v>-2677681.23</v>
      </c>
      <c r="K38">
        <v>-73.989999999999995</v>
      </c>
      <c r="L38">
        <v>0.08</v>
      </c>
      <c r="M38">
        <v>0.02</v>
      </c>
      <c r="N38">
        <v>0.02</v>
      </c>
      <c r="O38">
        <v>1.04</v>
      </c>
      <c r="P38">
        <v>1.59</v>
      </c>
      <c r="Q38">
        <v>482527.27</v>
      </c>
      <c r="R38">
        <v>-0.04</v>
      </c>
      <c r="S38">
        <v>38.89</v>
      </c>
      <c r="T38">
        <v>-0.1</v>
      </c>
      <c r="U38">
        <v>0.11</v>
      </c>
      <c r="V38">
        <v>-2.8999999999999998E-3</v>
      </c>
      <c r="W38">
        <v>38</v>
      </c>
      <c r="X38">
        <v>5811.74</v>
      </c>
      <c r="Y38">
        <v>3.93</v>
      </c>
      <c r="Z38">
        <v>89.84</v>
      </c>
      <c r="AA38">
        <v>15</v>
      </c>
      <c r="AB38">
        <v>39.47</v>
      </c>
      <c r="AC38">
        <v>6110897.3300000001</v>
      </c>
      <c r="AD38">
        <v>407393.16</v>
      </c>
      <c r="AE38">
        <v>29.1</v>
      </c>
      <c r="AF38">
        <v>155.87</v>
      </c>
      <c r="AG38">
        <v>23</v>
      </c>
      <c r="AH38">
        <v>60.53</v>
      </c>
      <c r="AI38">
        <v>-5890051.3700000001</v>
      </c>
      <c r="AJ38">
        <v>-256089.19</v>
      </c>
      <c r="AK38">
        <v>-12.48</v>
      </c>
      <c r="AL38">
        <v>46.78</v>
      </c>
      <c r="AM38">
        <v>0.01</v>
      </c>
    </row>
    <row r="39" spans="2:39" x14ac:dyDescent="0.25">
      <c r="B39">
        <v>2</v>
      </c>
      <c r="C39">
        <v>-263140.90000000002</v>
      </c>
      <c r="D39">
        <v>-26.31</v>
      </c>
      <c r="E39">
        <v>99.7</v>
      </c>
      <c r="F39">
        <v>-2.21</v>
      </c>
      <c r="G39">
        <v>-2.21</v>
      </c>
      <c r="H39">
        <v>-1495850.13</v>
      </c>
      <c r="I39">
        <v>-46.42</v>
      </c>
      <c r="J39">
        <v>-4410883.68</v>
      </c>
      <c r="K39">
        <v>-87.87</v>
      </c>
      <c r="L39">
        <v>-0.06</v>
      </c>
      <c r="M39">
        <v>-0.03</v>
      </c>
      <c r="N39">
        <v>-0.03</v>
      </c>
      <c r="O39">
        <v>0.98</v>
      </c>
      <c r="P39">
        <v>1.63</v>
      </c>
      <c r="Q39">
        <v>955003.51</v>
      </c>
      <c r="R39">
        <v>-0.13</v>
      </c>
      <c r="S39">
        <v>49.13</v>
      </c>
      <c r="T39">
        <v>-0.15</v>
      </c>
      <c r="U39">
        <v>0.02</v>
      </c>
      <c r="V39">
        <v>-8.8000000000000005E-3</v>
      </c>
      <c r="W39">
        <v>80</v>
      </c>
      <c r="X39">
        <v>-3289.26</v>
      </c>
      <c r="Y39">
        <v>1.05</v>
      </c>
      <c r="Z39">
        <v>43.2</v>
      </c>
      <c r="AA39">
        <v>30</v>
      </c>
      <c r="AB39">
        <v>37.5</v>
      </c>
      <c r="AC39">
        <v>10361119.810000001</v>
      </c>
      <c r="AD39">
        <v>345370.66</v>
      </c>
      <c r="AE39">
        <v>18.22</v>
      </c>
      <c r="AF39">
        <v>71.73</v>
      </c>
      <c r="AG39">
        <v>50</v>
      </c>
      <c r="AH39">
        <v>62.5</v>
      </c>
      <c r="AI39">
        <v>-10624260.699999999</v>
      </c>
      <c r="AJ39">
        <v>-212485.21</v>
      </c>
      <c r="AK39">
        <v>-9.25</v>
      </c>
      <c r="AL39">
        <v>26.08</v>
      </c>
      <c r="AM39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AM39"/>
  <sheetViews>
    <sheetView workbookViewId="0">
      <selection activeCell="B1" sqref="B1"/>
    </sheetView>
  </sheetViews>
  <sheetFormatPr defaultRowHeight="15" x14ac:dyDescent="0.25"/>
  <sheetData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2</v>
      </c>
      <c r="C5">
        <v>3154608800.5500002</v>
      </c>
      <c r="D5">
        <v>315460.88</v>
      </c>
      <c r="E5">
        <v>99.97</v>
      </c>
      <c r="F5">
        <v>80.260000000000005</v>
      </c>
      <c r="G5">
        <v>80.28</v>
      </c>
      <c r="H5">
        <v>-110994683.8</v>
      </c>
      <c r="I5">
        <v>-12.66</v>
      </c>
      <c r="J5">
        <v>-524114364.33999997</v>
      </c>
      <c r="K5">
        <v>-41.53</v>
      </c>
      <c r="L5">
        <v>6.02</v>
      </c>
      <c r="M5">
        <v>1.93</v>
      </c>
      <c r="N5">
        <v>1.93</v>
      </c>
      <c r="O5">
        <v>1.29</v>
      </c>
      <c r="P5">
        <v>2.2999999999999998</v>
      </c>
      <c r="Q5">
        <v>498894947.13999999</v>
      </c>
      <c r="R5">
        <v>0.27</v>
      </c>
      <c r="S5">
        <v>8.42</v>
      </c>
      <c r="T5">
        <v>8.89</v>
      </c>
      <c r="U5">
        <v>1.6</v>
      </c>
      <c r="V5">
        <v>2.0999999999999999E-3</v>
      </c>
      <c r="W5">
        <v>6166</v>
      </c>
      <c r="X5">
        <v>511613.49</v>
      </c>
      <c r="Y5">
        <v>0.15</v>
      </c>
      <c r="Z5">
        <v>44.59</v>
      </c>
      <c r="AA5">
        <v>2220</v>
      </c>
      <c r="AB5">
        <v>36</v>
      </c>
      <c r="AC5">
        <v>13856602282.969999</v>
      </c>
      <c r="AD5">
        <v>6241712.7400000002</v>
      </c>
      <c r="AE5">
        <v>1.6</v>
      </c>
      <c r="AF5">
        <v>80.33</v>
      </c>
      <c r="AG5">
        <v>3946</v>
      </c>
      <c r="AH5">
        <v>64</v>
      </c>
      <c r="AI5">
        <v>-10701993482.43</v>
      </c>
      <c r="AJ5">
        <v>-2712111.88</v>
      </c>
      <c r="AK5">
        <v>-0.67</v>
      </c>
      <c r="AL5">
        <v>24.49</v>
      </c>
      <c r="AM5">
        <v>0.02</v>
      </c>
    </row>
    <row r="6" spans="2:39" x14ac:dyDescent="0.25">
      <c r="B6">
        <v>1</v>
      </c>
      <c r="C6">
        <v>1524460965.4000001</v>
      </c>
      <c r="D6">
        <v>152446.1</v>
      </c>
      <c r="E6">
        <v>99.95</v>
      </c>
      <c r="F6">
        <v>70.930000000000007</v>
      </c>
      <c r="G6">
        <v>70.959999999999994</v>
      </c>
      <c r="H6">
        <v>-81469830.359999999</v>
      </c>
      <c r="I6">
        <v>-16.7</v>
      </c>
      <c r="J6">
        <v>-376596307.55000001</v>
      </c>
      <c r="K6">
        <v>-40.69</v>
      </c>
      <c r="L6">
        <v>4.05</v>
      </c>
      <c r="M6">
        <v>1.74</v>
      </c>
      <c r="N6">
        <v>1.74</v>
      </c>
      <c r="O6">
        <v>1.26</v>
      </c>
      <c r="P6">
        <v>1.99</v>
      </c>
      <c r="Q6">
        <v>289800729.38</v>
      </c>
      <c r="R6">
        <v>0.32</v>
      </c>
      <c r="S6">
        <v>10.93</v>
      </c>
      <c r="T6">
        <v>6</v>
      </c>
      <c r="U6">
        <v>1.46</v>
      </c>
      <c r="V6">
        <v>2.3999999999999998E-3</v>
      </c>
      <c r="W6">
        <v>3044</v>
      </c>
      <c r="X6">
        <v>500808.46</v>
      </c>
      <c r="Y6">
        <v>0.27</v>
      </c>
      <c r="Z6">
        <v>89.28</v>
      </c>
      <c r="AA6">
        <v>1181</v>
      </c>
      <c r="AB6">
        <v>38.799999999999997</v>
      </c>
      <c r="AC6">
        <v>7414770369.6000004</v>
      </c>
      <c r="AD6">
        <v>6278383.04</v>
      </c>
      <c r="AE6">
        <v>2.2400000000000002</v>
      </c>
      <c r="AF6">
        <v>155.84</v>
      </c>
      <c r="AG6">
        <v>1863</v>
      </c>
      <c r="AH6">
        <v>61.2</v>
      </c>
      <c r="AI6">
        <v>-5890309404.1999998</v>
      </c>
      <c r="AJ6">
        <v>-3161733.44</v>
      </c>
      <c r="AK6">
        <v>-0.97</v>
      </c>
      <c r="AL6">
        <v>47.09</v>
      </c>
      <c r="AM6">
        <v>0.01</v>
      </c>
    </row>
    <row r="7" spans="2:39" x14ac:dyDescent="0.25">
      <c r="B7">
        <v>4</v>
      </c>
      <c r="C7">
        <v>1043067387.77</v>
      </c>
      <c r="D7">
        <v>104306.74</v>
      </c>
      <c r="E7">
        <v>99.99</v>
      </c>
      <c r="F7">
        <v>66.25</v>
      </c>
      <c r="G7">
        <v>66.260000000000005</v>
      </c>
      <c r="H7">
        <v>-29735509.559999999</v>
      </c>
      <c r="I7">
        <v>-12.56</v>
      </c>
      <c r="J7">
        <v>-112245163.3</v>
      </c>
      <c r="K7">
        <v>-40.840000000000003</v>
      </c>
      <c r="L7">
        <v>9.2899999999999991</v>
      </c>
      <c r="M7">
        <v>1.62</v>
      </c>
      <c r="N7">
        <v>1.62</v>
      </c>
      <c r="O7">
        <v>1.24</v>
      </c>
      <c r="P7">
        <v>2.2599999999999998</v>
      </c>
      <c r="Q7">
        <v>160270154.50999999</v>
      </c>
      <c r="R7">
        <v>0.24</v>
      </c>
      <c r="S7">
        <v>13.14</v>
      </c>
      <c r="T7">
        <v>4.63</v>
      </c>
      <c r="U7">
        <v>1.4</v>
      </c>
      <c r="V7">
        <v>1.9E-3</v>
      </c>
      <c r="W7">
        <v>12420</v>
      </c>
      <c r="X7">
        <v>83982.88</v>
      </c>
      <c r="Y7">
        <v>0.06</v>
      </c>
      <c r="Z7">
        <v>22.65</v>
      </c>
      <c r="AA7">
        <v>4401</v>
      </c>
      <c r="AB7">
        <v>35.43</v>
      </c>
      <c r="AC7">
        <v>5383159335.9700003</v>
      </c>
      <c r="AD7">
        <v>1223167.31</v>
      </c>
      <c r="AE7">
        <v>1.04</v>
      </c>
      <c r="AF7">
        <v>39.81</v>
      </c>
      <c r="AG7">
        <v>8019</v>
      </c>
      <c r="AH7">
        <v>64.569999999999993</v>
      </c>
      <c r="AI7">
        <v>-4340091948.1999998</v>
      </c>
      <c r="AJ7">
        <v>-541226.07999999996</v>
      </c>
      <c r="AK7">
        <v>-0.47</v>
      </c>
      <c r="AL7">
        <v>13.22</v>
      </c>
      <c r="AM7">
        <v>0.04</v>
      </c>
    </row>
    <row r="8" spans="2:39" x14ac:dyDescent="0.25">
      <c r="B8">
        <v>3</v>
      </c>
      <c r="C8">
        <v>1720597064.3199999</v>
      </c>
      <c r="D8">
        <v>172059.71</v>
      </c>
      <c r="E8">
        <v>99.99</v>
      </c>
      <c r="F8">
        <v>72.44</v>
      </c>
      <c r="G8">
        <v>72.45</v>
      </c>
      <c r="H8">
        <v>-50172972.909999996</v>
      </c>
      <c r="I8">
        <v>-12.56</v>
      </c>
      <c r="J8">
        <v>-236817459.63</v>
      </c>
      <c r="K8">
        <v>-49.45</v>
      </c>
      <c r="L8">
        <v>7.27</v>
      </c>
      <c r="M8">
        <v>1.47</v>
      </c>
      <c r="N8">
        <v>1.47</v>
      </c>
      <c r="O8">
        <v>1.25</v>
      </c>
      <c r="P8">
        <v>2.2999999999999998</v>
      </c>
      <c r="Q8">
        <v>279525571.69</v>
      </c>
      <c r="R8">
        <v>0.26</v>
      </c>
      <c r="S8">
        <v>11.95</v>
      </c>
      <c r="T8">
        <v>5.61</v>
      </c>
      <c r="U8">
        <v>1.5</v>
      </c>
      <c r="V8">
        <v>1.9E-3</v>
      </c>
      <c r="W8">
        <v>9312</v>
      </c>
      <c r="X8">
        <v>184772.02</v>
      </c>
      <c r="Y8">
        <v>0.09</v>
      </c>
      <c r="Z8">
        <v>29.87</v>
      </c>
      <c r="AA8">
        <v>3285</v>
      </c>
      <c r="AB8">
        <v>35.28</v>
      </c>
      <c r="AC8">
        <v>8520246122.6800003</v>
      </c>
      <c r="AD8">
        <v>2593682.23</v>
      </c>
      <c r="AE8">
        <v>1.25</v>
      </c>
      <c r="AF8">
        <v>53.4</v>
      </c>
      <c r="AG8">
        <v>6027</v>
      </c>
      <c r="AH8">
        <v>64.72</v>
      </c>
      <c r="AI8">
        <v>-6799649058.3599997</v>
      </c>
      <c r="AJ8">
        <v>-1128197.95</v>
      </c>
      <c r="AK8">
        <v>-0.55000000000000004</v>
      </c>
      <c r="AL8">
        <v>17.04</v>
      </c>
      <c r="AM8">
        <v>0.03</v>
      </c>
    </row>
    <row r="9" spans="2:39" x14ac:dyDescent="0.25">
      <c r="B9">
        <v>5</v>
      </c>
      <c r="C9">
        <v>754188109.34000003</v>
      </c>
      <c r="D9">
        <v>75418.81</v>
      </c>
      <c r="E9">
        <v>99.99</v>
      </c>
      <c r="F9">
        <v>62.36</v>
      </c>
      <c r="G9">
        <v>62.36</v>
      </c>
      <c r="H9">
        <v>-25462736.489999998</v>
      </c>
      <c r="I9">
        <v>-15.74</v>
      </c>
      <c r="J9">
        <v>-112797351.84</v>
      </c>
      <c r="K9">
        <v>-54.9</v>
      </c>
      <c r="L9">
        <v>6.69</v>
      </c>
      <c r="M9">
        <v>1.1399999999999999</v>
      </c>
      <c r="N9">
        <v>1.1399999999999999</v>
      </c>
      <c r="O9">
        <v>1.19</v>
      </c>
      <c r="P9">
        <v>2.19</v>
      </c>
      <c r="Q9">
        <v>109401431.45</v>
      </c>
      <c r="R9">
        <v>0.27</v>
      </c>
      <c r="S9">
        <v>15.07</v>
      </c>
      <c r="T9">
        <v>3.78</v>
      </c>
      <c r="U9">
        <v>1.32</v>
      </c>
      <c r="V9">
        <v>2.0999999999999999E-3</v>
      </c>
      <c r="W9">
        <v>15516</v>
      </c>
      <c r="X9">
        <v>48607.12</v>
      </c>
      <c r="Y9">
        <v>0.05</v>
      </c>
      <c r="Z9">
        <v>18.329999999999998</v>
      </c>
      <c r="AA9">
        <v>5476</v>
      </c>
      <c r="AB9">
        <v>35.29</v>
      </c>
      <c r="AC9">
        <v>4685834242.9399996</v>
      </c>
      <c r="AD9">
        <v>855703.84</v>
      </c>
      <c r="AE9">
        <v>0.9</v>
      </c>
      <c r="AF9">
        <v>31.66</v>
      </c>
      <c r="AG9">
        <v>10040</v>
      </c>
      <c r="AH9">
        <v>64.709999999999994</v>
      </c>
      <c r="AI9">
        <v>-3931646133.5999999</v>
      </c>
      <c r="AJ9">
        <v>-391598.22</v>
      </c>
      <c r="AK9">
        <v>-0.42</v>
      </c>
      <c r="AL9">
        <v>11.05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4</v>
      </c>
      <c r="C15">
        <v>4425405462.7399998</v>
      </c>
      <c r="D15">
        <v>442540.55</v>
      </c>
      <c r="E15">
        <v>99.97</v>
      </c>
      <c r="F15">
        <v>84.77</v>
      </c>
      <c r="G15">
        <v>84.8</v>
      </c>
      <c r="H15">
        <v>-177258323.80000001</v>
      </c>
      <c r="I15">
        <v>-16.7</v>
      </c>
      <c r="J15">
        <v>-1004573137.6</v>
      </c>
      <c r="K15">
        <v>-44.06</v>
      </c>
      <c r="L15">
        <v>4.41</v>
      </c>
      <c r="M15">
        <v>1.92</v>
      </c>
      <c r="N15">
        <v>1.92</v>
      </c>
      <c r="O15">
        <v>1.3</v>
      </c>
      <c r="P15">
        <v>2.09</v>
      </c>
      <c r="Q15">
        <v>822991599.34000003</v>
      </c>
      <c r="R15">
        <v>0.27</v>
      </c>
      <c r="S15">
        <v>9.32</v>
      </c>
      <c r="T15">
        <v>8.52</v>
      </c>
      <c r="U15">
        <v>1.63</v>
      </c>
      <c r="V15">
        <v>3.5000000000000001E-3</v>
      </c>
      <c r="W15">
        <v>4218</v>
      </c>
      <c r="X15">
        <v>1049171.52</v>
      </c>
      <c r="Y15">
        <v>0.22</v>
      </c>
      <c r="Z15">
        <v>23.45</v>
      </c>
      <c r="AA15">
        <v>1619</v>
      </c>
      <c r="AB15">
        <v>38.380000000000003</v>
      </c>
      <c r="AC15">
        <v>19028904073.669998</v>
      </c>
      <c r="AD15">
        <v>11753492.32</v>
      </c>
      <c r="AE15">
        <v>1.91</v>
      </c>
      <c r="AF15">
        <v>40.299999999999997</v>
      </c>
      <c r="AG15">
        <v>2599</v>
      </c>
      <c r="AH15">
        <v>61.62</v>
      </c>
      <c r="AI15">
        <v>-14603498610.93</v>
      </c>
      <c r="AJ15">
        <v>-5618891.3499999996</v>
      </c>
      <c r="AK15">
        <v>-0.83</v>
      </c>
      <c r="AL15">
        <v>12.95</v>
      </c>
      <c r="AM15">
        <v>0.04</v>
      </c>
    </row>
    <row r="16" spans="2:39" x14ac:dyDescent="0.25">
      <c r="B16">
        <v>5</v>
      </c>
      <c r="C16">
        <v>2444013377.1599998</v>
      </c>
      <c r="D16">
        <v>244401.34</v>
      </c>
      <c r="E16">
        <v>99.97</v>
      </c>
      <c r="F16">
        <v>76.930000000000007</v>
      </c>
      <c r="G16">
        <v>76.95</v>
      </c>
      <c r="H16">
        <v>-92892050</v>
      </c>
      <c r="I16">
        <v>-16.7</v>
      </c>
      <c r="J16">
        <v>-365339705.87</v>
      </c>
      <c r="K16">
        <v>-40.200000000000003</v>
      </c>
      <c r="L16">
        <v>6.69</v>
      </c>
      <c r="M16">
        <v>1.91</v>
      </c>
      <c r="N16">
        <v>1.91</v>
      </c>
      <c r="O16">
        <v>1.31</v>
      </c>
      <c r="P16">
        <v>2.2000000000000002</v>
      </c>
      <c r="Q16">
        <v>414095561.76999998</v>
      </c>
      <c r="R16">
        <v>0.27</v>
      </c>
      <c r="S16">
        <v>11.87</v>
      </c>
      <c r="T16">
        <v>6.02</v>
      </c>
      <c r="U16">
        <v>1.51</v>
      </c>
      <c r="V16">
        <v>3.5000000000000001E-3</v>
      </c>
      <c r="W16">
        <v>5266</v>
      </c>
      <c r="X16">
        <v>464111.92</v>
      </c>
      <c r="Y16">
        <v>0.17</v>
      </c>
      <c r="Z16">
        <v>18.98</v>
      </c>
      <c r="AA16">
        <v>1967</v>
      </c>
      <c r="AB16">
        <v>37.35</v>
      </c>
      <c r="AC16">
        <v>10214991974.82</v>
      </c>
      <c r="AD16">
        <v>5193183.5199999996</v>
      </c>
      <c r="AE16">
        <v>1.69</v>
      </c>
      <c r="AF16">
        <v>32.71</v>
      </c>
      <c r="AG16">
        <v>3299</v>
      </c>
      <c r="AH16">
        <v>62.65</v>
      </c>
      <c r="AI16">
        <v>-7770978597.6599998</v>
      </c>
      <c r="AJ16">
        <v>-2355555.7999999998</v>
      </c>
      <c r="AK16">
        <v>-0.75</v>
      </c>
      <c r="AL16">
        <v>10.79</v>
      </c>
      <c r="AM16">
        <v>0.05</v>
      </c>
    </row>
    <row r="17" spans="2:39" x14ac:dyDescent="0.25">
      <c r="B17">
        <v>2</v>
      </c>
      <c r="C17">
        <v>615960796.00999999</v>
      </c>
      <c r="D17">
        <v>61596.08</v>
      </c>
      <c r="E17">
        <v>99.95</v>
      </c>
      <c r="F17">
        <v>59.98</v>
      </c>
      <c r="G17">
        <v>60</v>
      </c>
      <c r="H17">
        <v>-43893488.520000003</v>
      </c>
      <c r="I17">
        <v>-16.7</v>
      </c>
      <c r="J17">
        <v>-98152729.700000003</v>
      </c>
      <c r="K17">
        <v>-38.840000000000003</v>
      </c>
      <c r="L17">
        <v>6.28</v>
      </c>
      <c r="M17">
        <v>1.54</v>
      </c>
      <c r="N17">
        <v>1.55</v>
      </c>
      <c r="O17">
        <v>1.31</v>
      </c>
      <c r="P17">
        <v>2</v>
      </c>
      <c r="Q17">
        <v>96110115.269999996</v>
      </c>
      <c r="R17">
        <v>0.38</v>
      </c>
      <c r="S17">
        <v>11.07</v>
      </c>
      <c r="T17">
        <v>4.93</v>
      </c>
      <c r="U17">
        <v>1.28</v>
      </c>
      <c r="V17">
        <v>4.8999999999999998E-3</v>
      </c>
      <c r="W17">
        <v>2112</v>
      </c>
      <c r="X17">
        <v>291648.09999999998</v>
      </c>
      <c r="Y17">
        <v>0.35</v>
      </c>
      <c r="Z17">
        <v>45.82</v>
      </c>
      <c r="AA17">
        <v>834</v>
      </c>
      <c r="AB17">
        <v>39.49</v>
      </c>
      <c r="AC17">
        <v>2630394535.9299998</v>
      </c>
      <c r="AD17">
        <v>3153950.28</v>
      </c>
      <c r="AE17">
        <v>2.69</v>
      </c>
      <c r="AF17">
        <v>78.47</v>
      </c>
      <c r="AG17">
        <v>1278</v>
      </c>
      <c r="AH17">
        <v>60.51</v>
      </c>
      <c r="AI17">
        <v>-2014433739.9200001</v>
      </c>
      <c r="AJ17">
        <v>-1576239.23</v>
      </c>
      <c r="AK17">
        <v>-1.18</v>
      </c>
      <c r="AL17">
        <v>24.52</v>
      </c>
      <c r="AM17">
        <v>0.02</v>
      </c>
    </row>
    <row r="18" spans="2:39" x14ac:dyDescent="0.25">
      <c r="B18">
        <v>3</v>
      </c>
      <c r="C18">
        <v>868539593.47000003</v>
      </c>
      <c r="D18">
        <v>86853.96</v>
      </c>
      <c r="E18">
        <v>99.95</v>
      </c>
      <c r="F18">
        <v>64.040000000000006</v>
      </c>
      <c r="G18">
        <v>64.069999999999993</v>
      </c>
      <c r="H18">
        <v>-44335353.149999999</v>
      </c>
      <c r="I18">
        <v>-16.7</v>
      </c>
      <c r="J18">
        <v>-195246952.86000001</v>
      </c>
      <c r="K18">
        <v>-49.21</v>
      </c>
      <c r="L18">
        <v>4.45</v>
      </c>
      <c r="M18">
        <v>1.3</v>
      </c>
      <c r="N18">
        <v>1.3</v>
      </c>
      <c r="O18">
        <v>1.26</v>
      </c>
      <c r="P18">
        <v>2.0499999999999998</v>
      </c>
      <c r="Q18">
        <v>148368777.24000001</v>
      </c>
      <c r="R18">
        <v>0.34</v>
      </c>
      <c r="S18">
        <v>11.41</v>
      </c>
      <c r="T18">
        <v>5.14</v>
      </c>
      <c r="U18">
        <v>1.33</v>
      </c>
      <c r="V18">
        <v>4.3E-3</v>
      </c>
      <c r="W18">
        <v>3220</v>
      </c>
      <c r="X18">
        <v>269732.78999999998</v>
      </c>
      <c r="Y18">
        <v>0.24</v>
      </c>
      <c r="Z18">
        <v>30.4</v>
      </c>
      <c r="AA18">
        <v>1225</v>
      </c>
      <c r="AB18">
        <v>38.04</v>
      </c>
      <c r="AC18">
        <v>4199440310.7199998</v>
      </c>
      <c r="AD18">
        <v>3428114.54</v>
      </c>
      <c r="AE18">
        <v>2.17</v>
      </c>
      <c r="AF18">
        <v>52.48</v>
      </c>
      <c r="AG18">
        <v>1995</v>
      </c>
      <c r="AH18">
        <v>61.96</v>
      </c>
      <c r="AI18">
        <v>-3330900717.25</v>
      </c>
      <c r="AJ18">
        <v>-1669624.42</v>
      </c>
      <c r="AK18">
        <v>-0.94</v>
      </c>
      <c r="AL18">
        <v>16.84</v>
      </c>
      <c r="AM18">
        <v>0.03</v>
      </c>
    </row>
    <row r="19" spans="2:39" x14ac:dyDescent="0.25">
      <c r="B19">
        <v>1</v>
      </c>
      <c r="C19">
        <v>75396695.469999999</v>
      </c>
      <c r="D19">
        <v>7539.67</v>
      </c>
      <c r="E19">
        <v>99.94</v>
      </c>
      <c r="F19">
        <v>37.31</v>
      </c>
      <c r="G19">
        <v>37.340000000000003</v>
      </c>
      <c r="H19">
        <v>-9740345.5500000007</v>
      </c>
      <c r="I19">
        <v>-16.7</v>
      </c>
      <c r="J19">
        <v>-40538241.399999999</v>
      </c>
      <c r="K19">
        <v>-42.61</v>
      </c>
      <c r="L19">
        <v>1.86</v>
      </c>
      <c r="M19">
        <v>0.88</v>
      </c>
      <c r="N19">
        <v>0.88</v>
      </c>
      <c r="O19">
        <v>1.25</v>
      </c>
      <c r="P19">
        <v>2.08</v>
      </c>
      <c r="Q19">
        <v>14326093.59</v>
      </c>
      <c r="R19">
        <v>0.4</v>
      </c>
      <c r="S19">
        <v>16.88</v>
      </c>
      <c r="T19">
        <v>1.89</v>
      </c>
      <c r="U19">
        <v>0.9</v>
      </c>
      <c r="V19">
        <v>5.1000000000000004E-3</v>
      </c>
      <c r="W19">
        <v>1092</v>
      </c>
      <c r="X19">
        <v>69044.59</v>
      </c>
      <c r="Y19">
        <v>0.48</v>
      </c>
      <c r="Z19">
        <v>87.68</v>
      </c>
      <c r="AA19">
        <v>409</v>
      </c>
      <c r="AB19">
        <v>37.450000000000003</v>
      </c>
      <c r="AC19">
        <v>382464327.25</v>
      </c>
      <c r="AD19">
        <v>935120.6</v>
      </c>
      <c r="AE19">
        <v>4.0599999999999996</v>
      </c>
      <c r="AF19">
        <v>156.91999999999999</v>
      </c>
      <c r="AG19">
        <v>683</v>
      </c>
      <c r="AH19">
        <v>62.55</v>
      </c>
      <c r="AI19">
        <v>-307067631.77999997</v>
      </c>
      <c r="AJ19">
        <v>-449586.58</v>
      </c>
      <c r="AK19">
        <v>-1.67</v>
      </c>
      <c r="AL19">
        <v>46.21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4</v>
      </c>
      <c r="C25">
        <v>121219129.56999999</v>
      </c>
      <c r="D25">
        <v>12121.91</v>
      </c>
      <c r="E25">
        <v>99.99</v>
      </c>
      <c r="F25">
        <v>42.11</v>
      </c>
      <c r="G25">
        <v>42.12</v>
      </c>
      <c r="H25">
        <v>-10116012.560000001</v>
      </c>
      <c r="I25">
        <v>-12.55</v>
      </c>
      <c r="J25">
        <v>-69284907.200000003</v>
      </c>
      <c r="K25">
        <v>-37.14</v>
      </c>
      <c r="L25">
        <v>1.75</v>
      </c>
      <c r="M25">
        <v>1.1299999999999999</v>
      </c>
      <c r="N25">
        <v>1.1299999999999999</v>
      </c>
      <c r="O25">
        <v>1.24</v>
      </c>
      <c r="P25">
        <v>2.13</v>
      </c>
      <c r="Q25">
        <v>27391125.170000002</v>
      </c>
      <c r="R25">
        <v>0.36</v>
      </c>
      <c r="S25">
        <v>12.92</v>
      </c>
      <c r="T25">
        <v>2.84</v>
      </c>
      <c r="U25">
        <v>0.96</v>
      </c>
      <c r="V25">
        <v>8.5000000000000006E-3</v>
      </c>
      <c r="W25">
        <v>1331</v>
      </c>
      <c r="X25">
        <v>91073.73</v>
      </c>
      <c r="Y25">
        <v>0.43</v>
      </c>
      <c r="Z25">
        <v>22.63</v>
      </c>
      <c r="AA25">
        <v>488</v>
      </c>
      <c r="AB25">
        <v>36.659999999999997</v>
      </c>
      <c r="AC25">
        <v>636973401.05999994</v>
      </c>
      <c r="AD25">
        <v>1305273.3600000001</v>
      </c>
      <c r="AE25">
        <v>3.63</v>
      </c>
      <c r="AF25">
        <v>39.32</v>
      </c>
      <c r="AG25">
        <v>843</v>
      </c>
      <c r="AH25">
        <v>63.34</v>
      </c>
      <c r="AI25">
        <v>-515754271.48000002</v>
      </c>
      <c r="AJ25">
        <v>-611808.15</v>
      </c>
      <c r="AK25">
        <v>-1.43</v>
      </c>
      <c r="AL25">
        <v>12.98</v>
      </c>
      <c r="AM25">
        <v>0.04</v>
      </c>
    </row>
    <row r="26" spans="2:39" x14ac:dyDescent="0.25">
      <c r="B26">
        <v>5</v>
      </c>
      <c r="C26">
        <v>141109818.28</v>
      </c>
      <c r="D26">
        <v>14110.98</v>
      </c>
      <c r="E26">
        <v>99.99</v>
      </c>
      <c r="F26">
        <v>43.69</v>
      </c>
      <c r="G26">
        <v>43.69</v>
      </c>
      <c r="H26">
        <v>-12033662.32</v>
      </c>
      <c r="I26">
        <v>-11.04</v>
      </c>
      <c r="J26">
        <v>-82986214.230000004</v>
      </c>
      <c r="K26">
        <v>-38.9</v>
      </c>
      <c r="L26">
        <v>1.7</v>
      </c>
      <c r="M26">
        <v>1.1200000000000001</v>
      </c>
      <c r="N26">
        <v>1.1200000000000001</v>
      </c>
      <c r="O26">
        <v>1.19</v>
      </c>
      <c r="P26">
        <v>1.99</v>
      </c>
      <c r="Q26">
        <v>26783011.039999999</v>
      </c>
      <c r="R26">
        <v>0.46</v>
      </c>
      <c r="S26">
        <v>11.77</v>
      </c>
      <c r="T26">
        <v>3.25</v>
      </c>
      <c r="U26">
        <v>0.99</v>
      </c>
      <c r="V26">
        <v>1.0699999999999999E-2</v>
      </c>
      <c r="W26">
        <v>1639</v>
      </c>
      <c r="X26">
        <v>86095.07</v>
      </c>
      <c r="Y26">
        <v>0.36</v>
      </c>
      <c r="Z26">
        <v>18.57</v>
      </c>
      <c r="AA26">
        <v>614</v>
      </c>
      <c r="AB26">
        <v>37.46</v>
      </c>
      <c r="AC26">
        <v>877329172.67999995</v>
      </c>
      <c r="AD26">
        <v>1428874.87</v>
      </c>
      <c r="AE26">
        <v>3.14</v>
      </c>
      <c r="AF26">
        <v>31.49</v>
      </c>
      <c r="AG26">
        <v>1025</v>
      </c>
      <c r="AH26">
        <v>62.54</v>
      </c>
      <c r="AI26">
        <v>-736219354.39999998</v>
      </c>
      <c r="AJ26">
        <v>-718262.78</v>
      </c>
      <c r="AK26">
        <v>-1.31</v>
      </c>
      <c r="AL26">
        <v>10.83</v>
      </c>
      <c r="AM26">
        <v>0.05</v>
      </c>
    </row>
    <row r="27" spans="2:39" x14ac:dyDescent="0.25">
      <c r="B27">
        <v>3</v>
      </c>
      <c r="C27">
        <v>57339878.369999997</v>
      </c>
      <c r="D27">
        <v>5733.99</v>
      </c>
      <c r="E27">
        <v>99.99</v>
      </c>
      <c r="F27">
        <v>34.630000000000003</v>
      </c>
      <c r="G27">
        <v>34.64</v>
      </c>
      <c r="H27">
        <v>-5771442.1799999997</v>
      </c>
      <c r="I27">
        <v>-12.55</v>
      </c>
      <c r="J27">
        <v>-41536235.350000001</v>
      </c>
      <c r="K27">
        <v>-44.53</v>
      </c>
      <c r="L27">
        <v>1.38</v>
      </c>
      <c r="M27">
        <v>0.78</v>
      </c>
      <c r="N27">
        <v>0.78</v>
      </c>
      <c r="O27">
        <v>1.23</v>
      </c>
      <c r="P27">
        <v>2.12</v>
      </c>
      <c r="Q27">
        <v>12480830.039999999</v>
      </c>
      <c r="R27">
        <v>0.38</v>
      </c>
      <c r="S27">
        <v>15.85</v>
      </c>
      <c r="T27">
        <v>1.84</v>
      </c>
      <c r="U27">
        <v>0.81</v>
      </c>
      <c r="V27">
        <v>8.8000000000000005E-3</v>
      </c>
      <c r="W27">
        <v>993</v>
      </c>
      <c r="X27">
        <v>57744.09</v>
      </c>
      <c r="Y27">
        <v>0.5</v>
      </c>
      <c r="Z27">
        <v>30</v>
      </c>
      <c r="AA27">
        <v>365</v>
      </c>
      <c r="AB27">
        <v>36.76</v>
      </c>
      <c r="AC27">
        <v>303670769.43000001</v>
      </c>
      <c r="AD27">
        <v>831974.71</v>
      </c>
      <c r="AE27">
        <v>4.3099999999999996</v>
      </c>
      <c r="AF27">
        <v>53.12</v>
      </c>
      <c r="AG27">
        <v>628</v>
      </c>
      <c r="AH27">
        <v>63.24</v>
      </c>
      <c r="AI27">
        <v>-246330891.06</v>
      </c>
      <c r="AJ27">
        <v>-392246.64</v>
      </c>
      <c r="AK27">
        <v>-1.71</v>
      </c>
      <c r="AL27">
        <v>16.559999999999999</v>
      </c>
      <c r="AM27">
        <v>0.03</v>
      </c>
    </row>
    <row r="28" spans="2:39" x14ac:dyDescent="0.25">
      <c r="B28">
        <v>2</v>
      </c>
      <c r="C28">
        <v>19293936.640000001</v>
      </c>
      <c r="D28">
        <v>1929.39</v>
      </c>
      <c r="E28">
        <v>99.99</v>
      </c>
      <c r="F28">
        <v>24.63</v>
      </c>
      <c r="G28">
        <v>24.63</v>
      </c>
      <c r="H28">
        <v>-2167745.7000000002</v>
      </c>
      <c r="I28">
        <v>-11.79</v>
      </c>
      <c r="J28">
        <v>-12251058.58</v>
      </c>
      <c r="K28">
        <v>-43.23</v>
      </c>
      <c r="L28">
        <v>1.57</v>
      </c>
      <c r="M28">
        <v>0.56999999999999995</v>
      </c>
      <c r="N28">
        <v>0.56999999999999995</v>
      </c>
      <c r="O28">
        <v>1.21</v>
      </c>
      <c r="P28">
        <v>1.89</v>
      </c>
      <c r="Q28">
        <v>1880630.6</v>
      </c>
      <c r="R28">
        <v>0.77</v>
      </c>
      <c r="S28">
        <v>19.28</v>
      </c>
      <c r="T28">
        <v>1</v>
      </c>
      <c r="U28">
        <v>0.63</v>
      </c>
      <c r="V28">
        <v>1.7999999999999999E-2</v>
      </c>
      <c r="W28">
        <v>661</v>
      </c>
      <c r="X28">
        <v>29189.01</v>
      </c>
      <c r="Y28">
        <v>0.57999999999999996</v>
      </c>
      <c r="Z28">
        <v>44.56</v>
      </c>
      <c r="AA28">
        <v>258</v>
      </c>
      <c r="AB28">
        <v>39.03</v>
      </c>
      <c r="AC28">
        <v>112395118.13</v>
      </c>
      <c r="AD28">
        <v>435639.99</v>
      </c>
      <c r="AE28">
        <v>5</v>
      </c>
      <c r="AF28">
        <v>77.540000000000006</v>
      </c>
      <c r="AG28">
        <v>403</v>
      </c>
      <c r="AH28">
        <v>60.97</v>
      </c>
      <c r="AI28">
        <v>-93101181.489999995</v>
      </c>
      <c r="AJ28">
        <v>-231020.3</v>
      </c>
      <c r="AK28">
        <v>-2.25</v>
      </c>
      <c r="AL28">
        <v>23.45</v>
      </c>
      <c r="AM28">
        <v>0.02</v>
      </c>
    </row>
    <row r="29" spans="2:39" x14ac:dyDescent="0.25">
      <c r="B29">
        <v>1</v>
      </c>
      <c r="C29">
        <v>11986501.74</v>
      </c>
      <c r="D29">
        <v>1198.6500000000001</v>
      </c>
      <c r="E29">
        <v>99.99</v>
      </c>
      <c r="F29">
        <v>20.62</v>
      </c>
      <c r="G29">
        <v>20.63</v>
      </c>
      <c r="H29">
        <v>-1100297.72</v>
      </c>
      <c r="I29">
        <v>-20.74</v>
      </c>
      <c r="J29">
        <v>-3438571.26</v>
      </c>
      <c r="K29">
        <v>-45.35</v>
      </c>
      <c r="L29">
        <v>3.49</v>
      </c>
      <c r="M29">
        <v>0.45</v>
      </c>
      <c r="N29">
        <v>0.45</v>
      </c>
      <c r="O29">
        <v>1.41</v>
      </c>
      <c r="P29">
        <v>2.21</v>
      </c>
      <c r="Q29">
        <v>1210787.57</v>
      </c>
      <c r="R29">
        <v>0.65</v>
      </c>
      <c r="S29">
        <v>18.760000000000002</v>
      </c>
      <c r="T29">
        <v>0.81</v>
      </c>
      <c r="U29">
        <v>0.51</v>
      </c>
      <c r="V29">
        <v>1.5100000000000001E-2</v>
      </c>
      <c r="W29">
        <v>323</v>
      </c>
      <c r="X29">
        <v>37109.910000000003</v>
      </c>
      <c r="Y29">
        <v>1.1000000000000001</v>
      </c>
      <c r="Z29">
        <v>90.15</v>
      </c>
      <c r="AA29">
        <v>126</v>
      </c>
      <c r="AB29">
        <v>39.01</v>
      </c>
      <c r="AC29">
        <v>40910268.700000003</v>
      </c>
      <c r="AD29">
        <v>324684.67</v>
      </c>
      <c r="AE29">
        <v>7.93</v>
      </c>
      <c r="AF29">
        <v>159.13</v>
      </c>
      <c r="AG29">
        <v>197</v>
      </c>
      <c r="AH29">
        <v>60.99</v>
      </c>
      <c r="AI29">
        <v>-28923766.969999999</v>
      </c>
      <c r="AJ29">
        <v>-146821.15</v>
      </c>
      <c r="AK29">
        <v>-3.27</v>
      </c>
      <c r="AL29">
        <v>46.03</v>
      </c>
      <c r="AM29">
        <v>0.01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5</v>
      </c>
      <c r="C35">
        <v>1423625.43</v>
      </c>
      <c r="D35">
        <v>142.36000000000001</v>
      </c>
      <c r="E35">
        <v>99.85</v>
      </c>
      <c r="F35">
        <v>6.69</v>
      </c>
      <c r="G35">
        <v>6.7</v>
      </c>
      <c r="H35">
        <v>-368636.13</v>
      </c>
      <c r="I35">
        <v>-24.4</v>
      </c>
      <c r="J35">
        <v>-1090004.7</v>
      </c>
      <c r="K35">
        <v>-55.53</v>
      </c>
      <c r="L35">
        <v>1.31</v>
      </c>
      <c r="M35">
        <v>0.12</v>
      </c>
      <c r="N35">
        <v>0.12</v>
      </c>
      <c r="O35">
        <v>1.2</v>
      </c>
      <c r="P35">
        <v>1.97</v>
      </c>
      <c r="Q35">
        <v>265759.93</v>
      </c>
      <c r="R35">
        <v>0.44</v>
      </c>
      <c r="S35">
        <v>31.47</v>
      </c>
      <c r="T35">
        <v>0.04</v>
      </c>
      <c r="U35">
        <v>0.19</v>
      </c>
      <c r="V35">
        <v>0.03</v>
      </c>
      <c r="W35">
        <v>190</v>
      </c>
      <c r="X35">
        <v>7492.77</v>
      </c>
      <c r="Y35">
        <v>0.91</v>
      </c>
      <c r="Z35">
        <v>18.79</v>
      </c>
      <c r="AA35">
        <v>72</v>
      </c>
      <c r="AB35">
        <v>37.89</v>
      </c>
      <c r="AC35">
        <v>8524056.4600000009</v>
      </c>
      <c r="AD35">
        <v>118389.67</v>
      </c>
      <c r="AE35">
        <v>9.7100000000000009</v>
      </c>
      <c r="AF35">
        <v>31.74</v>
      </c>
      <c r="AG35">
        <v>118</v>
      </c>
      <c r="AH35">
        <v>62.11</v>
      </c>
      <c r="AI35">
        <v>-7100431.0300000003</v>
      </c>
      <c r="AJ35">
        <v>-60173.14</v>
      </c>
      <c r="AK35">
        <v>-4.46</v>
      </c>
      <c r="AL35">
        <v>10.9</v>
      </c>
      <c r="AM35">
        <v>0.05</v>
      </c>
    </row>
    <row r="36" spans="2:39" x14ac:dyDescent="0.25">
      <c r="B36">
        <v>4</v>
      </c>
      <c r="C36">
        <v>1341082.21</v>
      </c>
      <c r="D36">
        <v>134.11000000000001</v>
      </c>
      <c r="E36">
        <v>99.85</v>
      </c>
      <c r="F36">
        <v>6.42</v>
      </c>
      <c r="G36">
        <v>6.43</v>
      </c>
      <c r="H36">
        <v>-334398.39</v>
      </c>
      <c r="I36">
        <v>-25.87</v>
      </c>
      <c r="J36">
        <v>-1934251.3</v>
      </c>
      <c r="K36">
        <v>-69.09</v>
      </c>
      <c r="L36">
        <v>0.69</v>
      </c>
      <c r="M36">
        <v>0.09</v>
      </c>
      <c r="N36">
        <v>0.09</v>
      </c>
      <c r="O36">
        <v>1.18</v>
      </c>
      <c r="P36">
        <v>2.08</v>
      </c>
      <c r="Q36">
        <v>411934.89</v>
      </c>
      <c r="R36">
        <v>0.08</v>
      </c>
      <c r="S36">
        <v>40.43</v>
      </c>
      <c r="T36">
        <v>0.03</v>
      </c>
      <c r="U36">
        <v>0.19</v>
      </c>
      <c r="V36">
        <v>5.7000000000000002E-3</v>
      </c>
      <c r="W36">
        <v>160</v>
      </c>
      <c r="X36">
        <v>8381.76</v>
      </c>
      <c r="Y36">
        <v>1.0900000000000001</v>
      </c>
      <c r="Z36">
        <v>22.13</v>
      </c>
      <c r="AA36">
        <v>58</v>
      </c>
      <c r="AB36">
        <v>36.25</v>
      </c>
      <c r="AC36">
        <v>8613267.3900000006</v>
      </c>
      <c r="AD36">
        <v>148504.60999999999</v>
      </c>
      <c r="AE36">
        <v>11.6</v>
      </c>
      <c r="AF36">
        <v>37.69</v>
      </c>
      <c r="AG36">
        <v>102</v>
      </c>
      <c r="AH36">
        <v>63.75</v>
      </c>
      <c r="AI36">
        <v>-7272185.1799999997</v>
      </c>
      <c r="AJ36">
        <v>-71295.929999999993</v>
      </c>
      <c r="AK36">
        <v>-4.88</v>
      </c>
      <c r="AL36">
        <v>13.28</v>
      </c>
      <c r="AM36">
        <v>0.04</v>
      </c>
    </row>
    <row r="37" spans="2:39" x14ac:dyDescent="0.25">
      <c r="B37">
        <v>3</v>
      </c>
      <c r="C37">
        <v>422947.8</v>
      </c>
      <c r="D37">
        <v>42.29</v>
      </c>
      <c r="E37">
        <v>99.85</v>
      </c>
      <c r="F37">
        <v>2.61</v>
      </c>
      <c r="G37">
        <v>2.62</v>
      </c>
      <c r="H37">
        <v>-298702.73</v>
      </c>
      <c r="I37">
        <v>-25.87</v>
      </c>
      <c r="J37">
        <v>-1642551.55</v>
      </c>
      <c r="K37">
        <v>-81.87</v>
      </c>
      <c r="L37">
        <v>0.26</v>
      </c>
      <c r="M37">
        <v>0.03</v>
      </c>
      <c r="N37">
        <v>0.03</v>
      </c>
      <c r="O37">
        <v>1.0900000000000001</v>
      </c>
      <c r="P37">
        <v>1.94</v>
      </c>
      <c r="Q37">
        <v>328673.95</v>
      </c>
      <c r="R37">
        <v>-0.17</v>
      </c>
      <c r="S37">
        <v>51.94</v>
      </c>
      <c r="T37">
        <v>-0.05</v>
      </c>
      <c r="U37">
        <v>0.1</v>
      </c>
      <c r="V37">
        <v>-1.1299999999999999E-2</v>
      </c>
      <c r="W37">
        <v>122</v>
      </c>
      <c r="X37">
        <v>3466.79</v>
      </c>
      <c r="Y37">
        <v>1.04</v>
      </c>
      <c r="Z37">
        <v>28.71</v>
      </c>
      <c r="AA37">
        <v>44</v>
      </c>
      <c r="AB37">
        <v>36.07</v>
      </c>
      <c r="AC37">
        <v>5025766.63</v>
      </c>
      <c r="AD37">
        <v>114221.97</v>
      </c>
      <c r="AE37">
        <v>13</v>
      </c>
      <c r="AF37">
        <v>47.98</v>
      </c>
      <c r="AG37">
        <v>78</v>
      </c>
      <c r="AH37">
        <v>63.93</v>
      </c>
      <c r="AI37">
        <v>-4602818.83</v>
      </c>
      <c r="AJ37">
        <v>-59010.5</v>
      </c>
      <c r="AK37">
        <v>-5.7</v>
      </c>
      <c r="AL37">
        <v>17.850000000000001</v>
      </c>
      <c r="AM37">
        <v>0.03</v>
      </c>
    </row>
    <row r="38" spans="2:39" x14ac:dyDescent="0.25">
      <c r="B38">
        <v>2</v>
      </c>
      <c r="C38">
        <v>78077.06</v>
      </c>
      <c r="D38">
        <v>7.81</v>
      </c>
      <c r="E38">
        <v>99.85</v>
      </c>
      <c r="F38">
        <v>0.55000000000000004</v>
      </c>
      <c r="G38">
        <v>0.55000000000000004</v>
      </c>
      <c r="H38">
        <v>-318450.99</v>
      </c>
      <c r="I38">
        <v>-25.87</v>
      </c>
      <c r="J38">
        <v>-1430963.41</v>
      </c>
      <c r="K38">
        <v>-67.489999999999995</v>
      </c>
      <c r="L38">
        <v>0.05</v>
      </c>
      <c r="M38">
        <v>0.01</v>
      </c>
      <c r="N38">
        <v>0.01</v>
      </c>
      <c r="O38">
        <v>1.02</v>
      </c>
      <c r="P38">
        <v>1.62</v>
      </c>
      <c r="Q38">
        <v>271388.36</v>
      </c>
      <c r="R38">
        <v>-0.16</v>
      </c>
      <c r="S38">
        <v>38.07</v>
      </c>
      <c r="T38">
        <v>-0.13</v>
      </c>
      <c r="U38">
        <v>0.02</v>
      </c>
      <c r="V38">
        <v>-1.11E-2</v>
      </c>
      <c r="W38">
        <v>83</v>
      </c>
      <c r="X38">
        <v>940.69</v>
      </c>
      <c r="Y38">
        <v>0.95</v>
      </c>
      <c r="Z38">
        <v>41.73</v>
      </c>
      <c r="AA38">
        <v>32</v>
      </c>
      <c r="AB38">
        <v>38.549999999999997</v>
      </c>
      <c r="AC38">
        <v>4801929.71</v>
      </c>
      <c r="AD38">
        <v>150060.29999999999</v>
      </c>
      <c r="AE38">
        <v>13.4</v>
      </c>
      <c r="AF38">
        <v>66.91</v>
      </c>
      <c r="AG38">
        <v>51</v>
      </c>
      <c r="AH38">
        <v>61.45</v>
      </c>
      <c r="AI38">
        <v>-4723852.6500000004</v>
      </c>
      <c r="AJ38">
        <v>-92624.56</v>
      </c>
      <c r="AK38">
        <v>-6.86</v>
      </c>
      <c r="AL38">
        <v>25.94</v>
      </c>
      <c r="AM38">
        <v>0.02</v>
      </c>
    </row>
    <row r="39" spans="2:39" x14ac:dyDescent="0.25">
      <c r="B39">
        <v>1</v>
      </c>
      <c r="C39">
        <v>-440259.51</v>
      </c>
      <c r="D39">
        <v>-44.03</v>
      </c>
      <c r="E39">
        <v>99.85</v>
      </c>
      <c r="F39">
        <v>-4.1500000000000004</v>
      </c>
      <c r="G39">
        <v>-4.16</v>
      </c>
      <c r="H39">
        <v>-454412.92</v>
      </c>
      <c r="I39">
        <v>-25.4</v>
      </c>
      <c r="J39">
        <v>-1939587.45</v>
      </c>
      <c r="K39">
        <v>-83.77</v>
      </c>
      <c r="L39">
        <v>-0.23</v>
      </c>
      <c r="M39">
        <v>-0.05</v>
      </c>
      <c r="N39">
        <v>-0.05</v>
      </c>
      <c r="O39">
        <v>0.86</v>
      </c>
      <c r="P39">
        <v>1.78</v>
      </c>
      <c r="Q39">
        <v>293054.77</v>
      </c>
      <c r="R39">
        <v>-0.31</v>
      </c>
      <c r="S39">
        <v>59.17</v>
      </c>
      <c r="T39">
        <v>-0.16</v>
      </c>
      <c r="U39">
        <v>-0.05</v>
      </c>
      <c r="V39">
        <v>-2.07E-2</v>
      </c>
      <c r="W39">
        <v>49</v>
      </c>
      <c r="X39">
        <v>-8984.89</v>
      </c>
      <c r="Y39">
        <v>0.81</v>
      </c>
      <c r="Z39">
        <v>70</v>
      </c>
      <c r="AA39">
        <v>16</v>
      </c>
      <c r="AB39">
        <v>32.65</v>
      </c>
      <c r="AC39">
        <v>2789999.52</v>
      </c>
      <c r="AD39">
        <v>174374.97</v>
      </c>
      <c r="AE39">
        <v>23.58</v>
      </c>
      <c r="AF39">
        <v>132.81</v>
      </c>
      <c r="AG39">
        <v>33</v>
      </c>
      <c r="AH39">
        <v>67.349999999999994</v>
      </c>
      <c r="AI39">
        <v>-3230259.03</v>
      </c>
      <c r="AJ39">
        <v>-97886.64</v>
      </c>
      <c r="AK39">
        <v>-10.23</v>
      </c>
      <c r="AL39">
        <v>39.549999999999997</v>
      </c>
      <c r="AM39">
        <v>0.01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M39"/>
  <sheetViews>
    <sheetView workbookViewId="0">
      <selection activeCell="F1" sqref="F1"/>
    </sheetView>
  </sheetViews>
  <sheetFormatPr defaultRowHeight="15" x14ac:dyDescent="0.25"/>
  <sheetData>
    <row r="1" spans="2:39" x14ac:dyDescent="0.25">
      <c r="F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2</v>
      </c>
      <c r="C5">
        <v>768936154.45000005</v>
      </c>
      <c r="D5">
        <v>76893.62</v>
      </c>
      <c r="E5">
        <v>99.97</v>
      </c>
      <c r="F5">
        <v>62.46</v>
      </c>
      <c r="G5">
        <v>62.48</v>
      </c>
      <c r="H5">
        <v>-20077226.68</v>
      </c>
      <c r="I5">
        <v>-9.27</v>
      </c>
      <c r="J5">
        <v>-76713684.689999998</v>
      </c>
      <c r="K5">
        <v>-30.07</v>
      </c>
      <c r="L5">
        <v>10.02</v>
      </c>
      <c r="M5">
        <v>2.08</v>
      </c>
      <c r="N5">
        <v>2.08</v>
      </c>
      <c r="O5">
        <v>1.33</v>
      </c>
      <c r="P5">
        <v>2.29</v>
      </c>
      <c r="Q5">
        <v>111699513.02</v>
      </c>
      <c r="R5">
        <v>0.33</v>
      </c>
      <c r="S5">
        <v>5.87</v>
      </c>
      <c r="T5">
        <v>9.7200000000000006</v>
      </c>
      <c r="U5">
        <v>1.69</v>
      </c>
      <c r="V5">
        <v>2.5999999999999999E-3</v>
      </c>
      <c r="W5">
        <v>5690</v>
      </c>
      <c r="X5">
        <v>135138.16</v>
      </c>
      <c r="Y5">
        <v>0.13</v>
      </c>
      <c r="Z5">
        <v>46.41</v>
      </c>
      <c r="AA5">
        <v>2091</v>
      </c>
      <c r="AB5">
        <v>36.75</v>
      </c>
      <c r="AC5">
        <v>3115712709.1999998</v>
      </c>
      <c r="AD5">
        <v>1490058.68</v>
      </c>
      <c r="AE5">
        <v>1.21</v>
      </c>
      <c r="AF5">
        <v>85.21</v>
      </c>
      <c r="AG5">
        <v>3599</v>
      </c>
      <c r="AH5">
        <v>63.25</v>
      </c>
      <c r="AI5">
        <v>-2346776554.75</v>
      </c>
      <c r="AJ5">
        <v>-652063.51</v>
      </c>
      <c r="AK5">
        <v>-0.5</v>
      </c>
      <c r="AL5">
        <v>23.87</v>
      </c>
      <c r="AM5">
        <v>0.02</v>
      </c>
    </row>
    <row r="6" spans="2:39" x14ac:dyDescent="0.25">
      <c r="B6">
        <v>3</v>
      </c>
      <c r="C6">
        <v>207904586.47999999</v>
      </c>
      <c r="D6">
        <v>20790.46</v>
      </c>
      <c r="E6">
        <v>99.99</v>
      </c>
      <c r="F6">
        <v>47.7</v>
      </c>
      <c r="G6">
        <v>47.71</v>
      </c>
      <c r="H6">
        <v>-5462019.4199999999</v>
      </c>
      <c r="I6">
        <v>-9.44</v>
      </c>
      <c r="J6">
        <v>-22049681.469999999</v>
      </c>
      <c r="K6">
        <v>-28.74</v>
      </c>
      <c r="L6">
        <v>9.43</v>
      </c>
      <c r="M6">
        <v>1.66</v>
      </c>
      <c r="N6">
        <v>1.66</v>
      </c>
      <c r="O6">
        <v>1.2</v>
      </c>
      <c r="P6">
        <v>2.31</v>
      </c>
      <c r="Q6">
        <v>28986908.75</v>
      </c>
      <c r="R6">
        <v>0.37</v>
      </c>
      <c r="S6">
        <v>8.49</v>
      </c>
      <c r="T6">
        <v>4.9800000000000004</v>
      </c>
      <c r="U6">
        <v>1.34</v>
      </c>
      <c r="V6">
        <v>2.8E-3</v>
      </c>
      <c r="W6">
        <v>8796</v>
      </c>
      <c r="X6">
        <v>23636.26</v>
      </c>
      <c r="Y6">
        <v>7.0000000000000007E-2</v>
      </c>
      <c r="Z6">
        <v>30.38</v>
      </c>
      <c r="AA6">
        <v>3018</v>
      </c>
      <c r="AB6">
        <v>34.31</v>
      </c>
      <c r="AC6">
        <v>1225257325.53</v>
      </c>
      <c r="AD6">
        <v>405983.21</v>
      </c>
      <c r="AE6">
        <v>0.97</v>
      </c>
      <c r="AF6">
        <v>56.94</v>
      </c>
      <c r="AG6">
        <v>5778</v>
      </c>
      <c r="AH6">
        <v>65.69</v>
      </c>
      <c r="AI6">
        <v>-1017352739.05</v>
      </c>
      <c r="AJ6">
        <v>-176073.51</v>
      </c>
      <c r="AK6">
        <v>-0.4</v>
      </c>
      <c r="AL6">
        <v>16.510000000000002</v>
      </c>
      <c r="AM6">
        <v>0.03</v>
      </c>
    </row>
    <row r="7" spans="2:39" x14ac:dyDescent="0.25">
      <c r="B7">
        <v>1</v>
      </c>
      <c r="C7">
        <v>248022063.08000001</v>
      </c>
      <c r="D7">
        <v>24802.21</v>
      </c>
      <c r="E7">
        <v>99.95</v>
      </c>
      <c r="F7">
        <v>49.61</v>
      </c>
      <c r="G7">
        <v>49.63</v>
      </c>
      <c r="H7">
        <v>-11274709.26</v>
      </c>
      <c r="I7">
        <v>-12.3</v>
      </c>
      <c r="J7">
        <v>-43900801.789999999</v>
      </c>
      <c r="K7">
        <v>-32.15</v>
      </c>
      <c r="L7">
        <v>5.65</v>
      </c>
      <c r="M7">
        <v>1.54</v>
      </c>
      <c r="N7">
        <v>1.54</v>
      </c>
      <c r="O7">
        <v>1.34</v>
      </c>
      <c r="P7">
        <v>2.08</v>
      </c>
      <c r="Q7">
        <v>32219973.550000001</v>
      </c>
      <c r="R7">
        <v>0.43</v>
      </c>
      <c r="S7">
        <v>6.6</v>
      </c>
      <c r="T7">
        <v>6.69</v>
      </c>
      <c r="U7">
        <v>1.43</v>
      </c>
      <c r="V7">
        <v>3.3999999999999998E-3</v>
      </c>
      <c r="W7">
        <v>2798</v>
      </c>
      <c r="X7">
        <v>88642.62</v>
      </c>
      <c r="Y7">
        <v>0.21</v>
      </c>
      <c r="Z7">
        <v>93.33</v>
      </c>
      <c r="AA7">
        <v>1099</v>
      </c>
      <c r="AB7">
        <v>39.28</v>
      </c>
      <c r="AC7">
        <v>967148477.67999995</v>
      </c>
      <c r="AD7">
        <v>880025.91</v>
      </c>
      <c r="AE7">
        <v>1.67</v>
      </c>
      <c r="AF7">
        <v>163.84</v>
      </c>
      <c r="AG7">
        <v>1699</v>
      </c>
      <c r="AH7">
        <v>60.72</v>
      </c>
      <c r="AI7">
        <v>-719126414.60000002</v>
      </c>
      <c r="AJ7">
        <v>-423264.52</v>
      </c>
      <c r="AK7">
        <v>-0.73</v>
      </c>
      <c r="AL7">
        <v>47.72</v>
      </c>
      <c r="AM7">
        <v>0.01</v>
      </c>
    </row>
    <row r="8" spans="2:39" x14ac:dyDescent="0.25">
      <c r="B8">
        <v>4</v>
      </c>
      <c r="C8">
        <v>116401635.68000001</v>
      </c>
      <c r="D8">
        <v>11640.16</v>
      </c>
      <c r="E8">
        <v>99.99</v>
      </c>
      <c r="F8">
        <v>41.62</v>
      </c>
      <c r="G8">
        <v>41.62</v>
      </c>
      <c r="H8">
        <v>-3874738.35</v>
      </c>
      <c r="I8">
        <v>-10.56</v>
      </c>
      <c r="J8">
        <v>-12655858.039999999</v>
      </c>
      <c r="K8">
        <v>-30.38</v>
      </c>
      <c r="L8">
        <v>9.1999999999999993</v>
      </c>
      <c r="M8">
        <v>1.37</v>
      </c>
      <c r="N8">
        <v>1.37</v>
      </c>
      <c r="O8">
        <v>1.1399999999999999</v>
      </c>
      <c r="P8">
        <v>2.2599999999999998</v>
      </c>
      <c r="Q8">
        <v>14080156.550000001</v>
      </c>
      <c r="R8">
        <v>0.43</v>
      </c>
      <c r="S8">
        <v>10.81</v>
      </c>
      <c r="T8">
        <v>3.35</v>
      </c>
      <c r="U8">
        <v>1.18</v>
      </c>
      <c r="V8">
        <v>3.3E-3</v>
      </c>
      <c r="W8">
        <v>11880</v>
      </c>
      <c r="X8">
        <v>9798.1200000000008</v>
      </c>
      <c r="Y8">
        <v>0.04</v>
      </c>
      <c r="Z8">
        <v>22.75</v>
      </c>
      <c r="AA8">
        <v>3987</v>
      </c>
      <c r="AB8">
        <v>33.56</v>
      </c>
      <c r="AC8">
        <v>930633689.55999994</v>
      </c>
      <c r="AD8">
        <v>233417.03</v>
      </c>
      <c r="AE8">
        <v>0.81</v>
      </c>
      <c r="AF8">
        <v>42.21</v>
      </c>
      <c r="AG8">
        <v>7893</v>
      </c>
      <c r="AH8">
        <v>66.44</v>
      </c>
      <c r="AI8">
        <v>-814232053.88</v>
      </c>
      <c r="AJ8">
        <v>-103158.76</v>
      </c>
      <c r="AK8">
        <v>-0.34</v>
      </c>
      <c r="AL8">
        <v>12.93</v>
      </c>
      <c r="AM8">
        <v>0.04</v>
      </c>
    </row>
    <row r="9" spans="2:39" x14ac:dyDescent="0.25">
      <c r="B9">
        <v>5</v>
      </c>
      <c r="C9">
        <v>52571579.200000003</v>
      </c>
      <c r="D9">
        <v>5257.16</v>
      </c>
      <c r="E9">
        <v>99.99</v>
      </c>
      <c r="F9">
        <v>33.729999999999997</v>
      </c>
      <c r="G9">
        <v>33.729999999999997</v>
      </c>
      <c r="H9">
        <v>-2336312.29</v>
      </c>
      <c r="I9">
        <v>-10.56</v>
      </c>
      <c r="J9">
        <v>-13735583.4</v>
      </c>
      <c r="K9">
        <v>-46.24</v>
      </c>
      <c r="L9">
        <v>3.83</v>
      </c>
      <c r="M9">
        <v>0.73</v>
      </c>
      <c r="N9">
        <v>0.73</v>
      </c>
      <c r="O9">
        <v>1.0900000000000001</v>
      </c>
      <c r="P9">
        <v>2.2000000000000002</v>
      </c>
      <c r="Q9">
        <v>6675850.1399999997</v>
      </c>
      <c r="R9">
        <v>0.47</v>
      </c>
      <c r="S9">
        <v>19.37</v>
      </c>
      <c r="T9">
        <v>1.46</v>
      </c>
      <c r="U9">
        <v>0.98</v>
      </c>
      <c r="V9">
        <v>3.5999999999999999E-3</v>
      </c>
      <c r="W9">
        <v>14962</v>
      </c>
      <c r="X9">
        <v>3513.67</v>
      </c>
      <c r="Y9">
        <v>0.03</v>
      </c>
      <c r="Z9">
        <v>18.27</v>
      </c>
      <c r="AA9">
        <v>4960</v>
      </c>
      <c r="AB9">
        <v>33.15</v>
      </c>
      <c r="AC9">
        <v>635866526.71000004</v>
      </c>
      <c r="AD9">
        <v>128198.9</v>
      </c>
      <c r="AE9">
        <v>0.7</v>
      </c>
      <c r="AF9">
        <v>33.450000000000003</v>
      </c>
      <c r="AG9">
        <v>10002</v>
      </c>
      <c r="AH9">
        <v>66.849999999999994</v>
      </c>
      <c r="AI9">
        <v>-583294947.50999999</v>
      </c>
      <c r="AJ9">
        <v>-58317.83</v>
      </c>
      <c r="AK9">
        <v>-0.3</v>
      </c>
      <c r="AL9">
        <v>10.75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5</v>
      </c>
      <c r="C15">
        <v>648191295.79999995</v>
      </c>
      <c r="D15">
        <v>64819.13</v>
      </c>
      <c r="E15">
        <v>99.97</v>
      </c>
      <c r="F15">
        <v>60.45</v>
      </c>
      <c r="G15">
        <v>60.47</v>
      </c>
      <c r="H15">
        <v>-16566134.5</v>
      </c>
      <c r="I15">
        <v>-7.77</v>
      </c>
      <c r="J15">
        <v>-80699903.140000001</v>
      </c>
      <c r="K15">
        <v>-22.22</v>
      </c>
      <c r="L15">
        <v>8.0299999999999994</v>
      </c>
      <c r="M15">
        <v>2.72</v>
      </c>
      <c r="N15">
        <v>2.72</v>
      </c>
      <c r="O15">
        <v>1.31</v>
      </c>
      <c r="P15">
        <v>2.1800000000000002</v>
      </c>
      <c r="Q15">
        <v>105076194.88</v>
      </c>
      <c r="R15">
        <v>0.33</v>
      </c>
      <c r="S15">
        <v>5.95</v>
      </c>
      <c r="T15">
        <v>9.25</v>
      </c>
      <c r="U15">
        <v>1.62</v>
      </c>
      <c r="V15">
        <v>4.3E-3</v>
      </c>
      <c r="W15">
        <v>4878</v>
      </c>
      <c r="X15">
        <v>132880.54</v>
      </c>
      <c r="Y15">
        <v>0.14000000000000001</v>
      </c>
      <c r="Z15">
        <v>19.52</v>
      </c>
      <c r="AA15">
        <v>1827</v>
      </c>
      <c r="AB15">
        <v>37.450000000000003</v>
      </c>
      <c r="AC15">
        <v>2770209504.1100001</v>
      </c>
      <c r="AD15">
        <v>1516261.36</v>
      </c>
      <c r="AE15">
        <v>1.29</v>
      </c>
      <c r="AF15">
        <v>34.450000000000003</v>
      </c>
      <c r="AG15">
        <v>3051</v>
      </c>
      <c r="AH15">
        <v>62.55</v>
      </c>
      <c r="AI15">
        <v>-2122018208.3099999</v>
      </c>
      <c r="AJ15">
        <v>-695515.64</v>
      </c>
      <c r="AK15">
        <v>-0.55000000000000004</v>
      </c>
      <c r="AL15">
        <v>10.59</v>
      </c>
      <c r="AM15">
        <v>0.05</v>
      </c>
    </row>
    <row r="16" spans="2:39" x14ac:dyDescent="0.25">
      <c r="B16">
        <v>4</v>
      </c>
      <c r="C16">
        <v>432060830.45999998</v>
      </c>
      <c r="D16">
        <v>43206.080000000002</v>
      </c>
      <c r="E16">
        <v>99.95</v>
      </c>
      <c r="F16">
        <v>55.78</v>
      </c>
      <c r="G16">
        <v>55.8</v>
      </c>
      <c r="H16">
        <v>-17349943.199999999</v>
      </c>
      <c r="I16">
        <v>-12.3</v>
      </c>
      <c r="J16">
        <v>-51281614.329999998</v>
      </c>
      <c r="K16">
        <v>-24.16</v>
      </c>
      <c r="L16">
        <v>8.43</v>
      </c>
      <c r="M16">
        <v>2.31</v>
      </c>
      <c r="N16">
        <v>2.31</v>
      </c>
      <c r="O16">
        <v>1.31</v>
      </c>
      <c r="P16">
        <v>2.0699999999999998</v>
      </c>
      <c r="Q16">
        <v>63405550.479999997</v>
      </c>
      <c r="R16">
        <v>0.37</v>
      </c>
      <c r="S16">
        <v>6.67</v>
      </c>
      <c r="T16">
        <v>7.55</v>
      </c>
      <c r="U16">
        <v>1.55</v>
      </c>
      <c r="V16">
        <v>4.8999999999999998E-3</v>
      </c>
      <c r="W16">
        <v>3916</v>
      </c>
      <c r="X16">
        <v>110332.18</v>
      </c>
      <c r="Y16">
        <v>0.17</v>
      </c>
      <c r="Z16">
        <v>24.07</v>
      </c>
      <c r="AA16">
        <v>1516</v>
      </c>
      <c r="AB16">
        <v>38.71</v>
      </c>
      <c r="AC16">
        <v>1824103343.3299999</v>
      </c>
      <c r="AD16">
        <v>1203234.3999999999</v>
      </c>
      <c r="AE16">
        <v>1.41</v>
      </c>
      <c r="AF16">
        <v>41.39</v>
      </c>
      <c r="AG16">
        <v>2400</v>
      </c>
      <c r="AH16">
        <v>61.29</v>
      </c>
      <c r="AI16">
        <v>-1392042512.8599999</v>
      </c>
      <c r="AJ16">
        <v>-580017.71</v>
      </c>
      <c r="AK16">
        <v>-0.62</v>
      </c>
      <c r="AL16">
        <v>13.13</v>
      </c>
      <c r="AM16">
        <v>0.04</v>
      </c>
    </row>
    <row r="17" spans="2:39" x14ac:dyDescent="0.25">
      <c r="B17">
        <v>2</v>
      </c>
      <c r="C17">
        <v>95131157.769999996</v>
      </c>
      <c r="D17">
        <v>9513.1200000000008</v>
      </c>
      <c r="E17">
        <v>99.95</v>
      </c>
      <c r="F17">
        <v>39.57</v>
      </c>
      <c r="G17">
        <v>39.58</v>
      </c>
      <c r="H17">
        <v>-5220802.75</v>
      </c>
      <c r="I17">
        <v>-12.3</v>
      </c>
      <c r="J17">
        <v>-20804464.890000001</v>
      </c>
      <c r="K17">
        <v>-23.82</v>
      </c>
      <c r="L17">
        <v>4.57</v>
      </c>
      <c r="M17">
        <v>1.66</v>
      </c>
      <c r="N17">
        <v>1.66</v>
      </c>
      <c r="O17">
        <v>1.34</v>
      </c>
      <c r="P17">
        <v>2.09</v>
      </c>
      <c r="Q17">
        <v>13490687.859999999</v>
      </c>
      <c r="R17">
        <v>0.44</v>
      </c>
      <c r="S17">
        <v>7.15</v>
      </c>
      <c r="T17">
        <v>4.78</v>
      </c>
      <c r="U17">
        <v>1.17</v>
      </c>
      <c r="V17">
        <v>5.7000000000000002E-3</v>
      </c>
      <c r="W17">
        <v>1928</v>
      </c>
      <c r="X17">
        <v>49341.89</v>
      </c>
      <c r="Y17">
        <v>0.26</v>
      </c>
      <c r="Z17">
        <v>47.86</v>
      </c>
      <c r="AA17">
        <v>755</v>
      </c>
      <c r="AB17">
        <v>39.159999999999997</v>
      </c>
      <c r="AC17">
        <v>371788172.66000003</v>
      </c>
      <c r="AD17">
        <v>492434.67</v>
      </c>
      <c r="AE17">
        <v>2.0699999999999998</v>
      </c>
      <c r="AF17">
        <v>83.8</v>
      </c>
      <c r="AG17">
        <v>1173</v>
      </c>
      <c r="AH17">
        <v>60.84</v>
      </c>
      <c r="AI17">
        <v>-276657014.88999999</v>
      </c>
      <c r="AJ17">
        <v>-235854.23</v>
      </c>
      <c r="AK17">
        <v>-0.9</v>
      </c>
      <c r="AL17">
        <v>24.73</v>
      </c>
      <c r="AM17">
        <v>0.02</v>
      </c>
    </row>
    <row r="18" spans="2:39" x14ac:dyDescent="0.25">
      <c r="B18">
        <v>3</v>
      </c>
      <c r="C18">
        <v>239452016.03</v>
      </c>
      <c r="D18">
        <v>23945.200000000001</v>
      </c>
      <c r="E18">
        <v>99.95</v>
      </c>
      <c r="F18">
        <v>49.23</v>
      </c>
      <c r="G18">
        <v>49.25</v>
      </c>
      <c r="H18">
        <v>-9958766.1300000008</v>
      </c>
      <c r="I18">
        <v>-12.3</v>
      </c>
      <c r="J18">
        <v>-32803289.170000002</v>
      </c>
      <c r="K18">
        <v>-31.23</v>
      </c>
      <c r="L18">
        <v>7.3</v>
      </c>
      <c r="M18">
        <v>1.58</v>
      </c>
      <c r="N18">
        <v>1.58</v>
      </c>
      <c r="O18">
        <v>1.3</v>
      </c>
      <c r="P18">
        <v>2.11</v>
      </c>
      <c r="Q18">
        <v>30135411.530000001</v>
      </c>
      <c r="R18">
        <v>0.46</v>
      </c>
      <c r="S18">
        <v>7.85</v>
      </c>
      <c r="T18">
        <v>5.58</v>
      </c>
      <c r="U18">
        <v>1.42</v>
      </c>
      <c r="V18">
        <v>6.1000000000000004E-3</v>
      </c>
      <c r="W18">
        <v>2934</v>
      </c>
      <c r="X18">
        <v>81612.820000000007</v>
      </c>
      <c r="Y18">
        <v>0.2</v>
      </c>
      <c r="Z18">
        <v>31.79</v>
      </c>
      <c r="AA18">
        <v>1120</v>
      </c>
      <c r="AB18">
        <v>38.17</v>
      </c>
      <c r="AC18">
        <v>1032855493.01</v>
      </c>
      <c r="AD18">
        <v>922192.4</v>
      </c>
      <c r="AE18">
        <v>1.68</v>
      </c>
      <c r="AF18">
        <v>55.45</v>
      </c>
      <c r="AG18">
        <v>1814</v>
      </c>
      <c r="AH18">
        <v>61.83</v>
      </c>
      <c r="AI18">
        <v>-793403476.98000002</v>
      </c>
      <c r="AJ18">
        <v>-437377.88</v>
      </c>
      <c r="AK18">
        <v>-0.71</v>
      </c>
      <c r="AL18">
        <v>17.190000000000001</v>
      </c>
      <c r="AM18">
        <v>0.03</v>
      </c>
    </row>
    <row r="19" spans="2:39" x14ac:dyDescent="0.25">
      <c r="B19">
        <v>1</v>
      </c>
      <c r="C19">
        <v>40778780.439999998</v>
      </c>
      <c r="D19">
        <v>4077.88</v>
      </c>
      <c r="E19">
        <v>99.94</v>
      </c>
      <c r="F19">
        <v>31.33</v>
      </c>
      <c r="G19">
        <v>31.35</v>
      </c>
      <c r="H19">
        <v>-3018480.44</v>
      </c>
      <c r="I19">
        <v>-11.31</v>
      </c>
      <c r="J19">
        <v>-9499042.5700000003</v>
      </c>
      <c r="K19">
        <v>-34.049999999999997</v>
      </c>
      <c r="L19">
        <v>4.29</v>
      </c>
      <c r="M19">
        <v>0.92</v>
      </c>
      <c r="N19">
        <v>0.92</v>
      </c>
      <c r="O19">
        <v>1.39</v>
      </c>
      <c r="P19">
        <v>2.13</v>
      </c>
      <c r="Q19">
        <v>6480663.9800000004</v>
      </c>
      <c r="R19">
        <v>0.44</v>
      </c>
      <c r="S19">
        <v>9.27</v>
      </c>
      <c r="T19">
        <v>2.8</v>
      </c>
      <c r="U19">
        <v>0.92</v>
      </c>
      <c r="V19">
        <v>5.7000000000000002E-3</v>
      </c>
      <c r="W19">
        <v>956</v>
      </c>
      <c r="X19">
        <v>42655.63</v>
      </c>
      <c r="Y19">
        <v>0.44</v>
      </c>
      <c r="Z19">
        <v>95.49</v>
      </c>
      <c r="AA19">
        <v>377</v>
      </c>
      <c r="AB19">
        <v>39.44</v>
      </c>
      <c r="AC19">
        <v>145417382.22999999</v>
      </c>
      <c r="AD19">
        <v>385722.5</v>
      </c>
      <c r="AE19">
        <v>3.1</v>
      </c>
      <c r="AF19">
        <v>168.81</v>
      </c>
      <c r="AG19">
        <v>579</v>
      </c>
      <c r="AH19">
        <v>60.56</v>
      </c>
      <c r="AI19">
        <v>-104638601.8</v>
      </c>
      <c r="AJ19">
        <v>-180722.97</v>
      </c>
      <c r="AK19">
        <v>-1.28</v>
      </c>
      <c r="AL19">
        <v>47.76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4</v>
      </c>
      <c r="C25">
        <v>12649170.970000001</v>
      </c>
      <c r="D25">
        <v>1264.92</v>
      </c>
      <c r="E25">
        <v>99.99</v>
      </c>
      <c r="F25">
        <v>21.03</v>
      </c>
      <c r="G25">
        <v>21.03</v>
      </c>
      <c r="H25">
        <v>-862878.26</v>
      </c>
      <c r="I25">
        <v>-10.87</v>
      </c>
      <c r="J25">
        <v>-4155553.29</v>
      </c>
      <c r="K25">
        <v>-27.14</v>
      </c>
      <c r="L25">
        <v>3.04</v>
      </c>
      <c r="M25">
        <v>0.77</v>
      </c>
      <c r="N25">
        <v>0.77</v>
      </c>
      <c r="O25">
        <v>1.27</v>
      </c>
      <c r="P25">
        <v>2.0699999999999998</v>
      </c>
      <c r="Q25">
        <v>1626536.3</v>
      </c>
      <c r="R25">
        <v>0.49</v>
      </c>
      <c r="S25">
        <v>10.64</v>
      </c>
      <c r="T25">
        <v>1.47</v>
      </c>
      <c r="U25">
        <v>0.64</v>
      </c>
      <c r="V25">
        <v>1.17E-2</v>
      </c>
      <c r="W25">
        <v>1167</v>
      </c>
      <c r="X25">
        <v>10839.05</v>
      </c>
      <c r="Y25">
        <v>0.26</v>
      </c>
      <c r="Z25">
        <v>23.94</v>
      </c>
      <c r="AA25">
        <v>444</v>
      </c>
      <c r="AB25">
        <v>38.049999999999997</v>
      </c>
      <c r="AC25">
        <v>59389160.759999998</v>
      </c>
      <c r="AD25">
        <v>133759.37</v>
      </c>
      <c r="AE25">
        <v>2.65</v>
      </c>
      <c r="AF25">
        <v>41.44</v>
      </c>
      <c r="AG25">
        <v>723</v>
      </c>
      <c r="AH25">
        <v>61.95</v>
      </c>
      <c r="AI25">
        <v>-46739989.789999999</v>
      </c>
      <c r="AJ25">
        <v>-64647.29</v>
      </c>
      <c r="AK25">
        <v>-1.21</v>
      </c>
      <c r="AL25">
        <v>13.19</v>
      </c>
      <c r="AM25">
        <v>0.04</v>
      </c>
    </row>
    <row r="26" spans="2:39" x14ac:dyDescent="0.25">
      <c r="B26">
        <v>5</v>
      </c>
      <c r="C26">
        <v>17279066.23</v>
      </c>
      <c r="D26">
        <v>1727.91</v>
      </c>
      <c r="E26">
        <v>99.99</v>
      </c>
      <c r="F26">
        <v>23.63</v>
      </c>
      <c r="G26">
        <v>23.64</v>
      </c>
      <c r="H26">
        <v>-1570607.56</v>
      </c>
      <c r="I26">
        <v>-10.87</v>
      </c>
      <c r="J26">
        <v>-6613029.4299999997</v>
      </c>
      <c r="K26">
        <v>-33.21</v>
      </c>
      <c r="L26">
        <v>2.61</v>
      </c>
      <c r="M26">
        <v>0.71</v>
      </c>
      <c r="N26">
        <v>0.71</v>
      </c>
      <c r="O26">
        <v>1.22</v>
      </c>
      <c r="P26">
        <v>2.02</v>
      </c>
      <c r="Q26">
        <v>1702580.95</v>
      </c>
      <c r="R26">
        <v>0.73</v>
      </c>
      <c r="S26">
        <v>12.26</v>
      </c>
      <c r="T26">
        <v>1.49</v>
      </c>
      <c r="U26">
        <v>0.71</v>
      </c>
      <c r="V26">
        <v>1.7600000000000001E-2</v>
      </c>
      <c r="W26">
        <v>1457</v>
      </c>
      <c r="X26">
        <v>11859.35</v>
      </c>
      <c r="Y26">
        <v>0.23</v>
      </c>
      <c r="Z26">
        <v>19.37</v>
      </c>
      <c r="AA26">
        <v>548</v>
      </c>
      <c r="AB26">
        <v>37.61</v>
      </c>
      <c r="AC26">
        <v>96992232.819999993</v>
      </c>
      <c r="AD26">
        <v>176993.13</v>
      </c>
      <c r="AE26">
        <v>2.4</v>
      </c>
      <c r="AF26">
        <v>33.729999999999997</v>
      </c>
      <c r="AG26">
        <v>909</v>
      </c>
      <c r="AH26">
        <v>62.39</v>
      </c>
      <c r="AI26">
        <v>-79713166.590000004</v>
      </c>
      <c r="AJ26">
        <v>-87693.25</v>
      </c>
      <c r="AK26">
        <v>-1.08</v>
      </c>
      <c r="AL26">
        <v>10.72</v>
      </c>
      <c r="AM26">
        <v>0.05</v>
      </c>
    </row>
    <row r="27" spans="2:39" x14ac:dyDescent="0.25">
      <c r="B27">
        <v>1</v>
      </c>
      <c r="C27">
        <v>8947111.8499999996</v>
      </c>
      <c r="D27">
        <v>894.71</v>
      </c>
      <c r="E27">
        <v>99.99</v>
      </c>
      <c r="F27">
        <v>18.260000000000002</v>
      </c>
      <c r="G27">
        <v>18.260000000000002</v>
      </c>
      <c r="H27">
        <v>-894194.88</v>
      </c>
      <c r="I27">
        <v>-10.89</v>
      </c>
      <c r="J27">
        <v>-2802198.7</v>
      </c>
      <c r="K27">
        <v>-34.880000000000003</v>
      </c>
      <c r="L27">
        <v>3.19</v>
      </c>
      <c r="M27">
        <v>0.52</v>
      </c>
      <c r="N27">
        <v>0.52</v>
      </c>
      <c r="O27">
        <v>1.51</v>
      </c>
      <c r="P27">
        <v>2.2599999999999998</v>
      </c>
      <c r="Q27">
        <v>609527.19999999995</v>
      </c>
      <c r="R27">
        <v>0.95</v>
      </c>
      <c r="S27">
        <v>13.1</v>
      </c>
      <c r="T27">
        <v>0.98</v>
      </c>
      <c r="U27">
        <v>0.48</v>
      </c>
      <c r="V27">
        <v>2.3E-2</v>
      </c>
      <c r="W27">
        <v>295</v>
      </c>
      <c r="X27">
        <v>30329.19</v>
      </c>
      <c r="Y27">
        <v>0.99</v>
      </c>
      <c r="Z27">
        <v>91.74</v>
      </c>
      <c r="AA27">
        <v>118</v>
      </c>
      <c r="AB27">
        <v>40</v>
      </c>
      <c r="AC27">
        <v>26552130.620000001</v>
      </c>
      <c r="AD27">
        <v>225018.06</v>
      </c>
      <c r="AE27">
        <v>5.93</v>
      </c>
      <c r="AF27">
        <v>161.93</v>
      </c>
      <c r="AG27">
        <v>177</v>
      </c>
      <c r="AH27">
        <v>60</v>
      </c>
      <c r="AI27">
        <v>-17605018.77</v>
      </c>
      <c r="AJ27">
        <v>-99463.38</v>
      </c>
      <c r="AK27">
        <v>-2.2999999999999998</v>
      </c>
      <c r="AL27">
        <v>44.95</v>
      </c>
      <c r="AM27">
        <v>0.01</v>
      </c>
    </row>
    <row r="28" spans="2:39" x14ac:dyDescent="0.25">
      <c r="B28">
        <v>3</v>
      </c>
      <c r="C28">
        <v>9242324.8100000005</v>
      </c>
      <c r="D28">
        <v>924.23</v>
      </c>
      <c r="E28">
        <v>99.99</v>
      </c>
      <c r="F28">
        <v>18.52</v>
      </c>
      <c r="G28">
        <v>18.52</v>
      </c>
      <c r="H28">
        <v>-1006852.88</v>
      </c>
      <c r="I28">
        <v>-13.39</v>
      </c>
      <c r="J28">
        <v>-2411830.46</v>
      </c>
      <c r="K28">
        <v>-36.86</v>
      </c>
      <c r="L28">
        <v>3.83</v>
      </c>
      <c r="M28">
        <v>0.5</v>
      </c>
      <c r="N28">
        <v>0.5</v>
      </c>
      <c r="O28">
        <v>1.29</v>
      </c>
      <c r="P28">
        <v>2.1</v>
      </c>
      <c r="Q28">
        <v>878721.33</v>
      </c>
      <c r="R28">
        <v>0.65</v>
      </c>
      <c r="S28">
        <v>11.14</v>
      </c>
      <c r="T28">
        <v>1.18</v>
      </c>
      <c r="U28">
        <v>0.55000000000000004</v>
      </c>
      <c r="V28">
        <v>1.5599999999999999E-2</v>
      </c>
      <c r="W28">
        <v>867</v>
      </c>
      <c r="X28">
        <v>10660.12</v>
      </c>
      <c r="Y28">
        <v>0.32</v>
      </c>
      <c r="Z28">
        <v>31.88</v>
      </c>
      <c r="AA28">
        <v>329</v>
      </c>
      <c r="AB28">
        <v>37.950000000000003</v>
      </c>
      <c r="AC28">
        <v>41600753.780000001</v>
      </c>
      <c r="AD28">
        <v>126446.06</v>
      </c>
      <c r="AE28">
        <v>3.18</v>
      </c>
      <c r="AF28">
        <v>56.4</v>
      </c>
      <c r="AG28">
        <v>538</v>
      </c>
      <c r="AH28">
        <v>62.05</v>
      </c>
      <c r="AI28">
        <v>-32358428.969999999</v>
      </c>
      <c r="AJ28">
        <v>-60145.78</v>
      </c>
      <c r="AK28">
        <v>-1.42</v>
      </c>
      <c r="AL28">
        <v>16.88</v>
      </c>
      <c r="AM28">
        <v>0.03</v>
      </c>
    </row>
    <row r="29" spans="2:39" x14ac:dyDescent="0.25">
      <c r="B29">
        <v>2</v>
      </c>
      <c r="C29">
        <v>5414792.7000000002</v>
      </c>
      <c r="D29">
        <v>541.48</v>
      </c>
      <c r="E29">
        <v>99.99</v>
      </c>
      <c r="F29">
        <v>14.53</v>
      </c>
      <c r="G29">
        <v>14.54</v>
      </c>
      <c r="H29">
        <v>-728683.37</v>
      </c>
      <c r="I29">
        <v>-14.09</v>
      </c>
      <c r="J29">
        <v>-2085153.42</v>
      </c>
      <c r="K29">
        <v>-35.54</v>
      </c>
      <c r="L29">
        <v>2.6</v>
      </c>
      <c r="M29">
        <v>0.41</v>
      </c>
      <c r="N29">
        <v>0.41</v>
      </c>
      <c r="O29">
        <v>1.28</v>
      </c>
      <c r="P29">
        <v>2.02</v>
      </c>
      <c r="Q29">
        <v>400872.81</v>
      </c>
      <c r="R29">
        <v>0.86</v>
      </c>
      <c r="S29">
        <v>14.27</v>
      </c>
      <c r="T29">
        <v>0.64</v>
      </c>
      <c r="U29">
        <v>0.43</v>
      </c>
      <c r="V29">
        <v>2.0799999999999999E-2</v>
      </c>
      <c r="W29">
        <v>598</v>
      </c>
      <c r="X29">
        <v>9054.84</v>
      </c>
      <c r="Y29">
        <v>0.39</v>
      </c>
      <c r="Z29">
        <v>45.76</v>
      </c>
      <c r="AA29">
        <v>232</v>
      </c>
      <c r="AB29">
        <v>38.799999999999997</v>
      </c>
      <c r="AC29">
        <v>24520608.280000001</v>
      </c>
      <c r="AD29">
        <v>105692.28</v>
      </c>
      <c r="AE29">
        <v>3.76</v>
      </c>
      <c r="AF29">
        <v>80.94</v>
      </c>
      <c r="AG29">
        <v>366</v>
      </c>
      <c r="AH29">
        <v>61.2</v>
      </c>
      <c r="AI29">
        <v>-19105815.579999998</v>
      </c>
      <c r="AJ29">
        <v>-52201.68</v>
      </c>
      <c r="AK29">
        <v>-1.74</v>
      </c>
      <c r="AL29">
        <v>23.46</v>
      </c>
      <c r="AM29">
        <v>0.02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2</v>
      </c>
      <c r="C35">
        <v>8530024.5800000001</v>
      </c>
      <c r="D35">
        <v>853</v>
      </c>
      <c r="E35">
        <v>99.85</v>
      </c>
      <c r="F35">
        <v>17.89</v>
      </c>
      <c r="G35">
        <v>17.920000000000002</v>
      </c>
      <c r="H35">
        <v>-1363371.6</v>
      </c>
      <c r="I35">
        <v>-18.95</v>
      </c>
      <c r="J35">
        <v>-3514660.32</v>
      </c>
      <c r="K35">
        <v>-32.1</v>
      </c>
      <c r="L35">
        <v>2.4300000000000002</v>
      </c>
      <c r="M35">
        <v>0.56000000000000005</v>
      </c>
      <c r="N35">
        <v>0.56000000000000005</v>
      </c>
      <c r="O35">
        <v>2.14</v>
      </c>
      <c r="P35">
        <v>2.08</v>
      </c>
      <c r="Q35">
        <v>985358.98</v>
      </c>
      <c r="R35">
        <v>0.63</v>
      </c>
      <c r="S35">
        <v>11.48</v>
      </c>
      <c r="T35">
        <v>1.0900000000000001</v>
      </c>
      <c r="U35">
        <v>0.45</v>
      </c>
      <c r="V35">
        <v>4.2999999999999997E-2</v>
      </c>
      <c r="W35">
        <v>67</v>
      </c>
      <c r="X35">
        <v>127313.8</v>
      </c>
      <c r="Y35">
        <v>4.3600000000000003</v>
      </c>
      <c r="Z35">
        <v>51.55</v>
      </c>
      <c r="AA35">
        <v>34</v>
      </c>
      <c r="AB35">
        <v>50.75</v>
      </c>
      <c r="AC35">
        <v>16000159.539999999</v>
      </c>
      <c r="AD35">
        <v>470592.93</v>
      </c>
      <c r="AE35">
        <v>12.67</v>
      </c>
      <c r="AF35">
        <v>75.650000000000006</v>
      </c>
      <c r="AG35">
        <v>33</v>
      </c>
      <c r="AH35">
        <v>49.25</v>
      </c>
      <c r="AI35">
        <v>-7470134.96</v>
      </c>
      <c r="AJ35">
        <v>-226367.73</v>
      </c>
      <c r="AK35">
        <v>-4.2</v>
      </c>
      <c r="AL35">
        <v>26.73</v>
      </c>
      <c r="AM35">
        <v>0.02</v>
      </c>
    </row>
    <row r="36" spans="2:39" x14ac:dyDescent="0.25">
      <c r="B36">
        <v>3</v>
      </c>
      <c r="C36">
        <v>5626724.4299999997</v>
      </c>
      <c r="D36">
        <v>562.66999999999996</v>
      </c>
      <c r="E36">
        <v>99.85</v>
      </c>
      <c r="F36">
        <v>14.81</v>
      </c>
      <c r="G36">
        <v>14.83</v>
      </c>
      <c r="H36">
        <v>-557181.16</v>
      </c>
      <c r="I36">
        <v>-14.79</v>
      </c>
      <c r="J36">
        <v>-1100452.19</v>
      </c>
      <c r="K36">
        <v>-47.55</v>
      </c>
      <c r="L36">
        <v>5.1100000000000003</v>
      </c>
      <c r="M36">
        <v>0.31</v>
      </c>
      <c r="N36">
        <v>0.31</v>
      </c>
      <c r="O36">
        <v>1.86</v>
      </c>
      <c r="P36">
        <v>2.25</v>
      </c>
      <c r="Q36">
        <v>466960.96</v>
      </c>
      <c r="R36">
        <v>0.76</v>
      </c>
      <c r="S36">
        <v>17.38</v>
      </c>
      <c r="T36">
        <v>0.54</v>
      </c>
      <c r="U36">
        <v>0.4</v>
      </c>
      <c r="V36">
        <v>5.1299999999999998E-2</v>
      </c>
      <c r="W36">
        <v>106</v>
      </c>
      <c r="X36">
        <v>53082.31</v>
      </c>
      <c r="Y36">
        <v>2.34</v>
      </c>
      <c r="Z36">
        <v>32.950000000000003</v>
      </c>
      <c r="AA36">
        <v>48</v>
      </c>
      <c r="AB36">
        <v>45.28</v>
      </c>
      <c r="AC36">
        <v>12175221.76</v>
      </c>
      <c r="AD36">
        <v>253650.45</v>
      </c>
      <c r="AE36">
        <v>10.32</v>
      </c>
      <c r="AF36">
        <v>53.77</v>
      </c>
      <c r="AG36">
        <v>58</v>
      </c>
      <c r="AH36">
        <v>54.72</v>
      </c>
      <c r="AI36">
        <v>-6548497.3300000001</v>
      </c>
      <c r="AJ36">
        <v>-112905.13</v>
      </c>
      <c r="AK36">
        <v>-4.2699999999999996</v>
      </c>
      <c r="AL36">
        <v>15.72</v>
      </c>
      <c r="AM36">
        <v>0.03</v>
      </c>
    </row>
    <row r="37" spans="2:39" x14ac:dyDescent="0.25">
      <c r="B37">
        <v>5</v>
      </c>
      <c r="C37">
        <v>1981106.88</v>
      </c>
      <c r="D37">
        <v>198.11</v>
      </c>
      <c r="E37">
        <v>99.85</v>
      </c>
      <c r="F37">
        <v>8.3000000000000007</v>
      </c>
      <c r="G37">
        <v>8.31</v>
      </c>
      <c r="H37">
        <v>-304220.71999999997</v>
      </c>
      <c r="I37">
        <v>-13.73</v>
      </c>
      <c r="J37">
        <v>-881987.98</v>
      </c>
      <c r="K37">
        <v>-37.47</v>
      </c>
      <c r="L37">
        <v>2.25</v>
      </c>
      <c r="M37">
        <v>0.22</v>
      </c>
      <c r="N37">
        <v>0.22</v>
      </c>
      <c r="O37">
        <v>1.27</v>
      </c>
      <c r="P37">
        <v>2.21</v>
      </c>
      <c r="Q37">
        <v>237286.85</v>
      </c>
      <c r="R37">
        <v>0.44</v>
      </c>
      <c r="S37">
        <v>20.010000000000002</v>
      </c>
      <c r="T37">
        <v>0.15</v>
      </c>
      <c r="U37">
        <v>0.21</v>
      </c>
      <c r="V37">
        <v>2.9600000000000001E-2</v>
      </c>
      <c r="W37">
        <v>186</v>
      </c>
      <c r="X37">
        <v>10651.11</v>
      </c>
      <c r="Y37">
        <v>0.94</v>
      </c>
      <c r="Z37">
        <v>19.21</v>
      </c>
      <c r="AA37">
        <v>68</v>
      </c>
      <c r="AB37">
        <v>36.56</v>
      </c>
      <c r="AC37">
        <v>9254527.3200000003</v>
      </c>
      <c r="AD37">
        <v>136095.99</v>
      </c>
      <c r="AE37">
        <v>8.4600000000000009</v>
      </c>
      <c r="AF37">
        <v>34.76</v>
      </c>
      <c r="AG37">
        <v>118</v>
      </c>
      <c r="AH37">
        <v>63.44</v>
      </c>
      <c r="AI37">
        <v>-7273420.4400000004</v>
      </c>
      <c r="AJ37">
        <v>-61639.16</v>
      </c>
      <c r="AK37">
        <v>-3.39</v>
      </c>
      <c r="AL37">
        <v>10.25</v>
      </c>
      <c r="AM37">
        <v>0.05</v>
      </c>
    </row>
    <row r="38" spans="2:39" x14ac:dyDescent="0.25">
      <c r="B38">
        <v>4</v>
      </c>
      <c r="C38">
        <v>1488770.76</v>
      </c>
      <c r="D38">
        <v>148.88</v>
      </c>
      <c r="E38">
        <v>99.85</v>
      </c>
      <c r="F38">
        <v>6.88</v>
      </c>
      <c r="G38">
        <v>6.89</v>
      </c>
      <c r="H38">
        <v>-488679.75</v>
      </c>
      <c r="I38">
        <v>-18.399999999999999</v>
      </c>
      <c r="J38">
        <v>-1160219.3</v>
      </c>
      <c r="K38">
        <v>-45.61</v>
      </c>
      <c r="L38">
        <v>1.28</v>
      </c>
      <c r="M38">
        <v>0.15</v>
      </c>
      <c r="N38">
        <v>0.15</v>
      </c>
      <c r="O38">
        <v>1.21</v>
      </c>
      <c r="P38">
        <v>1.97</v>
      </c>
      <c r="Q38">
        <v>356864.92</v>
      </c>
      <c r="R38">
        <v>0.28999999999999998</v>
      </c>
      <c r="S38">
        <v>23.38</v>
      </c>
      <c r="T38">
        <v>0.06</v>
      </c>
      <c r="U38">
        <v>0.18</v>
      </c>
      <c r="V38">
        <v>1.9800000000000002E-2</v>
      </c>
      <c r="W38">
        <v>150</v>
      </c>
      <c r="X38">
        <v>9925.14</v>
      </c>
      <c r="Y38">
        <v>1.03</v>
      </c>
      <c r="Z38">
        <v>23.58</v>
      </c>
      <c r="AA38">
        <v>57</v>
      </c>
      <c r="AB38">
        <v>38</v>
      </c>
      <c r="AC38">
        <v>8718026.5500000007</v>
      </c>
      <c r="AD38">
        <v>152947.82999999999</v>
      </c>
      <c r="AE38">
        <v>9.19</v>
      </c>
      <c r="AF38">
        <v>43.19</v>
      </c>
      <c r="AG38">
        <v>93</v>
      </c>
      <c r="AH38">
        <v>62</v>
      </c>
      <c r="AI38">
        <v>-7229255.79</v>
      </c>
      <c r="AJ38">
        <v>-77733.929999999993</v>
      </c>
      <c r="AK38">
        <v>-3.97</v>
      </c>
      <c r="AL38">
        <v>11.56</v>
      </c>
      <c r="AM38">
        <v>0.04</v>
      </c>
    </row>
    <row r="39" spans="2:39" x14ac:dyDescent="0.25">
      <c r="B39">
        <v>1</v>
      </c>
      <c r="C39">
        <v>625227.65</v>
      </c>
      <c r="D39">
        <v>62.52</v>
      </c>
      <c r="E39">
        <v>99.85</v>
      </c>
      <c r="F39">
        <v>3.61</v>
      </c>
      <c r="G39">
        <v>3.61</v>
      </c>
      <c r="H39">
        <v>-448903.8</v>
      </c>
      <c r="I39">
        <v>-21.39</v>
      </c>
      <c r="J39">
        <v>-1313271.3600000001</v>
      </c>
      <c r="K39">
        <v>-59.52</v>
      </c>
      <c r="L39">
        <v>0.48</v>
      </c>
      <c r="M39">
        <v>0.06</v>
      </c>
      <c r="N39">
        <v>0.06</v>
      </c>
      <c r="O39">
        <v>1.2</v>
      </c>
      <c r="P39">
        <v>2.41</v>
      </c>
      <c r="Q39">
        <v>353611.64</v>
      </c>
      <c r="R39">
        <v>0.11</v>
      </c>
      <c r="S39">
        <v>33.61</v>
      </c>
      <c r="T39">
        <v>-0.05</v>
      </c>
      <c r="U39">
        <v>0.1</v>
      </c>
      <c r="V39">
        <v>7.7000000000000002E-3</v>
      </c>
      <c r="W39">
        <v>39</v>
      </c>
      <c r="X39">
        <v>16031.48</v>
      </c>
      <c r="Y39">
        <v>3</v>
      </c>
      <c r="Z39">
        <v>87.85</v>
      </c>
      <c r="AA39">
        <v>13</v>
      </c>
      <c r="AB39">
        <v>33.33</v>
      </c>
      <c r="AC39">
        <v>3705512.86</v>
      </c>
      <c r="AD39">
        <v>285039.45</v>
      </c>
      <c r="AE39">
        <v>25.04</v>
      </c>
      <c r="AF39">
        <v>173.69</v>
      </c>
      <c r="AG39">
        <v>26</v>
      </c>
      <c r="AH39">
        <v>66.67</v>
      </c>
      <c r="AI39">
        <v>-3080285.21</v>
      </c>
      <c r="AJ39">
        <v>-118472.51</v>
      </c>
      <c r="AK39">
        <v>-8.02</v>
      </c>
      <c r="AL39">
        <v>44.92</v>
      </c>
      <c r="AM39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H72"/>
  <sheetViews>
    <sheetView showGridLines="0" topLeftCell="AF34" workbookViewId="0">
      <selection activeCell="E5" sqref="E5"/>
    </sheetView>
  </sheetViews>
  <sheetFormatPr defaultRowHeight="15" x14ac:dyDescent="0.25"/>
  <cols>
    <col min="2" max="2" width="14" bestFit="1" customWidth="1"/>
    <col min="3" max="3" width="12" bestFit="1" customWidth="1"/>
    <col min="4" max="4" width="22.140625" bestFit="1" customWidth="1"/>
    <col min="5" max="5" width="12" bestFit="1" customWidth="1"/>
    <col min="6" max="6" width="12.28515625" bestFit="1" customWidth="1"/>
    <col min="9" max="9" width="14" bestFit="1" customWidth="1"/>
    <col min="10" max="10" width="12" bestFit="1" customWidth="1"/>
    <col min="11" max="11" width="22.140625" bestFit="1" customWidth="1"/>
    <col min="12" max="12" width="12" bestFit="1" customWidth="1"/>
    <col min="13" max="13" width="12.28515625" bestFit="1" customWidth="1"/>
    <col min="16" max="16" width="14" bestFit="1" customWidth="1"/>
    <col min="17" max="17" width="12" bestFit="1" customWidth="1"/>
    <col min="18" max="18" width="22.140625" bestFit="1" customWidth="1"/>
    <col min="19" max="19" width="12" bestFit="1" customWidth="1"/>
    <col min="20" max="20" width="12.28515625" bestFit="1" customWidth="1"/>
    <col min="23" max="23" width="14" bestFit="1" customWidth="1"/>
    <col min="24" max="24" width="12" bestFit="1" customWidth="1"/>
    <col min="25" max="25" width="22.140625" bestFit="1" customWidth="1"/>
    <col min="26" max="26" width="12" bestFit="1" customWidth="1"/>
    <col min="27" max="27" width="12.28515625" bestFit="1" customWidth="1"/>
    <col min="30" max="30" width="14" bestFit="1" customWidth="1"/>
    <col min="31" max="31" width="12" bestFit="1" customWidth="1"/>
    <col min="32" max="32" width="22.140625" bestFit="1" customWidth="1"/>
    <col min="33" max="33" width="12" bestFit="1" customWidth="1"/>
    <col min="34" max="34" width="12.28515625" bestFit="1" customWidth="1"/>
  </cols>
  <sheetData>
    <row r="1" spans="2:34" x14ac:dyDescent="0.25">
      <c r="B1" s="1"/>
      <c r="C1" s="3" t="s">
        <v>64</v>
      </c>
      <c r="D1" s="3" t="s">
        <v>45</v>
      </c>
      <c r="J1" s="3" t="s">
        <v>64</v>
      </c>
      <c r="K1" s="3" t="s">
        <v>45</v>
      </c>
      <c r="Q1" s="3" t="s">
        <v>64</v>
      </c>
      <c r="R1" s="3" t="s">
        <v>45</v>
      </c>
      <c r="X1" s="3" t="s">
        <v>64</v>
      </c>
      <c r="Y1" s="3" t="s">
        <v>45</v>
      </c>
      <c r="AE1" s="3" t="s">
        <v>64</v>
      </c>
      <c r="AF1" s="3" t="s">
        <v>45</v>
      </c>
    </row>
    <row r="2" spans="2:34" ht="17.25" x14ac:dyDescent="0.4">
      <c r="C2" s="2" t="s">
        <v>38</v>
      </c>
      <c r="D2" s="2">
        <v>0.01</v>
      </c>
      <c r="E2" s="2">
        <v>1</v>
      </c>
      <c r="J2" s="2" t="s">
        <v>38</v>
      </c>
      <c r="K2" s="2">
        <v>0.02</v>
      </c>
      <c r="L2" s="2">
        <v>2</v>
      </c>
      <c r="Q2" s="2" t="s">
        <v>38</v>
      </c>
      <c r="R2" s="2">
        <v>0.03</v>
      </c>
      <c r="S2" s="2">
        <v>3</v>
      </c>
      <c r="X2" s="2" t="s">
        <v>38</v>
      </c>
      <c r="Y2" s="2">
        <v>0.04</v>
      </c>
      <c r="Z2" s="2">
        <v>4</v>
      </c>
      <c r="AE2" s="2" t="s">
        <v>38</v>
      </c>
      <c r="AF2" s="2">
        <v>0.05</v>
      </c>
      <c r="AG2" s="2">
        <v>5</v>
      </c>
    </row>
    <row r="4" spans="2:34" x14ac:dyDescent="0.25">
      <c r="B4" s="5" t="s">
        <v>65</v>
      </c>
      <c r="C4" s="5" t="s">
        <v>5</v>
      </c>
      <c r="D4" s="5" t="s">
        <v>46</v>
      </c>
      <c r="E4" s="5" t="s">
        <v>12</v>
      </c>
      <c r="F4" s="5" t="s">
        <v>47</v>
      </c>
      <c r="I4" s="5" t="s">
        <v>65</v>
      </c>
      <c r="J4" s="5" t="s">
        <v>5</v>
      </c>
      <c r="K4" s="5" t="s">
        <v>46</v>
      </c>
      <c r="L4" s="5" t="s">
        <v>12</v>
      </c>
      <c r="M4" s="5" t="s">
        <v>47</v>
      </c>
      <c r="P4" s="5" t="s">
        <v>65</v>
      </c>
      <c r="Q4" s="5" t="s">
        <v>5</v>
      </c>
      <c r="R4" s="5" t="s">
        <v>46</v>
      </c>
      <c r="S4" s="5" t="s">
        <v>12</v>
      </c>
      <c r="T4" s="5" t="s">
        <v>47</v>
      </c>
      <c r="W4" s="5" t="s">
        <v>65</v>
      </c>
      <c r="X4" s="5" t="s">
        <v>5</v>
      </c>
      <c r="Y4" s="5" t="s">
        <v>46</v>
      </c>
      <c r="Z4" s="5" t="s">
        <v>12</v>
      </c>
      <c r="AA4" s="5" t="s">
        <v>47</v>
      </c>
      <c r="AD4" s="5" t="s">
        <v>65</v>
      </c>
      <c r="AE4" s="5" t="s">
        <v>5</v>
      </c>
      <c r="AF4" s="5" t="s">
        <v>46</v>
      </c>
      <c r="AG4" s="5" t="s">
        <v>12</v>
      </c>
      <c r="AH4" s="5" t="s">
        <v>47</v>
      </c>
    </row>
    <row r="5" spans="2:34" x14ac:dyDescent="0.25">
      <c r="B5" s="3" t="s">
        <v>44</v>
      </c>
      <c r="C5" s="3">
        <f ca="1">VLOOKUP($E$2,INDIRECT(B5&amp;"!$B$5:$AM$9"),5,FALSE)</f>
        <v>-31.38</v>
      </c>
      <c r="D5" s="3">
        <f ca="1">VLOOKUP($E$2,INDIRECT(B5&amp;"!$B$5:$AM$9"),10,FALSE)</f>
        <v>-90.82</v>
      </c>
      <c r="E5" s="3">
        <f ca="1">VLOOKUP($E$2,INDIRECT(B5&amp;"!$B$5:$AM$9"),12,FALSE)</f>
        <v>-0.35</v>
      </c>
      <c r="F5" s="3">
        <f ca="1">VLOOKUP($E$2,INDIRECT(B5&amp;"!$B$5:$AM$9"),24,FALSE)</f>
        <v>-0.11</v>
      </c>
      <c r="I5" s="3" t="s">
        <v>44</v>
      </c>
      <c r="J5" s="3">
        <f ca="1">VLOOKUP($L$2,INDIRECT(I5&amp;"!$B$5:$AM$9"),5,FALSE)</f>
        <v>-44.03</v>
      </c>
      <c r="K5" s="3">
        <f ca="1">VLOOKUP($L$2,INDIRECT(I5&amp;"!$B$5:$AM$9"),10,FALSE)</f>
        <v>-98.12</v>
      </c>
      <c r="L5" s="3">
        <f ca="1">VLOOKUP($L$2,INDIRECT(I5&amp;"!$B$5:$AM$9"),12,FALSE)</f>
        <v>-0.45</v>
      </c>
      <c r="M5" s="3">
        <f ca="1">VLOOKUP($L$2,INDIRECT(I5&amp;"!$B$5:$AM$9"),24,FALSE)</f>
        <v>-0.09</v>
      </c>
      <c r="P5" s="3" t="s">
        <v>44</v>
      </c>
      <c r="Q5" s="3">
        <f ca="1">VLOOKUP($S$2,INDIRECT(P5&amp;"!$B$5:$AM$9"),5,FALSE)</f>
        <v>-49.83</v>
      </c>
      <c r="R5" s="3">
        <f ca="1">VLOOKUP($S$2,INDIRECT(P5&amp;"!$B$5:$AM$9"),10,FALSE)</f>
        <v>-98.49</v>
      </c>
      <c r="S5" s="3">
        <f ca="1">VLOOKUP($S$2,INDIRECT(P5&amp;"!$B$5:$AM$9"),12,FALSE)</f>
        <v>-0.51</v>
      </c>
      <c r="T5" s="3">
        <f ca="1">VLOOKUP($S$2,INDIRECT(P5&amp;"!$B$5:$AM$9"),24,FALSE)</f>
        <v>-0.08</v>
      </c>
      <c r="W5" s="3" t="s">
        <v>44</v>
      </c>
      <c r="X5" s="3">
        <f ca="1">VLOOKUP($Z$2,INDIRECT(W5&amp;"!$B$5:$AM$9"),5,FALSE)</f>
        <v>-48.1</v>
      </c>
      <c r="Y5" s="3">
        <f ca="1">VLOOKUP($Z$2,INDIRECT(W5&amp;"!$B$5:$AM$9"),10,FALSE)</f>
        <v>-98.87</v>
      </c>
      <c r="Z5" s="3">
        <f ca="1">VLOOKUP($Z$2,INDIRECT(W5&amp;"!$B$5:$AM$9"),12,FALSE)</f>
        <v>-0.49</v>
      </c>
      <c r="AA5" s="3">
        <f ca="1">VLOOKUP($Z$2,INDIRECT(W5&amp;"!$B$5:$AM$9"),24,FALSE)</f>
        <v>-0.06</v>
      </c>
      <c r="AD5" s="3" t="s">
        <v>44</v>
      </c>
      <c r="AE5" s="3">
        <f ca="1">VLOOKUP($AG$2,INDIRECT(AD5&amp;"!$B$5:$AM$9"),5,FALSE)</f>
        <v>-41.29</v>
      </c>
      <c r="AF5" s="3">
        <f ca="1">VLOOKUP($AG$2,INDIRECT(AD5&amp;"!$B$5:$AM$9"),10,FALSE)</f>
        <v>-98.21</v>
      </c>
      <c r="AG5" s="3">
        <f ca="1">VLOOKUP($AG$2,INDIRECT(AD5&amp;"!$B$5:$AM$9"),12,FALSE)</f>
        <v>-0.42</v>
      </c>
      <c r="AH5" s="3">
        <f ca="1">VLOOKUP($AG$2,INDIRECT(AD5&amp;"!$B$5:$AM$9"),24,FALSE)</f>
        <v>-0.03</v>
      </c>
    </row>
    <row r="6" spans="2:34" x14ac:dyDescent="0.25">
      <c r="B6" s="3" t="s">
        <v>52</v>
      </c>
      <c r="C6" s="3">
        <f t="shared" ref="C6:C17" ca="1" si="0">VLOOKUP($E$2,INDIRECT(B6&amp;"!$B$5:$AM$9"),5,FALSE)</f>
        <v>51.96</v>
      </c>
      <c r="D6" s="3">
        <f t="shared" ref="D6:D17" ca="1" si="1">VLOOKUP($E$2,INDIRECT(B6&amp;"!$B$5:$AM$9"),10,FALSE)</f>
        <v>-36.08</v>
      </c>
      <c r="E6" s="3">
        <f t="shared" ref="E6:E17" ca="1" si="2">VLOOKUP($E$2,INDIRECT(B6&amp;"!$B$5:$AM$9"),12,FALSE)</f>
        <v>1.44</v>
      </c>
      <c r="F6" s="3">
        <f t="shared" ref="F6:F17" ca="1" si="3">VLOOKUP($E$2,INDIRECT(B6&amp;"!$B$5:$AM$9"),24,FALSE)</f>
        <v>0.21</v>
      </c>
      <c r="I6" s="3" t="s">
        <v>52</v>
      </c>
      <c r="J6" s="3">
        <f t="shared" ref="J6:J17" ca="1" si="4">VLOOKUP($L$2,INDIRECT(I6&amp;"!$B$5:$AM$9"),5,FALSE)</f>
        <v>35.57</v>
      </c>
      <c r="K6" s="3">
        <f t="shared" ref="K6:K17" ca="1" si="5">VLOOKUP($L$2,INDIRECT(I6&amp;"!$B$5:$AM$9"),10,FALSE)</f>
        <v>-51.31</v>
      </c>
      <c r="L6" s="3">
        <f t="shared" ref="L6:L17" ca="1" si="6">VLOOKUP($L$2,INDIRECT(I6&amp;"!$B$5:$AM$9"),12,FALSE)</f>
        <v>0.69</v>
      </c>
      <c r="M6" s="3">
        <f t="shared" ref="M6:M17" ca="1" si="7">VLOOKUP($L$2,INDIRECT(I6&amp;"!$B$5:$AM$9"),24,FALSE)</f>
        <v>0.08</v>
      </c>
      <c r="P6" s="3" t="s">
        <v>52</v>
      </c>
      <c r="Q6" s="3">
        <f t="shared" ref="Q6:Q17" ca="1" si="8">VLOOKUP($S$2,INDIRECT(P6&amp;"!$B$5:$AM$9"),5,FALSE)</f>
        <v>32.590000000000003</v>
      </c>
      <c r="R6" s="3">
        <f t="shared" ref="R6:R17" ca="1" si="9">VLOOKUP($S$2,INDIRECT(P6&amp;"!$B$5:$AM$9"),10,FALSE)</f>
        <v>-66.650000000000006</v>
      </c>
      <c r="S6" s="3">
        <f t="shared" ref="S6:S17" ca="1" si="10">VLOOKUP($S$2,INDIRECT(P6&amp;"!$B$5:$AM$9"),12,FALSE)</f>
        <v>0.49</v>
      </c>
      <c r="T6" s="3">
        <f t="shared" ref="T6:T17" ca="1" si="11">VLOOKUP($S$2,INDIRECT(P6&amp;"!$B$5:$AM$9"),24,FALSE)</f>
        <v>0.05</v>
      </c>
      <c r="W6" s="3" t="s">
        <v>52</v>
      </c>
      <c r="X6" s="3">
        <f t="shared" ref="X6:X17" ca="1" si="12">VLOOKUP($Z$2,INDIRECT(W6&amp;"!$B$5:$AM$9"),5,FALSE)</f>
        <v>38.299999999999997</v>
      </c>
      <c r="Y6" s="3">
        <f t="shared" ref="Y6:Y17" ca="1" si="13">VLOOKUP($Z$2,INDIRECT(W6&amp;"!$B$5:$AM$9"),10,FALSE)</f>
        <v>-74.52</v>
      </c>
      <c r="Z6" s="3">
        <f t="shared" ref="Z6:Z17" ca="1" si="14">VLOOKUP($Z$2,INDIRECT(W6&amp;"!$B$5:$AM$9"),12,FALSE)</f>
        <v>0.51</v>
      </c>
      <c r="AA6" s="3">
        <f t="shared" ref="AA6:AA17" ca="1" si="15">VLOOKUP($Z$2,INDIRECT(W6&amp;"!$B$5:$AM$9"),24,FALSE)</f>
        <v>0.04</v>
      </c>
      <c r="AD6" s="3" t="s">
        <v>52</v>
      </c>
      <c r="AE6" s="3">
        <f t="shared" ref="AE6:AE17" ca="1" si="16">VLOOKUP($AG$2,INDIRECT(AD6&amp;"!$B$5:$AM$9"),5,FALSE)</f>
        <v>46.75</v>
      </c>
      <c r="AF6" s="3">
        <f t="shared" ref="AF6:AF17" ca="1" si="17">VLOOKUP($AG$2,INDIRECT(AD6&amp;"!$B$5:$AM$9"),10,FALSE)</f>
        <v>-70.28</v>
      </c>
      <c r="AG6" s="3">
        <f t="shared" ref="AG6:AG17" ca="1" si="18">VLOOKUP($AG$2,INDIRECT(AD6&amp;"!$B$5:$AM$9"),12,FALSE)</f>
        <v>0.67</v>
      </c>
      <c r="AH6" s="3">
        <f t="shared" ref="AH6:AH17" ca="1" si="19">VLOOKUP($AG$2,INDIRECT(AD6&amp;"!$B$5:$AM$9"),24,FALSE)</f>
        <v>0.04</v>
      </c>
    </row>
    <row r="7" spans="2:34" x14ac:dyDescent="0.25">
      <c r="B7" s="3" t="s">
        <v>53</v>
      </c>
      <c r="C7" s="3">
        <f t="shared" ca="1" si="0"/>
        <v>107.78</v>
      </c>
      <c r="D7" s="3">
        <f t="shared" ca="1" si="1"/>
        <v>-36.130000000000003</v>
      </c>
      <c r="E7" s="3">
        <f t="shared" ca="1" si="2"/>
        <v>2.98</v>
      </c>
      <c r="F7" s="3">
        <f t="shared" ca="1" si="3"/>
        <v>0.38</v>
      </c>
      <c r="I7" s="3" t="s">
        <v>53</v>
      </c>
      <c r="J7" s="3">
        <f t="shared" ca="1" si="4"/>
        <v>19.79</v>
      </c>
      <c r="K7" s="3">
        <f t="shared" ca="1" si="5"/>
        <v>-64.319999999999993</v>
      </c>
      <c r="L7" s="3">
        <f t="shared" ca="1" si="6"/>
        <v>0.31</v>
      </c>
      <c r="M7" s="3">
        <f t="shared" ca="1" si="7"/>
        <v>7.0000000000000007E-2</v>
      </c>
      <c r="P7" s="3" t="s">
        <v>53</v>
      </c>
      <c r="Q7" s="3">
        <f t="shared" ca="1" si="8"/>
        <v>22.63</v>
      </c>
      <c r="R7" s="3">
        <f t="shared" ca="1" si="9"/>
        <v>-69.959999999999994</v>
      </c>
      <c r="S7" s="3">
        <f t="shared" ca="1" si="10"/>
        <v>0.32</v>
      </c>
      <c r="T7" s="3">
        <f t="shared" ca="1" si="11"/>
        <v>0.05</v>
      </c>
      <c r="W7" s="3" t="s">
        <v>53</v>
      </c>
      <c r="X7" s="3">
        <f t="shared" ca="1" si="12"/>
        <v>15.12</v>
      </c>
      <c r="Y7" s="3">
        <f t="shared" ca="1" si="13"/>
        <v>-61.94</v>
      </c>
      <c r="Z7" s="3">
        <f t="shared" ca="1" si="14"/>
        <v>0.24</v>
      </c>
      <c r="AA7" s="3">
        <f t="shared" ca="1" si="15"/>
        <v>0.03</v>
      </c>
      <c r="AD7" s="3" t="s">
        <v>53</v>
      </c>
      <c r="AE7" s="3">
        <f t="shared" ca="1" si="16"/>
        <v>15.61</v>
      </c>
      <c r="AF7" s="3">
        <f t="shared" ca="1" si="17"/>
        <v>-67.31</v>
      </c>
      <c r="AG7" s="3">
        <f t="shared" ca="1" si="18"/>
        <v>0.23</v>
      </c>
      <c r="AH7" s="3">
        <f t="shared" ca="1" si="19"/>
        <v>0.02</v>
      </c>
    </row>
    <row r="8" spans="2:34" x14ac:dyDescent="0.25">
      <c r="B8" s="3" t="s">
        <v>54</v>
      </c>
      <c r="C8" s="3">
        <f t="shared" ca="1" si="0"/>
        <v>34.659999999999997</v>
      </c>
      <c r="D8" s="3">
        <f t="shared" ca="1" si="1"/>
        <v>-54.78</v>
      </c>
      <c r="E8" s="3">
        <f t="shared" ca="1" si="2"/>
        <v>0.63</v>
      </c>
      <c r="F8" s="3">
        <f t="shared" ca="1" si="3"/>
        <v>0.16</v>
      </c>
      <c r="I8" s="3" t="s">
        <v>54</v>
      </c>
      <c r="J8" s="3">
        <f t="shared" ca="1" si="4"/>
        <v>31.62</v>
      </c>
      <c r="K8" s="3">
        <f t="shared" ca="1" si="5"/>
        <v>-53.55</v>
      </c>
      <c r="L8" s="3">
        <f t="shared" ca="1" si="6"/>
        <v>0.59</v>
      </c>
      <c r="M8" s="3">
        <f t="shared" ca="1" si="7"/>
        <v>7.0000000000000007E-2</v>
      </c>
      <c r="P8" s="3" t="s">
        <v>54</v>
      </c>
      <c r="Q8" s="3">
        <f t="shared" ca="1" si="8"/>
        <v>25.48</v>
      </c>
      <c r="R8" s="3">
        <f t="shared" ca="1" si="9"/>
        <v>-58.82</v>
      </c>
      <c r="S8" s="3">
        <f t="shared" ca="1" si="10"/>
        <v>0.43</v>
      </c>
      <c r="T8" s="3">
        <f t="shared" ca="1" si="11"/>
        <v>0.04</v>
      </c>
      <c r="W8" s="3" t="s">
        <v>54</v>
      </c>
      <c r="X8" s="3">
        <f t="shared" ca="1" si="12"/>
        <v>30.59</v>
      </c>
      <c r="Y8" s="3">
        <f t="shared" ca="1" si="13"/>
        <v>-60.43</v>
      </c>
      <c r="Z8" s="3">
        <f t="shared" ca="1" si="14"/>
        <v>0.51</v>
      </c>
      <c r="AA8" s="3">
        <f t="shared" ca="1" si="15"/>
        <v>0.04</v>
      </c>
      <c r="AD8" s="3" t="s">
        <v>54</v>
      </c>
      <c r="AE8" s="3">
        <f t="shared" ca="1" si="16"/>
        <v>34.64</v>
      </c>
      <c r="AF8" s="3">
        <f t="shared" ca="1" si="17"/>
        <v>-60.4</v>
      </c>
      <c r="AG8" s="3">
        <f t="shared" ca="1" si="18"/>
        <v>0.56999999999999995</v>
      </c>
      <c r="AH8" s="3">
        <f t="shared" ca="1" si="19"/>
        <v>0.03</v>
      </c>
    </row>
    <row r="9" spans="2:34" x14ac:dyDescent="0.25">
      <c r="B9" s="3" t="s">
        <v>55</v>
      </c>
      <c r="C9" s="3">
        <f t="shared" ca="1" si="0"/>
        <v>29.39</v>
      </c>
      <c r="D9" s="3">
        <f t="shared" ca="1" si="1"/>
        <v>-51.45</v>
      </c>
      <c r="E9" s="3">
        <f t="shared" ca="1" si="2"/>
        <v>0.56999999999999995</v>
      </c>
      <c r="F9" s="3">
        <f t="shared" ca="1" si="3"/>
        <v>0.13</v>
      </c>
      <c r="I9" s="3" t="s">
        <v>55</v>
      </c>
      <c r="J9" s="3">
        <f t="shared" ca="1" si="4"/>
        <v>12.36</v>
      </c>
      <c r="K9" s="3">
        <f t="shared" ca="1" si="5"/>
        <v>-83.9</v>
      </c>
      <c r="L9" s="3">
        <f t="shared" ca="1" si="6"/>
        <v>0.15</v>
      </c>
      <c r="M9" s="3">
        <f t="shared" ca="1" si="7"/>
        <v>0.04</v>
      </c>
      <c r="P9" s="3" t="s">
        <v>55</v>
      </c>
      <c r="Q9" s="3">
        <f t="shared" ca="1" si="8"/>
        <v>2.85</v>
      </c>
      <c r="R9" s="3">
        <f t="shared" ca="1" si="9"/>
        <v>-88.6</v>
      </c>
      <c r="S9" s="3">
        <f t="shared" ca="1" si="10"/>
        <v>0.03</v>
      </c>
      <c r="T9" s="3">
        <f t="shared" ca="1" si="11"/>
        <v>0.01</v>
      </c>
      <c r="W9" s="3" t="s">
        <v>55</v>
      </c>
      <c r="X9" s="3">
        <f t="shared" ca="1" si="12"/>
        <v>5.88</v>
      </c>
      <c r="Y9" s="3">
        <f t="shared" ca="1" si="13"/>
        <v>-89.15</v>
      </c>
      <c r="Z9" s="3">
        <f t="shared" ca="1" si="14"/>
        <v>7.0000000000000007E-2</v>
      </c>
      <c r="AA9" s="3">
        <f t="shared" ca="1" si="15"/>
        <v>0.01</v>
      </c>
      <c r="AD9" s="3" t="s">
        <v>55</v>
      </c>
      <c r="AE9" s="3">
        <f t="shared" ca="1" si="16"/>
        <v>-5.63</v>
      </c>
      <c r="AF9" s="3">
        <f t="shared" ca="1" si="17"/>
        <v>-94.48</v>
      </c>
      <c r="AG9" s="3">
        <f t="shared" ca="1" si="18"/>
        <v>-0.06</v>
      </c>
      <c r="AH9" s="3">
        <f t="shared" ca="1" si="19"/>
        <v>0</v>
      </c>
    </row>
    <row r="10" spans="2:34" x14ac:dyDescent="0.25">
      <c r="B10" s="3" t="s">
        <v>56</v>
      </c>
      <c r="C10" s="3">
        <f t="shared" ca="1" si="0"/>
        <v>-12.28</v>
      </c>
      <c r="D10" s="3">
        <f t="shared" ca="1" si="1"/>
        <v>-94.26</v>
      </c>
      <c r="E10" s="3">
        <f t="shared" ca="1" si="2"/>
        <v>-0.13</v>
      </c>
      <c r="F10" s="3">
        <f t="shared" ca="1" si="3"/>
        <v>-0.04</v>
      </c>
      <c r="I10" s="3" t="s">
        <v>56</v>
      </c>
      <c r="J10" s="3">
        <f t="shared" ca="1" si="4"/>
        <v>-18.87</v>
      </c>
      <c r="K10" s="3">
        <f t="shared" ca="1" si="5"/>
        <v>-97.06</v>
      </c>
      <c r="L10" s="3">
        <f t="shared" ca="1" si="6"/>
        <v>-0.19</v>
      </c>
      <c r="M10" s="3">
        <f t="shared" ca="1" si="7"/>
        <v>-0.04</v>
      </c>
      <c r="P10" s="3" t="s">
        <v>56</v>
      </c>
      <c r="Q10" s="3">
        <f t="shared" ca="1" si="8"/>
        <v>-20.04</v>
      </c>
      <c r="R10" s="3">
        <f t="shared" ca="1" si="9"/>
        <v>-97.53</v>
      </c>
      <c r="S10" s="3">
        <f t="shared" ca="1" si="10"/>
        <v>-0.21</v>
      </c>
      <c r="T10" s="3">
        <f t="shared" ca="1" si="11"/>
        <v>-0.03</v>
      </c>
      <c r="W10" s="3" t="s">
        <v>56</v>
      </c>
      <c r="X10" s="3">
        <f t="shared" ca="1" si="12"/>
        <v>-21.12</v>
      </c>
      <c r="Y10" s="3">
        <f t="shared" ca="1" si="13"/>
        <v>-98.27</v>
      </c>
      <c r="Z10" s="3">
        <f t="shared" ca="1" si="14"/>
        <v>-0.21</v>
      </c>
      <c r="AA10" s="3">
        <f t="shared" ca="1" si="15"/>
        <v>-0.02</v>
      </c>
      <c r="AD10" s="3" t="s">
        <v>56</v>
      </c>
      <c r="AE10" s="3">
        <f t="shared" ca="1" si="16"/>
        <v>-24.18</v>
      </c>
      <c r="AF10" s="3">
        <f t="shared" ca="1" si="17"/>
        <v>-99.04</v>
      </c>
      <c r="AG10" s="3">
        <f t="shared" ca="1" si="18"/>
        <v>-0.24</v>
      </c>
      <c r="AH10" s="3">
        <f t="shared" ca="1" si="19"/>
        <v>-0.02</v>
      </c>
    </row>
    <row r="11" spans="2:34" x14ac:dyDescent="0.25">
      <c r="B11" s="3" t="s">
        <v>57</v>
      </c>
      <c r="C11" s="3">
        <f t="shared" ca="1" si="0"/>
        <v>25.7</v>
      </c>
      <c r="D11" s="3">
        <f t="shared" ca="1" si="1"/>
        <v>-48.27</v>
      </c>
      <c r="E11" s="3">
        <f t="shared" ca="1" si="2"/>
        <v>0.53</v>
      </c>
      <c r="F11" s="3">
        <f t="shared" ca="1" si="3"/>
        <v>0.12</v>
      </c>
      <c r="I11" s="3" t="s">
        <v>57</v>
      </c>
      <c r="J11" s="3">
        <f t="shared" ca="1" si="4"/>
        <v>37.01</v>
      </c>
      <c r="K11" s="3">
        <f t="shared" ca="1" si="5"/>
        <v>-44.73</v>
      </c>
      <c r="L11" s="3">
        <f t="shared" ca="1" si="6"/>
        <v>0.83</v>
      </c>
      <c r="M11" s="3">
        <f t="shared" ca="1" si="7"/>
        <v>0.08</v>
      </c>
      <c r="P11" s="3" t="s">
        <v>57</v>
      </c>
      <c r="Q11" s="3">
        <f t="shared" ca="1" si="8"/>
        <v>39.03</v>
      </c>
      <c r="R11" s="3">
        <f t="shared" ca="1" si="9"/>
        <v>-36.85</v>
      </c>
      <c r="S11" s="3">
        <f t="shared" ca="1" si="10"/>
        <v>1.06</v>
      </c>
      <c r="T11" s="3">
        <f t="shared" ca="1" si="11"/>
        <v>0.06</v>
      </c>
      <c r="W11" s="3" t="s">
        <v>57</v>
      </c>
      <c r="X11" s="3">
        <f t="shared" ca="1" si="12"/>
        <v>25.55</v>
      </c>
      <c r="Y11" s="3">
        <f t="shared" ca="1" si="13"/>
        <v>-57.93</v>
      </c>
      <c r="Z11" s="3">
        <f t="shared" ca="1" si="14"/>
        <v>0.44</v>
      </c>
      <c r="AA11" s="3">
        <f t="shared" ca="1" si="15"/>
        <v>0.03</v>
      </c>
      <c r="AD11" s="3" t="s">
        <v>57</v>
      </c>
      <c r="AE11" s="3">
        <f t="shared" ca="1" si="16"/>
        <v>31.79</v>
      </c>
      <c r="AF11" s="3">
        <f t="shared" ca="1" si="17"/>
        <v>-57.85</v>
      </c>
      <c r="AG11" s="3">
        <f t="shared" ca="1" si="18"/>
        <v>0.55000000000000004</v>
      </c>
      <c r="AH11" s="3">
        <f t="shared" ca="1" si="19"/>
        <v>0.03</v>
      </c>
    </row>
    <row r="12" spans="2:34" x14ac:dyDescent="0.25">
      <c r="B12" s="3" t="s">
        <v>58</v>
      </c>
      <c r="C12" s="3">
        <f t="shared" ca="1" si="0"/>
        <v>44.44</v>
      </c>
      <c r="D12" s="3">
        <f t="shared" ca="1" si="1"/>
        <v>-50.91</v>
      </c>
      <c r="E12" s="3">
        <f t="shared" ca="1" si="2"/>
        <v>0.87</v>
      </c>
      <c r="F12" s="3">
        <f t="shared" ca="1" si="3"/>
        <v>0.18</v>
      </c>
      <c r="I12" s="3" t="s">
        <v>58</v>
      </c>
      <c r="J12" s="3">
        <f t="shared" ca="1" si="4"/>
        <v>31.53</v>
      </c>
      <c r="K12" s="3">
        <f t="shared" ca="1" si="5"/>
        <v>-71.260000000000005</v>
      </c>
      <c r="L12" s="3">
        <f t="shared" ca="1" si="6"/>
        <v>0.44</v>
      </c>
      <c r="M12" s="3">
        <f t="shared" ca="1" si="7"/>
        <v>7.0000000000000007E-2</v>
      </c>
      <c r="P12" s="3" t="s">
        <v>58</v>
      </c>
      <c r="Q12" s="3">
        <f t="shared" ca="1" si="8"/>
        <v>11.1</v>
      </c>
      <c r="R12" s="3">
        <f t="shared" ca="1" si="9"/>
        <v>-71.989999999999995</v>
      </c>
      <c r="S12" s="3">
        <f t="shared" ca="1" si="10"/>
        <v>0.15</v>
      </c>
      <c r="T12" s="3">
        <f t="shared" ca="1" si="11"/>
        <v>0.02</v>
      </c>
      <c r="W12" s="3" t="s">
        <v>58</v>
      </c>
      <c r="X12" s="3">
        <f t="shared" ca="1" si="12"/>
        <v>2.68</v>
      </c>
      <c r="Y12" s="3">
        <f t="shared" ca="1" si="13"/>
        <v>-81.760000000000005</v>
      </c>
      <c r="Z12" s="3">
        <f t="shared" ca="1" si="14"/>
        <v>0.03</v>
      </c>
      <c r="AA12" s="3">
        <f t="shared" ca="1" si="15"/>
        <v>0.01</v>
      </c>
      <c r="AD12" s="3" t="s">
        <v>58</v>
      </c>
      <c r="AE12" s="3">
        <f t="shared" ca="1" si="16"/>
        <v>-11.91</v>
      </c>
      <c r="AF12" s="3">
        <f t="shared" ca="1" si="17"/>
        <v>-86.38</v>
      </c>
      <c r="AG12" s="3">
        <f t="shared" ca="1" si="18"/>
        <v>-0.14000000000000001</v>
      </c>
      <c r="AH12" s="3">
        <f t="shared" ca="1" si="19"/>
        <v>0</v>
      </c>
    </row>
    <row r="13" spans="2:34" x14ac:dyDescent="0.25">
      <c r="B13" s="3" t="s">
        <v>59</v>
      </c>
      <c r="C13" s="3">
        <f t="shared" ca="1" si="0"/>
        <v>20.61</v>
      </c>
      <c r="D13" s="3">
        <f t="shared" ca="1" si="1"/>
        <v>-71.400000000000006</v>
      </c>
      <c r="E13" s="3">
        <f t="shared" ca="1" si="2"/>
        <v>0.28999999999999998</v>
      </c>
      <c r="F13" s="3">
        <f t="shared" ca="1" si="3"/>
        <v>0.11</v>
      </c>
      <c r="I13" s="3" t="s">
        <v>59</v>
      </c>
      <c r="J13" s="3">
        <f t="shared" ca="1" si="4"/>
        <v>16.28</v>
      </c>
      <c r="K13" s="3">
        <f t="shared" ca="1" si="5"/>
        <v>-75.709999999999994</v>
      </c>
      <c r="L13" s="3">
        <f t="shared" ca="1" si="6"/>
        <v>0.21</v>
      </c>
      <c r="M13" s="3">
        <f t="shared" ca="1" si="7"/>
        <v>0.05</v>
      </c>
      <c r="P13" s="3" t="s">
        <v>59</v>
      </c>
      <c r="Q13" s="3">
        <f t="shared" ca="1" si="8"/>
        <v>-4.1900000000000004</v>
      </c>
      <c r="R13" s="3">
        <f t="shared" ca="1" si="9"/>
        <v>-95.29</v>
      </c>
      <c r="S13" s="3">
        <f t="shared" ca="1" si="10"/>
        <v>-0.04</v>
      </c>
      <c r="T13" s="3">
        <f t="shared" ca="1" si="11"/>
        <v>0.01</v>
      </c>
      <c r="W13" s="3" t="s">
        <v>59</v>
      </c>
      <c r="X13" s="3">
        <f t="shared" ca="1" si="12"/>
        <v>-3.55</v>
      </c>
      <c r="Y13" s="3">
        <f t="shared" ca="1" si="13"/>
        <v>-90.53</v>
      </c>
      <c r="Z13" s="3">
        <f t="shared" ca="1" si="14"/>
        <v>-0.04</v>
      </c>
      <c r="AA13" s="3">
        <f t="shared" ca="1" si="15"/>
        <v>0</v>
      </c>
      <c r="AD13" s="3" t="s">
        <v>59</v>
      </c>
      <c r="AE13" s="3">
        <f t="shared" ca="1" si="16"/>
        <v>-9.0299999999999994</v>
      </c>
      <c r="AF13" s="3">
        <f t="shared" ca="1" si="17"/>
        <v>-96.12</v>
      </c>
      <c r="AG13" s="3">
        <f t="shared" ca="1" si="18"/>
        <v>-0.09</v>
      </c>
      <c r="AH13" s="3">
        <f t="shared" ca="1" si="19"/>
        <v>0</v>
      </c>
    </row>
    <row r="14" spans="2:34" x14ac:dyDescent="0.25">
      <c r="B14" s="3" t="s">
        <v>60</v>
      </c>
      <c r="C14" s="3">
        <f t="shared" ca="1" si="0"/>
        <v>-5.94</v>
      </c>
      <c r="D14" s="3">
        <f t="shared" ca="1" si="1"/>
        <v>-88.66</v>
      </c>
      <c r="E14" s="3">
        <f t="shared" ca="1" si="2"/>
        <v>-7.0000000000000007E-2</v>
      </c>
      <c r="F14" s="3">
        <f t="shared" ca="1" si="3"/>
        <v>0</v>
      </c>
      <c r="I14" s="3" t="s">
        <v>60</v>
      </c>
      <c r="J14" s="3">
        <f t="shared" ca="1" si="4"/>
        <v>-3.74</v>
      </c>
      <c r="K14" s="3">
        <f t="shared" ca="1" si="5"/>
        <v>-95.02</v>
      </c>
      <c r="L14" s="3">
        <f t="shared" ca="1" si="6"/>
        <v>-0.04</v>
      </c>
      <c r="M14" s="3">
        <f t="shared" ca="1" si="7"/>
        <v>0</v>
      </c>
      <c r="P14" s="3" t="s">
        <v>60</v>
      </c>
      <c r="Q14" s="3">
        <f t="shared" ca="1" si="8"/>
        <v>-6.66</v>
      </c>
      <c r="R14" s="3">
        <f t="shared" ca="1" si="9"/>
        <v>-95.51</v>
      </c>
      <c r="S14" s="3">
        <f t="shared" ca="1" si="10"/>
        <v>-7.0000000000000007E-2</v>
      </c>
      <c r="T14" s="3">
        <f t="shared" ca="1" si="11"/>
        <v>0</v>
      </c>
      <c r="W14" s="3" t="s">
        <v>60</v>
      </c>
      <c r="X14" s="3">
        <f t="shared" ca="1" si="12"/>
        <v>-13.16</v>
      </c>
      <c r="Y14" s="3">
        <f t="shared" ca="1" si="13"/>
        <v>-98.13</v>
      </c>
      <c r="Z14" s="3">
        <f t="shared" ca="1" si="14"/>
        <v>-0.13</v>
      </c>
      <c r="AA14" s="3">
        <f t="shared" ca="1" si="15"/>
        <v>-0.01</v>
      </c>
      <c r="AD14" s="3" t="s">
        <v>60</v>
      </c>
      <c r="AE14" s="3">
        <f t="shared" ca="1" si="16"/>
        <v>-21.3</v>
      </c>
      <c r="AF14" s="3">
        <f t="shared" ca="1" si="17"/>
        <v>-98.87</v>
      </c>
      <c r="AG14" s="3">
        <f t="shared" ca="1" si="18"/>
        <v>-0.22</v>
      </c>
      <c r="AH14" s="3">
        <f t="shared" ca="1" si="19"/>
        <v>-0.01</v>
      </c>
    </row>
    <row r="15" spans="2:34" x14ac:dyDescent="0.25">
      <c r="B15" s="3" t="s">
        <v>61</v>
      </c>
      <c r="C15" s="3">
        <f t="shared" ca="1" si="0"/>
        <v>62.9</v>
      </c>
      <c r="D15" s="3">
        <f t="shared" ca="1" si="1"/>
        <v>-55.04</v>
      </c>
      <c r="E15" s="3">
        <f t="shared" ca="1" si="2"/>
        <v>1.1399999999999999</v>
      </c>
      <c r="F15" s="3">
        <f t="shared" ca="1" si="3"/>
        <v>0.24</v>
      </c>
      <c r="I15" s="3" t="s">
        <v>61</v>
      </c>
      <c r="J15" s="3">
        <f t="shared" ca="1" si="4"/>
        <v>42.22</v>
      </c>
      <c r="K15" s="3">
        <f t="shared" ca="1" si="5"/>
        <v>-53.53</v>
      </c>
      <c r="L15" s="3">
        <f t="shared" ca="1" si="6"/>
        <v>0.79</v>
      </c>
      <c r="M15" s="3">
        <f t="shared" ca="1" si="7"/>
        <v>0.09</v>
      </c>
      <c r="P15" s="3" t="s">
        <v>61</v>
      </c>
      <c r="Q15" s="3">
        <f t="shared" ca="1" si="8"/>
        <v>33.619999999999997</v>
      </c>
      <c r="R15" s="3">
        <f t="shared" ca="1" si="9"/>
        <v>-53.16</v>
      </c>
      <c r="S15" s="3">
        <f t="shared" ca="1" si="10"/>
        <v>0.63</v>
      </c>
      <c r="T15" s="3">
        <f t="shared" ca="1" si="11"/>
        <v>0.05</v>
      </c>
      <c r="W15" s="3" t="s">
        <v>61</v>
      </c>
      <c r="X15" s="3">
        <f t="shared" ca="1" si="12"/>
        <v>46.84</v>
      </c>
      <c r="Y15" s="3">
        <f t="shared" ca="1" si="13"/>
        <v>-43.41</v>
      </c>
      <c r="Z15" s="3">
        <f t="shared" ca="1" si="14"/>
        <v>1.08</v>
      </c>
      <c r="AA15" s="3">
        <f t="shared" ca="1" si="15"/>
        <v>0.05</v>
      </c>
      <c r="AD15" s="3" t="s">
        <v>61</v>
      </c>
      <c r="AE15" s="3">
        <f t="shared" ca="1" si="16"/>
        <v>44.74</v>
      </c>
      <c r="AF15" s="3">
        <f t="shared" ca="1" si="17"/>
        <v>-63.41</v>
      </c>
      <c r="AG15" s="3">
        <f t="shared" ca="1" si="18"/>
        <v>0.71</v>
      </c>
      <c r="AH15" s="3">
        <f t="shared" ca="1" si="19"/>
        <v>0.04</v>
      </c>
    </row>
    <row r="16" spans="2:34" x14ac:dyDescent="0.25">
      <c r="B16" s="3" t="s">
        <v>62</v>
      </c>
      <c r="C16" s="3">
        <f t="shared" ca="1" si="0"/>
        <v>70.930000000000007</v>
      </c>
      <c r="D16" s="3">
        <f t="shared" ca="1" si="1"/>
        <v>-40.69</v>
      </c>
      <c r="E16" s="3">
        <f t="shared" ca="1" si="2"/>
        <v>1.74</v>
      </c>
      <c r="F16" s="3">
        <f t="shared" ca="1" si="3"/>
        <v>0.27</v>
      </c>
      <c r="I16" s="3" t="s">
        <v>62</v>
      </c>
      <c r="J16" s="3">
        <f t="shared" ca="1" si="4"/>
        <v>80.260000000000005</v>
      </c>
      <c r="K16" s="3">
        <f t="shared" ca="1" si="5"/>
        <v>-41.53</v>
      </c>
      <c r="L16" s="3">
        <f t="shared" ca="1" si="6"/>
        <v>1.93</v>
      </c>
      <c r="M16" s="3">
        <f t="shared" ca="1" si="7"/>
        <v>0.15</v>
      </c>
      <c r="P16" s="3" t="s">
        <v>62</v>
      </c>
      <c r="Q16" s="3">
        <f t="shared" ca="1" si="8"/>
        <v>72.44</v>
      </c>
      <c r="R16" s="3">
        <f t="shared" ca="1" si="9"/>
        <v>-49.45</v>
      </c>
      <c r="S16" s="3">
        <f t="shared" ca="1" si="10"/>
        <v>1.47</v>
      </c>
      <c r="T16" s="3">
        <f t="shared" ca="1" si="11"/>
        <v>0.09</v>
      </c>
      <c r="W16" s="3" t="s">
        <v>62</v>
      </c>
      <c r="X16" s="3">
        <f t="shared" ca="1" si="12"/>
        <v>66.25</v>
      </c>
      <c r="Y16" s="3">
        <f t="shared" ca="1" si="13"/>
        <v>-40.840000000000003</v>
      </c>
      <c r="Z16" s="3">
        <f t="shared" ca="1" si="14"/>
        <v>1.62</v>
      </c>
      <c r="AA16" s="3">
        <f t="shared" ca="1" si="15"/>
        <v>0.06</v>
      </c>
      <c r="AD16" s="3" t="s">
        <v>62</v>
      </c>
      <c r="AE16" s="3">
        <f t="shared" ca="1" si="16"/>
        <v>62.36</v>
      </c>
      <c r="AF16" s="3">
        <f t="shared" ca="1" si="17"/>
        <v>-54.9</v>
      </c>
      <c r="AG16" s="3">
        <f t="shared" ca="1" si="18"/>
        <v>1.1399999999999999</v>
      </c>
      <c r="AH16" s="3">
        <f t="shared" ca="1" si="19"/>
        <v>0.05</v>
      </c>
    </row>
    <row r="17" spans="2:34" x14ac:dyDescent="0.25">
      <c r="B17" s="3" t="s">
        <v>63</v>
      </c>
      <c r="C17" s="3">
        <f t="shared" ca="1" si="0"/>
        <v>49.61</v>
      </c>
      <c r="D17" s="3">
        <f t="shared" ca="1" si="1"/>
        <v>-32.15</v>
      </c>
      <c r="E17" s="3">
        <f t="shared" ca="1" si="2"/>
        <v>1.54</v>
      </c>
      <c r="F17" s="3">
        <f t="shared" ca="1" si="3"/>
        <v>0.21</v>
      </c>
      <c r="I17" s="3" t="s">
        <v>63</v>
      </c>
      <c r="J17" s="3">
        <f t="shared" ca="1" si="4"/>
        <v>62.46</v>
      </c>
      <c r="K17" s="3">
        <f t="shared" ca="1" si="5"/>
        <v>-30.07</v>
      </c>
      <c r="L17" s="3">
        <f t="shared" ca="1" si="6"/>
        <v>2.08</v>
      </c>
      <c r="M17" s="3">
        <f t="shared" ca="1" si="7"/>
        <v>0.13</v>
      </c>
      <c r="P17" s="3" t="s">
        <v>63</v>
      </c>
      <c r="Q17" s="3">
        <f t="shared" ca="1" si="8"/>
        <v>47.7</v>
      </c>
      <c r="R17" s="3">
        <f t="shared" ca="1" si="9"/>
        <v>-28.74</v>
      </c>
      <c r="S17" s="3">
        <f t="shared" ca="1" si="10"/>
        <v>1.66</v>
      </c>
      <c r="T17" s="3">
        <f t="shared" ca="1" si="11"/>
        <v>7.0000000000000007E-2</v>
      </c>
      <c r="W17" s="3" t="s">
        <v>63</v>
      </c>
      <c r="X17" s="3">
        <f t="shared" ca="1" si="12"/>
        <v>41.62</v>
      </c>
      <c r="Y17" s="3">
        <f t="shared" ca="1" si="13"/>
        <v>-30.38</v>
      </c>
      <c r="Z17" s="3">
        <f t="shared" ca="1" si="14"/>
        <v>1.37</v>
      </c>
      <c r="AA17" s="3">
        <f t="shared" ca="1" si="15"/>
        <v>0.04</v>
      </c>
      <c r="AD17" s="3" t="s">
        <v>63</v>
      </c>
      <c r="AE17" s="3">
        <f t="shared" ca="1" si="16"/>
        <v>33.729999999999997</v>
      </c>
      <c r="AF17" s="3">
        <f t="shared" ca="1" si="17"/>
        <v>-46.24</v>
      </c>
      <c r="AG17" s="3">
        <f t="shared" ca="1" si="18"/>
        <v>0.73</v>
      </c>
      <c r="AH17" s="3">
        <f t="shared" ca="1" si="19"/>
        <v>0.03</v>
      </c>
    </row>
    <row r="18" spans="2:34" x14ac:dyDescent="0.25">
      <c r="B18" s="4" t="s">
        <v>66</v>
      </c>
      <c r="C18" s="4">
        <f ca="1">AVERAGE(C5:C17)</f>
        <v>34.490769230769232</v>
      </c>
      <c r="D18" s="4">
        <f t="shared" ref="D18:F18" ca="1" si="20">AVERAGE(D5:D17)</f>
        <v>-57.74153846153844</v>
      </c>
      <c r="E18" s="4">
        <f t="shared" ca="1" si="20"/>
        <v>0.86</v>
      </c>
      <c r="F18" s="4">
        <f t="shared" ca="1" si="20"/>
        <v>0.14307692307692307</v>
      </c>
      <c r="I18" s="4" t="s">
        <v>66</v>
      </c>
      <c r="J18" s="4">
        <f ca="1">AVERAGE(J5:J17)</f>
        <v>23.266153846153845</v>
      </c>
      <c r="K18" s="4">
        <f t="shared" ref="K18" ca="1" si="21">AVERAGE(K5:K17)</f>
        <v>-66.162307692307706</v>
      </c>
      <c r="L18" s="4">
        <f t="shared" ref="L18" ca="1" si="22">AVERAGE(L5:L17)</f>
        <v>0.56461538461538463</v>
      </c>
      <c r="M18" s="4">
        <f t="shared" ref="M18" ca="1" si="23">AVERAGE(M5:M17)</f>
        <v>5.3846153846153849E-2</v>
      </c>
      <c r="P18" s="4" t="s">
        <v>66</v>
      </c>
      <c r="Q18" s="4">
        <f ca="1">AVERAGE(Q5:Q17)</f>
        <v>15.901538461538463</v>
      </c>
      <c r="R18" s="4">
        <f t="shared" ref="R18" ca="1" si="24">AVERAGE(R5:R17)</f>
        <v>-70.08</v>
      </c>
      <c r="S18" s="4">
        <f t="shared" ref="S18" ca="1" si="25">AVERAGE(S5:S17)</f>
        <v>0.41615384615384615</v>
      </c>
      <c r="T18" s="4">
        <f t="shared" ref="T18" ca="1" si="26">AVERAGE(T5:T17)</f>
        <v>2.6153846153846156E-2</v>
      </c>
      <c r="W18" s="4" t="s">
        <v>66</v>
      </c>
      <c r="X18" s="4">
        <f ca="1">AVERAGE(X5:X17)</f>
        <v>14.376923076923077</v>
      </c>
      <c r="Y18" s="4">
        <f t="shared" ref="Y18" ca="1" si="27">AVERAGE(Y5:Y17)</f>
        <v>-71.243076923076913</v>
      </c>
      <c r="Z18" s="4">
        <f t="shared" ref="Z18" ca="1" si="28">AVERAGE(Z5:Z17)</f>
        <v>0.38461538461538464</v>
      </c>
      <c r="AA18" s="4">
        <f t="shared" ref="AA18" ca="1" si="29">AVERAGE(AA5:AA17)</f>
        <v>1.6923076923076923E-2</v>
      </c>
      <c r="AD18" s="4" t="s">
        <v>66</v>
      </c>
      <c r="AE18" s="4">
        <f ca="1">AVERAGE(AE5:AE17)</f>
        <v>12.021538461538462</v>
      </c>
      <c r="AF18" s="4">
        <f t="shared" ref="AF18" ca="1" si="30">AVERAGE(AF5:AF17)</f>
        <v>-76.422307692307697</v>
      </c>
      <c r="AG18" s="4">
        <f t="shared" ref="AG18" ca="1" si="31">AVERAGE(AG5:AG17)</f>
        <v>0.26384615384615384</v>
      </c>
      <c r="AH18" s="4">
        <f t="shared" ref="AH18" ca="1" si="32">AVERAGE(AH5:AH17)</f>
        <v>1.3846153846153845E-2</v>
      </c>
    </row>
    <row r="20" spans="2:34" x14ac:dyDescent="0.25">
      <c r="C20" s="3" t="s">
        <v>64</v>
      </c>
      <c r="D20" s="3" t="s">
        <v>49</v>
      </c>
      <c r="J20" s="3" t="s">
        <v>64</v>
      </c>
      <c r="K20" s="3" t="s">
        <v>49</v>
      </c>
      <c r="Q20" s="3" t="s">
        <v>64</v>
      </c>
      <c r="R20" s="3" t="s">
        <v>49</v>
      </c>
      <c r="X20" s="3" t="s">
        <v>64</v>
      </c>
      <c r="Y20" s="3" t="s">
        <v>49</v>
      </c>
      <c r="AE20" s="3" t="s">
        <v>64</v>
      </c>
      <c r="AF20" s="3" t="s">
        <v>49</v>
      </c>
    </row>
    <row r="22" spans="2:34" x14ac:dyDescent="0.25">
      <c r="B22" s="5" t="s">
        <v>65</v>
      </c>
      <c r="C22" s="5" t="s">
        <v>5</v>
      </c>
      <c r="D22" s="5" t="s">
        <v>46</v>
      </c>
      <c r="E22" s="5" t="s">
        <v>12</v>
      </c>
      <c r="F22" s="5" t="s">
        <v>47</v>
      </c>
      <c r="I22" s="5" t="s">
        <v>65</v>
      </c>
      <c r="J22" s="5" t="s">
        <v>5</v>
      </c>
      <c r="K22" s="5" t="s">
        <v>46</v>
      </c>
      <c r="L22" s="5" t="s">
        <v>12</v>
      </c>
      <c r="M22" s="5" t="s">
        <v>47</v>
      </c>
      <c r="P22" s="5" t="s">
        <v>65</v>
      </c>
      <c r="Q22" s="5" t="s">
        <v>5</v>
      </c>
      <c r="R22" s="5" t="s">
        <v>46</v>
      </c>
      <c r="S22" s="5" t="s">
        <v>12</v>
      </c>
      <c r="T22" s="5" t="s">
        <v>47</v>
      </c>
      <c r="W22" s="5" t="s">
        <v>65</v>
      </c>
      <c r="X22" s="5" t="s">
        <v>5</v>
      </c>
      <c r="Y22" s="5" t="s">
        <v>46</v>
      </c>
      <c r="Z22" s="5" t="s">
        <v>12</v>
      </c>
      <c r="AA22" s="5" t="s">
        <v>47</v>
      </c>
      <c r="AD22" s="5" t="s">
        <v>65</v>
      </c>
      <c r="AE22" s="5" t="s">
        <v>5</v>
      </c>
      <c r="AF22" s="5" t="s">
        <v>46</v>
      </c>
      <c r="AG22" s="5" t="s">
        <v>12</v>
      </c>
      <c r="AH22" s="5" t="s">
        <v>47</v>
      </c>
    </row>
    <row r="23" spans="2:34" x14ac:dyDescent="0.25">
      <c r="B23" s="3" t="s">
        <v>44</v>
      </c>
      <c r="C23" s="3">
        <f t="shared" ref="C23:C35" ca="1" si="33">VLOOKUP($E$2,INDIRECT(B23&amp;"!$B$15:$AM$19"),5,FALSE)</f>
        <v>-12.49</v>
      </c>
      <c r="D23" s="3">
        <f t="shared" ref="D23:D35" ca="1" si="34">VLOOKUP($E$2,INDIRECT(B23&amp;"!$B$15:$AM$19"),10,FALSE)</f>
        <v>-82.62</v>
      </c>
      <c r="E23" s="3">
        <f t="shared" ref="E23:E35" ca="1" si="35">VLOOKUP($E$2,INDIRECT(B23&amp;"!$B$15:$AM$19"),12,FALSE)</f>
        <v>-0.15</v>
      </c>
      <c r="F23" s="3">
        <f t="shared" ref="F23:F35" ca="1" si="36">VLOOKUP($E$2,INDIRECT(B23&amp;"!$B$15:$AM$19"),24,FALSE)</f>
        <v>-0.04</v>
      </c>
      <c r="I23" s="3" t="s">
        <v>44</v>
      </c>
      <c r="J23" s="3">
        <f t="shared" ref="J23:J35" ca="1" si="37">VLOOKUP($L$2,INDIRECT(I23&amp;"!$B$15:$AM$19"),5,FALSE)</f>
        <v>-29.65</v>
      </c>
      <c r="K23" s="3">
        <f t="shared" ref="K23:K35" ca="1" si="38">VLOOKUP($L$2,INDIRECT(I23&amp;"!$B$15:$AM$19"),10,FALSE)</f>
        <v>-94.09</v>
      </c>
      <c r="L23" s="3">
        <f t="shared" ref="L23:L35" ca="1" si="39">VLOOKUP($L$2,INDIRECT(I23&amp;"!$B$15:$AM$19"),12,FALSE)</f>
        <v>-0.32</v>
      </c>
      <c r="M23" s="3">
        <f t="shared" ref="M23:M35" ca="1" si="40">VLOOKUP($L$2,INDIRECT(I23&amp;"!$B$15:$AM$19"),24,FALSE)</f>
        <v>-0.13</v>
      </c>
      <c r="P23" s="3" t="s">
        <v>44</v>
      </c>
      <c r="Q23" s="3">
        <f t="shared" ref="Q23:Q35" ca="1" si="41">VLOOKUP($S$2,INDIRECT(P23&amp;"!$B$15:$AM$19"),5,FALSE)</f>
        <v>-14.34</v>
      </c>
      <c r="R23" s="3">
        <f t="shared" ref="R23:R35" ca="1" si="42">VLOOKUP($S$2,INDIRECT(P23&amp;"!$B$15:$AM$19"),10,FALSE)</f>
        <v>-87.77</v>
      </c>
      <c r="S23" s="3">
        <f t="shared" ref="S23:S35" ca="1" si="43">VLOOKUP($S$2,INDIRECT(P23&amp;"!$B$15:$AM$19"),12,FALSE)</f>
        <v>-0.16</v>
      </c>
      <c r="T23" s="3">
        <f t="shared" ref="T23:T35" ca="1" si="44">VLOOKUP($S$2,INDIRECT(P23&amp;"!$B$15:$AM$19"),24,FALSE)</f>
        <v>-0.02</v>
      </c>
      <c r="W23" s="3" t="s">
        <v>44</v>
      </c>
      <c r="X23" s="3">
        <f t="shared" ref="X23:X35" ca="1" si="45">VLOOKUP($Z$2,INDIRECT(W23&amp;"!$B$15:$AM$19"),5,FALSE)</f>
        <v>-22.19</v>
      </c>
      <c r="Y23" s="3">
        <f t="shared" ref="Y23:Y35" ca="1" si="46">VLOOKUP($Z$2,INDIRECT(W23&amp;"!$B$15:$AM$19"),10,FALSE)</f>
        <v>-95.2</v>
      </c>
      <c r="Z23" s="3">
        <f t="shared" ref="Z23:Z35" ca="1" si="47">VLOOKUP($Z$2,INDIRECT(W23&amp;"!$B$15:$AM$19"),12,FALSE)</f>
        <v>-0.23</v>
      </c>
      <c r="AA23" s="3">
        <f t="shared" ref="AA23:AA35" ca="1" si="48">VLOOKUP($Z$2,INDIRECT(W23&amp;"!$B$15:$AM$19"),24,FALSE)</f>
        <v>-0.04</v>
      </c>
      <c r="AD23" s="3" t="s">
        <v>44</v>
      </c>
      <c r="AE23" s="3">
        <f t="shared" ref="AE23:AE35" ca="1" si="49">VLOOKUP($AG$2,INDIRECT(AD23&amp;"!$B$15:$AM$19"),5,FALSE)</f>
        <v>-36.9</v>
      </c>
      <c r="AF23" s="3">
        <f t="shared" ref="AF23:AF35" ca="1" si="50">VLOOKUP($AG$2,INDIRECT(AD23&amp;"!$B$15:$AM$19"),10,FALSE)</f>
        <v>-97.56</v>
      </c>
      <c r="AG23" s="3">
        <f t="shared" ref="AG23:AG35" ca="1" si="51">VLOOKUP($AG$2,INDIRECT(AD23&amp;"!$B$15:$AM$19"),12,FALSE)</f>
        <v>-0.38</v>
      </c>
      <c r="AH23" s="3">
        <f t="shared" ref="AH23:AH35" ca="1" si="52">VLOOKUP($AG$2,INDIRECT(AD23&amp;"!$B$15:$AM$19"),24,FALSE)</f>
        <v>-0.08</v>
      </c>
    </row>
    <row r="24" spans="2:34" x14ac:dyDescent="0.25">
      <c r="B24" s="3" t="s">
        <v>52</v>
      </c>
      <c r="C24" s="3">
        <f t="shared" ca="1" si="33"/>
        <v>19.82</v>
      </c>
      <c r="D24" s="3">
        <f t="shared" ca="1" si="34"/>
        <v>-51.09</v>
      </c>
      <c r="E24" s="3">
        <f t="shared" ca="1" si="35"/>
        <v>0.39</v>
      </c>
      <c r="F24" s="3">
        <f t="shared" ca="1" si="36"/>
        <v>0.3</v>
      </c>
      <c r="I24" s="3" t="s">
        <v>52</v>
      </c>
      <c r="J24" s="3">
        <f t="shared" ca="1" si="37"/>
        <v>23.93</v>
      </c>
      <c r="K24" s="3">
        <f t="shared" ca="1" si="38"/>
        <v>-41.38</v>
      </c>
      <c r="L24" s="3">
        <f t="shared" ca="1" si="39"/>
        <v>0.57999999999999996</v>
      </c>
      <c r="M24" s="3">
        <f t="shared" ca="1" si="40"/>
        <v>0.17</v>
      </c>
      <c r="P24" s="3" t="s">
        <v>52</v>
      </c>
      <c r="Q24" s="3">
        <f t="shared" ca="1" si="41"/>
        <v>45.73</v>
      </c>
      <c r="R24" s="3">
        <f t="shared" ca="1" si="42"/>
        <v>-32.51</v>
      </c>
      <c r="S24" s="3">
        <f t="shared" ca="1" si="43"/>
        <v>1.41</v>
      </c>
      <c r="T24" s="3">
        <f t="shared" ca="1" si="44"/>
        <v>0.18</v>
      </c>
      <c r="W24" s="3" t="s">
        <v>52</v>
      </c>
      <c r="X24" s="3">
        <f t="shared" ca="1" si="45"/>
        <v>56.54</v>
      </c>
      <c r="Y24" s="3">
        <f t="shared" ca="1" si="46"/>
        <v>-42.77</v>
      </c>
      <c r="Z24" s="3">
        <f t="shared" ca="1" si="47"/>
        <v>1.32</v>
      </c>
      <c r="AA24" s="3">
        <f t="shared" ca="1" si="48"/>
        <v>0.16</v>
      </c>
      <c r="AD24" s="3" t="s">
        <v>52</v>
      </c>
      <c r="AE24" s="3">
        <f t="shared" ca="1" si="49"/>
        <v>51</v>
      </c>
      <c r="AF24" s="3">
        <f t="shared" ca="1" si="50"/>
        <v>-43.25</v>
      </c>
      <c r="AG24" s="3">
        <f t="shared" ca="1" si="51"/>
        <v>1.18</v>
      </c>
      <c r="AH24" s="3">
        <f t="shared" ca="1" si="52"/>
        <v>0.12</v>
      </c>
    </row>
    <row r="25" spans="2:34" x14ac:dyDescent="0.25">
      <c r="B25" s="3" t="s">
        <v>53</v>
      </c>
      <c r="C25" s="3">
        <f t="shared" ca="1" si="33"/>
        <v>23.18</v>
      </c>
      <c r="D25" s="3">
        <f t="shared" ca="1" si="34"/>
        <v>-79.84</v>
      </c>
      <c r="E25" s="3">
        <f t="shared" ca="1" si="35"/>
        <v>0.28999999999999998</v>
      </c>
      <c r="F25" s="3">
        <f t="shared" ca="1" si="36"/>
        <v>0.42</v>
      </c>
      <c r="I25" s="3" t="s">
        <v>53</v>
      </c>
      <c r="J25" s="3">
        <f t="shared" ca="1" si="37"/>
        <v>110.04</v>
      </c>
      <c r="K25" s="3">
        <f t="shared" ca="1" si="38"/>
        <v>-36.26</v>
      </c>
      <c r="L25" s="3">
        <f t="shared" ca="1" si="39"/>
        <v>3.03</v>
      </c>
      <c r="M25" s="3">
        <f t="shared" ca="1" si="40"/>
        <v>0.54</v>
      </c>
      <c r="P25" s="3" t="s">
        <v>53</v>
      </c>
      <c r="Q25" s="3">
        <f t="shared" ca="1" si="41"/>
        <v>113.33</v>
      </c>
      <c r="R25" s="3">
        <f t="shared" ca="1" si="42"/>
        <v>-33.79</v>
      </c>
      <c r="S25" s="3">
        <f t="shared" ca="1" si="43"/>
        <v>3.35</v>
      </c>
      <c r="T25" s="3">
        <f t="shared" ca="1" si="44"/>
        <v>0.37</v>
      </c>
      <c r="W25" s="3" t="s">
        <v>53</v>
      </c>
      <c r="X25" s="3">
        <f t="shared" ca="1" si="45"/>
        <v>104</v>
      </c>
      <c r="Y25" s="3">
        <f t="shared" ca="1" si="46"/>
        <v>-42.38</v>
      </c>
      <c r="Z25" s="3">
        <f t="shared" ca="1" si="47"/>
        <v>2.4500000000000002</v>
      </c>
      <c r="AA25" s="3">
        <f t="shared" ca="1" si="48"/>
        <v>0.27</v>
      </c>
      <c r="AD25" s="3" t="s">
        <v>53</v>
      </c>
      <c r="AE25" s="3">
        <f t="shared" ca="1" si="49"/>
        <v>72.97</v>
      </c>
      <c r="AF25" s="3">
        <f t="shared" ca="1" si="50"/>
        <v>-42</v>
      </c>
      <c r="AG25" s="3">
        <f t="shared" ca="1" si="51"/>
        <v>1.74</v>
      </c>
      <c r="AH25" s="3">
        <f t="shared" ca="1" si="52"/>
        <v>0.17</v>
      </c>
    </row>
    <row r="26" spans="2:34" x14ac:dyDescent="0.25">
      <c r="B26" s="3" t="s">
        <v>54</v>
      </c>
      <c r="C26" s="3">
        <f t="shared" ca="1" si="33"/>
        <v>18.309999999999999</v>
      </c>
      <c r="D26" s="3">
        <f t="shared" ca="1" si="34"/>
        <v>-63.23</v>
      </c>
      <c r="E26" s="3">
        <f t="shared" ca="1" si="35"/>
        <v>0.28999999999999998</v>
      </c>
      <c r="F26" s="3">
        <f t="shared" ca="1" si="36"/>
        <v>0.28999999999999998</v>
      </c>
      <c r="I26" s="3" t="s">
        <v>54</v>
      </c>
      <c r="J26" s="3">
        <f t="shared" ca="1" si="37"/>
        <v>16.079999999999998</v>
      </c>
      <c r="K26" s="3">
        <f t="shared" ca="1" si="38"/>
        <v>-64.3</v>
      </c>
      <c r="L26" s="3">
        <f t="shared" ca="1" si="39"/>
        <v>0.25</v>
      </c>
      <c r="M26" s="3">
        <f t="shared" ca="1" si="40"/>
        <v>0.14000000000000001</v>
      </c>
      <c r="P26" s="3" t="s">
        <v>54</v>
      </c>
      <c r="Q26" s="3">
        <f t="shared" ca="1" si="41"/>
        <v>30.16</v>
      </c>
      <c r="R26" s="3">
        <f t="shared" ca="1" si="42"/>
        <v>-50.63</v>
      </c>
      <c r="S26" s="3">
        <f t="shared" ca="1" si="43"/>
        <v>0.6</v>
      </c>
      <c r="T26" s="3">
        <f t="shared" ca="1" si="44"/>
        <v>0.14000000000000001</v>
      </c>
      <c r="W26" s="3" t="s">
        <v>54</v>
      </c>
      <c r="X26" s="3">
        <f t="shared" ca="1" si="45"/>
        <v>23.52</v>
      </c>
      <c r="Y26" s="3">
        <f t="shared" ca="1" si="46"/>
        <v>-54.67</v>
      </c>
      <c r="Z26" s="3">
        <f t="shared" ca="1" si="47"/>
        <v>0.43</v>
      </c>
      <c r="AA26" s="3">
        <f t="shared" ca="1" si="48"/>
        <v>0.09</v>
      </c>
      <c r="AD26" s="3" t="s">
        <v>54</v>
      </c>
      <c r="AE26" s="3">
        <f t="shared" ca="1" si="49"/>
        <v>30.15</v>
      </c>
      <c r="AF26" s="3">
        <f t="shared" ca="1" si="50"/>
        <v>-40.44</v>
      </c>
      <c r="AG26" s="3">
        <f t="shared" ca="1" si="51"/>
        <v>0.75</v>
      </c>
      <c r="AH26" s="3">
        <f t="shared" ca="1" si="52"/>
        <v>0.08</v>
      </c>
    </row>
    <row r="27" spans="2:34" x14ac:dyDescent="0.25">
      <c r="B27" s="3" t="s">
        <v>55</v>
      </c>
      <c r="C27" s="3">
        <f t="shared" ca="1" si="33"/>
        <v>-4.8899999999999997</v>
      </c>
      <c r="D27" s="3">
        <f t="shared" ca="1" si="34"/>
        <v>-77.3</v>
      </c>
      <c r="E27" s="3">
        <f t="shared" ca="1" si="35"/>
        <v>-0.06</v>
      </c>
      <c r="F27" s="3">
        <f t="shared" ca="1" si="36"/>
        <v>0.02</v>
      </c>
      <c r="I27" s="3" t="s">
        <v>55</v>
      </c>
      <c r="J27" s="3">
        <f t="shared" ca="1" si="37"/>
        <v>18.54</v>
      </c>
      <c r="K27" s="3">
        <f t="shared" ca="1" si="38"/>
        <v>-61.53</v>
      </c>
      <c r="L27" s="3">
        <f t="shared" ca="1" si="39"/>
        <v>0.3</v>
      </c>
      <c r="M27" s="3">
        <f t="shared" ca="1" si="40"/>
        <v>0.14000000000000001</v>
      </c>
      <c r="P27" s="3" t="s">
        <v>55</v>
      </c>
      <c r="Q27" s="3">
        <f t="shared" ca="1" si="41"/>
        <v>32.89</v>
      </c>
      <c r="R27" s="3">
        <f t="shared" ca="1" si="42"/>
        <v>-48.73</v>
      </c>
      <c r="S27" s="3">
        <f t="shared" ca="1" si="43"/>
        <v>0.67</v>
      </c>
      <c r="T27" s="3">
        <f t="shared" ca="1" si="44"/>
        <v>0.14000000000000001</v>
      </c>
      <c r="W27" s="3" t="s">
        <v>55</v>
      </c>
      <c r="X27" s="3">
        <f t="shared" ca="1" si="45"/>
        <v>34.270000000000003</v>
      </c>
      <c r="Y27" s="3">
        <f t="shared" ca="1" si="46"/>
        <v>-44.21</v>
      </c>
      <c r="Z27" s="3">
        <f t="shared" ca="1" si="47"/>
        <v>0.78</v>
      </c>
      <c r="AA27" s="3">
        <f t="shared" ca="1" si="48"/>
        <v>0.11</v>
      </c>
      <c r="AD27" s="3" t="s">
        <v>55</v>
      </c>
      <c r="AE27" s="3">
        <f t="shared" ca="1" si="49"/>
        <v>24.01</v>
      </c>
      <c r="AF27" s="3">
        <f t="shared" ca="1" si="50"/>
        <v>-67.650000000000006</v>
      </c>
      <c r="AG27" s="3">
        <f t="shared" ca="1" si="51"/>
        <v>0.35</v>
      </c>
      <c r="AH27" s="3">
        <f t="shared" ca="1" si="52"/>
        <v>7.0000000000000007E-2</v>
      </c>
    </row>
    <row r="28" spans="2:34" x14ac:dyDescent="0.25">
      <c r="B28" s="3" t="s">
        <v>56</v>
      </c>
      <c r="C28" s="3">
        <f t="shared" ca="1" si="33"/>
        <v>-5.66</v>
      </c>
      <c r="D28" s="3">
        <f t="shared" ca="1" si="34"/>
        <v>-87.58</v>
      </c>
      <c r="E28" s="3">
        <f t="shared" ca="1" si="35"/>
        <v>-0.06</v>
      </c>
      <c r="F28" s="3">
        <f t="shared" ca="1" si="36"/>
        <v>-0.03</v>
      </c>
      <c r="I28" s="3" t="s">
        <v>56</v>
      </c>
      <c r="J28" s="3">
        <f t="shared" ca="1" si="37"/>
        <v>-13.52</v>
      </c>
      <c r="K28" s="3">
        <f t="shared" ca="1" si="38"/>
        <v>-94.46</v>
      </c>
      <c r="L28" s="3">
        <f t="shared" ca="1" si="39"/>
        <v>-0.14000000000000001</v>
      </c>
      <c r="M28" s="3">
        <f t="shared" ca="1" si="40"/>
        <v>-0.06</v>
      </c>
      <c r="P28" s="3" t="s">
        <v>56</v>
      </c>
      <c r="Q28" s="3">
        <f t="shared" ca="1" si="41"/>
        <v>-9.34</v>
      </c>
      <c r="R28" s="3">
        <f t="shared" ca="1" si="42"/>
        <v>-92.35</v>
      </c>
      <c r="S28" s="3">
        <f t="shared" ca="1" si="43"/>
        <v>-0.1</v>
      </c>
      <c r="T28" s="3">
        <f t="shared" ca="1" si="44"/>
        <v>-0.03</v>
      </c>
      <c r="W28" s="3" t="s">
        <v>56</v>
      </c>
      <c r="X28" s="3">
        <f t="shared" ca="1" si="45"/>
        <v>-10.6</v>
      </c>
      <c r="Y28" s="3">
        <f t="shared" ca="1" si="46"/>
        <v>-91.73</v>
      </c>
      <c r="Z28" s="3">
        <f t="shared" ca="1" si="47"/>
        <v>-0.12</v>
      </c>
      <c r="AA28" s="3">
        <f t="shared" ca="1" si="48"/>
        <v>-0.02</v>
      </c>
      <c r="AD28" s="3" t="s">
        <v>56</v>
      </c>
      <c r="AE28" s="3">
        <f t="shared" ca="1" si="49"/>
        <v>-16.100000000000001</v>
      </c>
      <c r="AF28" s="3">
        <f t="shared" ca="1" si="50"/>
        <v>-94.88</v>
      </c>
      <c r="AG28" s="3">
        <f t="shared" ca="1" si="51"/>
        <v>-0.17</v>
      </c>
      <c r="AH28" s="3">
        <f t="shared" ca="1" si="52"/>
        <v>-0.03</v>
      </c>
    </row>
    <row r="29" spans="2:34" x14ac:dyDescent="0.25">
      <c r="B29" s="3" t="s">
        <v>57</v>
      </c>
      <c r="C29" s="3">
        <f t="shared" ca="1" si="33"/>
        <v>26.54</v>
      </c>
      <c r="D29" s="3">
        <f t="shared" ca="1" si="34"/>
        <v>-47.86</v>
      </c>
      <c r="E29" s="3">
        <f t="shared" ca="1" si="35"/>
        <v>0.55000000000000004</v>
      </c>
      <c r="F29" s="3">
        <f t="shared" ca="1" si="36"/>
        <v>0.35</v>
      </c>
      <c r="I29" s="3" t="s">
        <v>57</v>
      </c>
      <c r="J29" s="3">
        <f t="shared" ca="1" si="37"/>
        <v>22.55</v>
      </c>
      <c r="K29" s="3">
        <f t="shared" ca="1" si="38"/>
        <v>-44.86</v>
      </c>
      <c r="L29" s="3">
        <f t="shared" ca="1" si="39"/>
        <v>0.5</v>
      </c>
      <c r="M29" s="3">
        <f t="shared" ca="1" si="40"/>
        <v>0.16</v>
      </c>
      <c r="P29" s="3" t="s">
        <v>57</v>
      </c>
      <c r="Q29" s="3">
        <f t="shared" ca="1" si="41"/>
        <v>23.7</v>
      </c>
      <c r="R29" s="3">
        <f t="shared" ca="1" si="42"/>
        <v>-46</v>
      </c>
      <c r="S29" s="3">
        <f t="shared" ca="1" si="43"/>
        <v>0.52</v>
      </c>
      <c r="T29" s="3">
        <f t="shared" ca="1" si="44"/>
        <v>0.11</v>
      </c>
      <c r="W29" s="3" t="s">
        <v>57</v>
      </c>
      <c r="X29" s="3">
        <f t="shared" ca="1" si="45"/>
        <v>29.6</v>
      </c>
      <c r="Y29" s="3">
        <f t="shared" ca="1" si="46"/>
        <v>-39.92</v>
      </c>
      <c r="Z29" s="3">
        <f t="shared" ca="1" si="47"/>
        <v>0.74</v>
      </c>
      <c r="AA29" s="3">
        <f t="shared" ca="1" si="48"/>
        <v>0.1</v>
      </c>
      <c r="AD29" s="3" t="s">
        <v>57</v>
      </c>
      <c r="AE29" s="3">
        <f t="shared" ca="1" si="49"/>
        <v>36.909999999999997</v>
      </c>
      <c r="AF29" s="3">
        <f t="shared" ca="1" si="50"/>
        <v>-45.41</v>
      </c>
      <c r="AG29" s="3">
        <f t="shared" ca="1" si="51"/>
        <v>0.81</v>
      </c>
      <c r="AH29" s="3">
        <f t="shared" ca="1" si="52"/>
        <v>0.09</v>
      </c>
    </row>
    <row r="30" spans="2:34" x14ac:dyDescent="0.25">
      <c r="B30" s="3" t="s">
        <v>58</v>
      </c>
      <c r="C30" s="3">
        <f t="shared" ca="1" si="33"/>
        <v>17.09</v>
      </c>
      <c r="D30" s="3">
        <f t="shared" ca="1" si="34"/>
        <v>-59.2</v>
      </c>
      <c r="E30" s="3">
        <f t="shared" ca="1" si="35"/>
        <v>0.28999999999999998</v>
      </c>
      <c r="F30" s="3">
        <f t="shared" ca="1" si="36"/>
        <v>0.3</v>
      </c>
      <c r="I30" s="3" t="s">
        <v>58</v>
      </c>
      <c r="J30" s="3">
        <f t="shared" ca="1" si="37"/>
        <v>61.46</v>
      </c>
      <c r="K30" s="3">
        <f t="shared" ca="1" si="38"/>
        <v>-33.74</v>
      </c>
      <c r="L30" s="3">
        <f t="shared" ca="1" si="39"/>
        <v>1.82</v>
      </c>
      <c r="M30" s="3">
        <f t="shared" ca="1" si="40"/>
        <v>0.33</v>
      </c>
      <c r="P30" s="3" t="s">
        <v>58</v>
      </c>
      <c r="Q30" s="3">
        <f t="shared" ca="1" si="41"/>
        <v>58.46</v>
      </c>
      <c r="R30" s="3">
        <f t="shared" ca="1" si="42"/>
        <v>-40.1</v>
      </c>
      <c r="S30" s="3">
        <f t="shared" ca="1" si="43"/>
        <v>1.46</v>
      </c>
      <c r="T30" s="3">
        <f t="shared" ca="1" si="44"/>
        <v>0.21</v>
      </c>
      <c r="W30" s="3" t="s">
        <v>58</v>
      </c>
      <c r="X30" s="3">
        <f t="shared" ca="1" si="45"/>
        <v>40.619999999999997</v>
      </c>
      <c r="Y30" s="3">
        <f t="shared" ca="1" si="46"/>
        <v>-53.09</v>
      </c>
      <c r="Z30" s="3">
        <f t="shared" ca="1" si="47"/>
        <v>0.77</v>
      </c>
      <c r="AA30" s="3">
        <f t="shared" ca="1" si="48"/>
        <v>0.12</v>
      </c>
      <c r="AD30" s="3" t="s">
        <v>58</v>
      </c>
      <c r="AE30" s="3">
        <f t="shared" ca="1" si="49"/>
        <v>38.380000000000003</v>
      </c>
      <c r="AF30" s="3">
        <f t="shared" ca="1" si="50"/>
        <v>-60.36</v>
      </c>
      <c r="AG30" s="3">
        <f t="shared" ca="1" si="51"/>
        <v>0.64</v>
      </c>
      <c r="AH30" s="3">
        <f t="shared" ca="1" si="52"/>
        <v>0.09</v>
      </c>
    </row>
    <row r="31" spans="2:34" x14ac:dyDescent="0.25">
      <c r="B31" s="3" t="s">
        <v>59</v>
      </c>
      <c r="C31" s="3">
        <f t="shared" ca="1" si="33"/>
        <v>-9.16</v>
      </c>
      <c r="D31" s="3">
        <f t="shared" ca="1" si="34"/>
        <v>-92.5</v>
      </c>
      <c r="E31" s="3">
        <f t="shared" ca="1" si="35"/>
        <v>-0.1</v>
      </c>
      <c r="F31" s="3">
        <f t="shared" ca="1" si="36"/>
        <v>-0.03</v>
      </c>
      <c r="I31" s="3" t="s">
        <v>59</v>
      </c>
      <c r="J31" s="3">
        <f t="shared" ca="1" si="37"/>
        <v>16.02</v>
      </c>
      <c r="K31" s="3">
        <f t="shared" ca="1" si="38"/>
        <v>-77.2</v>
      </c>
      <c r="L31" s="3">
        <f t="shared" ca="1" si="39"/>
        <v>0.21</v>
      </c>
      <c r="M31" s="3">
        <f t="shared" ca="1" si="40"/>
        <v>0.13</v>
      </c>
      <c r="P31" s="3" t="s">
        <v>59</v>
      </c>
      <c r="Q31" s="3">
        <f t="shared" ca="1" si="41"/>
        <v>25.49</v>
      </c>
      <c r="R31" s="3">
        <f t="shared" ca="1" si="42"/>
        <v>-78.27</v>
      </c>
      <c r="S31" s="3">
        <f t="shared" ca="1" si="43"/>
        <v>0.33</v>
      </c>
      <c r="T31" s="3">
        <f t="shared" ca="1" si="44"/>
        <v>0.12</v>
      </c>
      <c r="W31" s="3" t="s">
        <v>59</v>
      </c>
      <c r="X31" s="3">
        <f t="shared" ca="1" si="45"/>
        <v>18.329999999999998</v>
      </c>
      <c r="Y31" s="3">
        <f t="shared" ca="1" si="46"/>
        <v>-69.41</v>
      </c>
      <c r="Z31" s="3">
        <f t="shared" ca="1" si="47"/>
        <v>0.26</v>
      </c>
      <c r="AA31" s="3">
        <f t="shared" ca="1" si="48"/>
        <v>0.08</v>
      </c>
      <c r="AD31" s="3" t="s">
        <v>59</v>
      </c>
      <c r="AE31" s="3">
        <f t="shared" ca="1" si="49"/>
        <v>16.16</v>
      </c>
      <c r="AF31" s="3">
        <f t="shared" ca="1" si="50"/>
        <v>-76.47</v>
      </c>
      <c r="AG31" s="3">
        <f t="shared" ca="1" si="51"/>
        <v>0.21</v>
      </c>
      <c r="AH31" s="3">
        <f t="shared" ca="1" si="52"/>
        <v>0.06</v>
      </c>
    </row>
    <row r="32" spans="2:34" x14ac:dyDescent="0.25">
      <c r="B32" s="3" t="s">
        <v>60</v>
      </c>
      <c r="C32" s="3">
        <f t="shared" ca="1" si="33"/>
        <v>-22.87</v>
      </c>
      <c r="D32" s="3">
        <f t="shared" ca="1" si="34"/>
        <v>-97.86</v>
      </c>
      <c r="E32" s="3">
        <f t="shared" ca="1" si="35"/>
        <v>-0.23</v>
      </c>
      <c r="F32" s="3">
        <f t="shared" ca="1" si="36"/>
        <v>-0.21</v>
      </c>
      <c r="I32" s="3" t="s">
        <v>60</v>
      </c>
      <c r="J32" s="3">
        <f t="shared" ca="1" si="37"/>
        <v>-4.88</v>
      </c>
      <c r="K32" s="3">
        <f t="shared" ca="1" si="38"/>
        <v>-86.68</v>
      </c>
      <c r="L32" s="3">
        <f t="shared" ca="1" si="39"/>
        <v>-0.06</v>
      </c>
      <c r="M32" s="3">
        <f t="shared" ca="1" si="40"/>
        <v>0</v>
      </c>
      <c r="P32" s="3" t="s">
        <v>60</v>
      </c>
      <c r="Q32" s="3">
        <f t="shared" ca="1" si="41"/>
        <v>-6.82</v>
      </c>
      <c r="R32" s="3">
        <f t="shared" ca="1" si="42"/>
        <v>-89.87</v>
      </c>
      <c r="S32" s="3">
        <f t="shared" ca="1" si="43"/>
        <v>-0.08</v>
      </c>
      <c r="T32" s="3">
        <f t="shared" ca="1" si="44"/>
        <v>0</v>
      </c>
      <c r="W32" s="3" t="s">
        <v>60</v>
      </c>
      <c r="X32" s="3">
        <f t="shared" ca="1" si="45"/>
        <v>-6.31</v>
      </c>
      <c r="Y32" s="3">
        <f t="shared" ca="1" si="46"/>
        <v>-94.15</v>
      </c>
      <c r="Z32" s="3">
        <f t="shared" ca="1" si="47"/>
        <v>-7.0000000000000007E-2</v>
      </c>
      <c r="AA32" s="3">
        <f t="shared" ca="1" si="48"/>
        <v>0</v>
      </c>
      <c r="AD32" s="3" t="s">
        <v>60</v>
      </c>
      <c r="AE32" s="3">
        <f t="shared" ca="1" si="49"/>
        <v>-2.63</v>
      </c>
      <c r="AF32" s="3">
        <f t="shared" ca="1" si="50"/>
        <v>-91.83</v>
      </c>
      <c r="AG32" s="3">
        <f t="shared" ca="1" si="51"/>
        <v>-0.03</v>
      </c>
      <c r="AH32" s="3">
        <f t="shared" ca="1" si="52"/>
        <v>0.01</v>
      </c>
    </row>
    <row r="33" spans="2:34" x14ac:dyDescent="0.25">
      <c r="B33" s="3" t="s">
        <v>61</v>
      </c>
      <c r="C33" s="3">
        <f t="shared" ca="1" si="33"/>
        <v>31</v>
      </c>
      <c r="D33" s="3">
        <f t="shared" ca="1" si="34"/>
        <v>-50.08</v>
      </c>
      <c r="E33" s="3">
        <f t="shared" ca="1" si="35"/>
        <v>0.62</v>
      </c>
      <c r="F33" s="3">
        <f t="shared" ca="1" si="36"/>
        <v>0.43</v>
      </c>
      <c r="I33" s="3" t="s">
        <v>61</v>
      </c>
      <c r="J33" s="3">
        <f t="shared" ca="1" si="37"/>
        <v>50.43</v>
      </c>
      <c r="K33" s="3">
        <f t="shared" ca="1" si="38"/>
        <v>-57.15</v>
      </c>
      <c r="L33" s="3">
        <f t="shared" ca="1" si="39"/>
        <v>0.88</v>
      </c>
      <c r="M33" s="3">
        <f t="shared" ca="1" si="40"/>
        <v>0.3</v>
      </c>
      <c r="P33" s="3" t="s">
        <v>61</v>
      </c>
      <c r="Q33" s="3">
        <f t="shared" ca="1" si="41"/>
        <v>55.51</v>
      </c>
      <c r="R33" s="3">
        <f t="shared" ca="1" si="42"/>
        <v>-54.55</v>
      </c>
      <c r="S33" s="3">
        <f t="shared" ca="1" si="43"/>
        <v>1.02</v>
      </c>
      <c r="T33" s="3">
        <f t="shared" ca="1" si="44"/>
        <v>0.21</v>
      </c>
      <c r="W33" s="3" t="s">
        <v>61</v>
      </c>
      <c r="X33" s="3">
        <f t="shared" ca="1" si="45"/>
        <v>70.52</v>
      </c>
      <c r="Y33" s="3">
        <f t="shared" ca="1" si="46"/>
        <v>-56.8</v>
      </c>
      <c r="Z33" s="3">
        <f t="shared" ca="1" si="47"/>
        <v>1.24</v>
      </c>
      <c r="AA33" s="3">
        <f t="shared" ca="1" si="48"/>
        <v>0.19</v>
      </c>
      <c r="AD33" s="3" t="s">
        <v>61</v>
      </c>
      <c r="AE33" s="3">
        <f t="shared" ca="1" si="49"/>
        <v>44.38</v>
      </c>
      <c r="AF33" s="3">
        <f t="shared" ca="1" si="50"/>
        <v>-56.37</v>
      </c>
      <c r="AG33" s="3">
        <f t="shared" ca="1" si="51"/>
        <v>0.79</v>
      </c>
      <c r="AH33" s="3">
        <f t="shared" ca="1" si="52"/>
        <v>0.11</v>
      </c>
    </row>
    <row r="34" spans="2:34" x14ac:dyDescent="0.25">
      <c r="B34" s="3" t="s">
        <v>62</v>
      </c>
      <c r="C34" s="3">
        <f t="shared" ca="1" si="33"/>
        <v>37.31</v>
      </c>
      <c r="D34" s="3">
        <f t="shared" ca="1" si="34"/>
        <v>-42.61</v>
      </c>
      <c r="E34" s="3">
        <f t="shared" ca="1" si="35"/>
        <v>0.88</v>
      </c>
      <c r="F34" s="3">
        <f t="shared" ca="1" si="36"/>
        <v>0.48</v>
      </c>
      <c r="I34" s="3" t="s">
        <v>62</v>
      </c>
      <c r="J34" s="3">
        <f t="shared" ca="1" si="37"/>
        <v>59.98</v>
      </c>
      <c r="K34" s="3">
        <f t="shared" ca="1" si="38"/>
        <v>-38.840000000000003</v>
      </c>
      <c r="L34" s="3">
        <f t="shared" ca="1" si="39"/>
        <v>1.54</v>
      </c>
      <c r="M34" s="3">
        <f t="shared" ca="1" si="40"/>
        <v>0.35</v>
      </c>
      <c r="P34" s="3" t="s">
        <v>62</v>
      </c>
      <c r="Q34" s="3">
        <f t="shared" ca="1" si="41"/>
        <v>64.040000000000006</v>
      </c>
      <c r="R34" s="3">
        <f t="shared" ca="1" si="42"/>
        <v>-49.21</v>
      </c>
      <c r="S34" s="3">
        <f t="shared" ca="1" si="43"/>
        <v>1.3</v>
      </c>
      <c r="T34" s="3">
        <f t="shared" ca="1" si="44"/>
        <v>0.24</v>
      </c>
      <c r="W34" s="3" t="s">
        <v>62</v>
      </c>
      <c r="X34" s="3">
        <f t="shared" ca="1" si="45"/>
        <v>84.77</v>
      </c>
      <c r="Y34" s="3">
        <f t="shared" ca="1" si="46"/>
        <v>-44.06</v>
      </c>
      <c r="Z34" s="3">
        <f t="shared" ca="1" si="47"/>
        <v>1.92</v>
      </c>
      <c r="AA34" s="3">
        <f t="shared" ca="1" si="48"/>
        <v>0.22</v>
      </c>
      <c r="AD34" s="3" t="s">
        <v>62</v>
      </c>
      <c r="AE34" s="3">
        <f t="shared" ca="1" si="49"/>
        <v>76.930000000000007</v>
      </c>
      <c r="AF34" s="3">
        <f t="shared" ca="1" si="50"/>
        <v>-40.200000000000003</v>
      </c>
      <c r="AG34" s="3">
        <f t="shared" ca="1" si="51"/>
        <v>1.91</v>
      </c>
      <c r="AH34" s="3">
        <f t="shared" ca="1" si="52"/>
        <v>0.17</v>
      </c>
    </row>
    <row r="35" spans="2:34" x14ac:dyDescent="0.25">
      <c r="B35" s="3" t="s">
        <v>63</v>
      </c>
      <c r="C35" s="3">
        <f t="shared" ca="1" si="33"/>
        <v>31.33</v>
      </c>
      <c r="D35" s="3">
        <f t="shared" ca="1" si="34"/>
        <v>-34.049999999999997</v>
      </c>
      <c r="E35" s="3">
        <f t="shared" ca="1" si="35"/>
        <v>0.92</v>
      </c>
      <c r="F35" s="3">
        <f t="shared" ca="1" si="36"/>
        <v>0.44</v>
      </c>
      <c r="I35" s="3" t="s">
        <v>63</v>
      </c>
      <c r="J35" s="3">
        <f t="shared" ca="1" si="37"/>
        <v>39.57</v>
      </c>
      <c r="K35" s="3">
        <f t="shared" ca="1" si="38"/>
        <v>-23.82</v>
      </c>
      <c r="L35" s="3">
        <f t="shared" ca="1" si="39"/>
        <v>1.66</v>
      </c>
      <c r="M35" s="3">
        <f t="shared" ca="1" si="40"/>
        <v>0.26</v>
      </c>
      <c r="P35" s="3" t="s">
        <v>63</v>
      </c>
      <c r="Q35" s="3">
        <f t="shared" ca="1" si="41"/>
        <v>49.23</v>
      </c>
      <c r="R35" s="3">
        <f t="shared" ca="1" si="42"/>
        <v>-31.23</v>
      </c>
      <c r="S35" s="3">
        <f t="shared" ca="1" si="43"/>
        <v>1.58</v>
      </c>
      <c r="T35" s="3">
        <f t="shared" ca="1" si="44"/>
        <v>0.2</v>
      </c>
      <c r="W35" s="3" t="s">
        <v>63</v>
      </c>
      <c r="X35" s="3">
        <f t="shared" ca="1" si="45"/>
        <v>55.78</v>
      </c>
      <c r="Y35" s="3">
        <f t="shared" ca="1" si="46"/>
        <v>-24.16</v>
      </c>
      <c r="Z35" s="3">
        <f t="shared" ca="1" si="47"/>
        <v>2.31</v>
      </c>
      <c r="AA35" s="3">
        <f t="shared" ca="1" si="48"/>
        <v>0.17</v>
      </c>
      <c r="AD35" s="3" t="s">
        <v>63</v>
      </c>
      <c r="AE35" s="3">
        <f t="shared" ca="1" si="49"/>
        <v>60.45</v>
      </c>
      <c r="AF35" s="3">
        <f t="shared" ca="1" si="50"/>
        <v>-22.22</v>
      </c>
      <c r="AG35" s="3">
        <f t="shared" ca="1" si="51"/>
        <v>2.72</v>
      </c>
      <c r="AH35" s="3">
        <f t="shared" ca="1" si="52"/>
        <v>0.14000000000000001</v>
      </c>
    </row>
    <row r="36" spans="2:34" x14ac:dyDescent="0.25">
      <c r="B36" s="4" t="s">
        <v>66</v>
      </c>
      <c r="C36" s="4">
        <f ca="1">AVERAGE(C23:C35)</f>
        <v>11.50076923076923</v>
      </c>
      <c r="D36" s="4">
        <f t="shared" ref="D36" ca="1" si="53">AVERAGE(D23:D35)</f>
        <v>-66.601538461538468</v>
      </c>
      <c r="E36" s="4">
        <f t="shared" ref="E36" ca="1" si="54">AVERAGE(E23:E35)</f>
        <v>0.27923076923076923</v>
      </c>
      <c r="F36" s="4">
        <f t="shared" ref="F36" ca="1" si="55">AVERAGE(F23:F35)</f>
        <v>0.20923076923076925</v>
      </c>
      <c r="I36" s="4" t="s">
        <v>66</v>
      </c>
      <c r="J36" s="4">
        <f ca="1">AVERAGE(J23:J35)</f>
        <v>28.503846153846155</v>
      </c>
      <c r="K36" s="4">
        <f t="shared" ref="K36" ca="1" si="56">AVERAGE(K23:K35)</f>
        <v>-58.023846153846158</v>
      </c>
      <c r="L36" s="4">
        <f t="shared" ref="L36" ca="1" si="57">AVERAGE(L23:L35)</f>
        <v>0.78846153846153844</v>
      </c>
      <c r="M36" s="4">
        <f t="shared" ref="M36" ca="1" si="58">AVERAGE(M23:M35)</f>
        <v>0.17923076923076925</v>
      </c>
      <c r="P36" s="4" t="s">
        <v>66</v>
      </c>
      <c r="Q36" s="4">
        <f ca="1">AVERAGE(Q23:Q35)</f>
        <v>36.003076923076925</v>
      </c>
      <c r="R36" s="4">
        <f t="shared" ref="R36" ca="1" si="59">AVERAGE(R23:R35)</f>
        <v>-56.53923076923077</v>
      </c>
      <c r="S36" s="4">
        <f t="shared" ref="S36" ca="1" si="60">AVERAGE(S23:S35)</f>
        <v>0.91538461538461524</v>
      </c>
      <c r="T36" s="4">
        <f t="shared" ref="T36" ca="1" si="61">AVERAGE(T23:T35)</f>
        <v>0.14384615384615385</v>
      </c>
      <c r="W36" s="4" t="s">
        <v>66</v>
      </c>
      <c r="X36" s="4">
        <f ca="1">AVERAGE(X23:X35)</f>
        <v>36.83461538461539</v>
      </c>
      <c r="Y36" s="4">
        <f t="shared" ref="Y36" ca="1" si="62">AVERAGE(Y23:Y35)</f>
        <v>-57.888461538461527</v>
      </c>
      <c r="Z36" s="4">
        <f t="shared" ref="Z36" ca="1" si="63">AVERAGE(Z23:Z35)</f>
        <v>0.9076923076923078</v>
      </c>
      <c r="AA36" s="4">
        <f t="shared" ref="AA36" ca="1" si="64">AVERAGE(AA23:AA35)</f>
        <v>0.11153846153846152</v>
      </c>
      <c r="AD36" s="4" t="s">
        <v>66</v>
      </c>
      <c r="AE36" s="4">
        <f ca="1">AVERAGE(AE23:AE35)</f>
        <v>30.439230769230768</v>
      </c>
      <c r="AF36" s="4">
        <f t="shared" ref="AF36" ca="1" si="65">AVERAGE(AF23:AF35)</f>
        <v>-59.895384615384621</v>
      </c>
      <c r="AG36" s="4">
        <f t="shared" ref="AG36" ca="1" si="66">AVERAGE(AG23:AG35)</f>
        <v>0.8092307692307692</v>
      </c>
      <c r="AH36" s="4">
        <f t="shared" ref="AH36" ca="1" si="67">AVERAGE(AH23:AH35)</f>
        <v>7.6923076923076927E-2</v>
      </c>
    </row>
    <row r="38" spans="2:34" x14ac:dyDescent="0.25">
      <c r="C38" s="3" t="s">
        <v>64</v>
      </c>
      <c r="D38" s="3" t="s">
        <v>50</v>
      </c>
      <c r="J38" s="3" t="s">
        <v>64</v>
      </c>
      <c r="K38" s="3" t="s">
        <v>50</v>
      </c>
      <c r="Q38" s="3" t="s">
        <v>64</v>
      </c>
      <c r="R38" s="3" t="s">
        <v>50</v>
      </c>
      <c r="X38" s="3" t="s">
        <v>64</v>
      </c>
      <c r="Y38" s="3" t="s">
        <v>50</v>
      </c>
      <c r="AE38" s="3" t="s">
        <v>64</v>
      </c>
      <c r="AF38" s="3" t="s">
        <v>50</v>
      </c>
    </row>
    <row r="40" spans="2:34" x14ac:dyDescent="0.25">
      <c r="B40" s="5" t="s">
        <v>65</v>
      </c>
      <c r="C40" s="5" t="s">
        <v>5</v>
      </c>
      <c r="D40" s="5" t="s">
        <v>46</v>
      </c>
      <c r="E40" s="5" t="s">
        <v>12</v>
      </c>
      <c r="F40" s="5" t="s">
        <v>47</v>
      </c>
      <c r="I40" s="5" t="s">
        <v>65</v>
      </c>
      <c r="J40" s="5" t="s">
        <v>5</v>
      </c>
      <c r="K40" s="5" t="s">
        <v>46</v>
      </c>
      <c r="L40" s="5" t="s">
        <v>12</v>
      </c>
      <c r="M40" s="5" t="s">
        <v>47</v>
      </c>
      <c r="P40" s="5" t="s">
        <v>65</v>
      </c>
      <c r="Q40" s="5" t="s">
        <v>5</v>
      </c>
      <c r="R40" s="5" t="s">
        <v>46</v>
      </c>
      <c r="S40" s="5" t="s">
        <v>12</v>
      </c>
      <c r="T40" s="5" t="s">
        <v>47</v>
      </c>
      <c r="W40" s="5" t="s">
        <v>65</v>
      </c>
      <c r="X40" s="5" t="s">
        <v>5</v>
      </c>
      <c r="Y40" s="5" t="s">
        <v>46</v>
      </c>
      <c r="Z40" s="5" t="s">
        <v>12</v>
      </c>
      <c r="AA40" s="5" t="s">
        <v>47</v>
      </c>
      <c r="AD40" s="5" t="s">
        <v>65</v>
      </c>
      <c r="AE40" s="5" t="s">
        <v>5</v>
      </c>
      <c r="AF40" s="5" t="s">
        <v>46</v>
      </c>
      <c r="AG40" s="5" t="s">
        <v>12</v>
      </c>
      <c r="AH40" s="5" t="s">
        <v>47</v>
      </c>
    </row>
    <row r="41" spans="2:34" x14ac:dyDescent="0.25">
      <c r="B41" s="3" t="s">
        <v>44</v>
      </c>
      <c r="C41" s="3">
        <f t="shared" ref="C41:C53" ca="1" si="68">VLOOKUP($E$2,INDIRECT(B41&amp;"!$B$25:$AM$29"),5,FALSE)</f>
        <v>14.21</v>
      </c>
      <c r="D41" s="3">
        <f t="shared" ref="D41:D53" ca="1" si="69">VLOOKUP($E$2,INDIRECT(B41&amp;"!$B$25:$AM$29"),10,FALSE)</f>
        <v>-63.1</v>
      </c>
      <c r="E41" s="3">
        <f t="shared" ref="E41:E53" ca="1" si="70">VLOOKUP($E$2,INDIRECT(B41&amp;"!$B$25:$AM$29"),12,FALSE)</f>
        <v>0.23</v>
      </c>
      <c r="F41" s="3">
        <f t="shared" ref="F41:F53" ca="1" si="71">VLOOKUP($E$2,INDIRECT(B41&amp;"!$B$25:$AM$29"),24,FALSE)</f>
        <v>0.87</v>
      </c>
      <c r="I41" s="3" t="s">
        <v>44</v>
      </c>
      <c r="J41" s="3">
        <f t="shared" ref="J41:J53" ca="1" si="72">VLOOKUP($L$2,INDIRECT(I41&amp;"!$B$25:$AM$29"),5,FALSE)</f>
        <v>-9.36</v>
      </c>
      <c r="K41" s="3">
        <f t="shared" ref="K41:K53" ca="1" si="73">VLOOKUP($L$2,INDIRECT(I41&amp;"!$B$25:$AM$29"),10,FALSE)</f>
        <v>-76.64</v>
      </c>
      <c r="L41" s="3">
        <f t="shared" ref="L41:L53" ca="1" si="74">VLOOKUP($L$2,INDIRECT(I41&amp;"!$B$25:$AM$29"),12,FALSE)</f>
        <v>-0.12</v>
      </c>
      <c r="M41" s="3">
        <f t="shared" ref="M41:M53" ca="1" si="75">VLOOKUP($L$2,INDIRECT(I41&amp;"!$B$25:$AM$29"),24,FALSE)</f>
        <v>-0.01</v>
      </c>
      <c r="P41" s="3" t="s">
        <v>44</v>
      </c>
      <c r="Q41" s="3">
        <f t="shared" ref="Q41:Q53" ca="1" si="76">VLOOKUP($S$2,INDIRECT(P41&amp;"!$B$25:$AM$29"),5,FALSE)</f>
        <v>-2.85</v>
      </c>
      <c r="R41" s="3">
        <f t="shared" ref="R41:R53" ca="1" si="77">VLOOKUP($S$2,INDIRECT(P41&amp;"!$B$25:$AM$29"),10,FALSE)</f>
        <v>-73.97</v>
      </c>
      <c r="S41" s="3">
        <f t="shared" ref="S41:S53" ca="1" si="78">VLOOKUP($S$2,INDIRECT(P41&amp;"!$B$25:$AM$29"),12,FALSE)</f>
        <v>-0.04</v>
      </c>
      <c r="T41" s="3">
        <f t="shared" ref="T41:T53" ca="1" si="79">VLOOKUP($S$2,INDIRECT(P41&amp;"!$B$25:$AM$29"),24,FALSE)</f>
        <v>7.0000000000000007E-2</v>
      </c>
      <c r="W41" s="3" t="s">
        <v>44</v>
      </c>
      <c r="X41" s="3">
        <f t="shared" ref="X41:X53" ca="1" si="80">VLOOKUP($Z$2,INDIRECT(W41&amp;"!$B$25:$AM$29"),5,FALSE)</f>
        <v>3.31</v>
      </c>
      <c r="Y41" s="3">
        <f t="shared" ref="Y41:Y53" ca="1" si="81">VLOOKUP($Z$2,INDIRECT(W41&amp;"!$B$25:$AM$29"),10,FALSE)</f>
        <v>-70.680000000000007</v>
      </c>
      <c r="Z41" s="3">
        <f t="shared" ref="Z41:Z53" ca="1" si="82">VLOOKUP($Z$2,INDIRECT(W41&amp;"!$B$25:$AM$29"),12,FALSE)</f>
        <v>0.05</v>
      </c>
      <c r="AA41" s="3">
        <f t="shared" ref="AA41:AA53" ca="1" si="83">VLOOKUP($Z$2,INDIRECT(W41&amp;"!$B$25:$AM$29"),24,FALSE)</f>
        <v>0.11</v>
      </c>
      <c r="AD41" s="3" t="s">
        <v>44</v>
      </c>
      <c r="AE41" s="3">
        <f t="shared" ref="AE41:AE53" ca="1" si="84">VLOOKUP($AG$2,INDIRECT(AD41&amp;"!$B$25:$AM$29"),5,FALSE)</f>
        <v>-10.24</v>
      </c>
      <c r="AF41" s="3">
        <f t="shared" ref="AF41:AF53" ca="1" si="85">VLOOKUP($AG$2,INDIRECT(AD41&amp;"!$B$25:$AM$29"),10,FALSE)</f>
        <v>-84.79</v>
      </c>
      <c r="AG41" s="3">
        <f t="shared" ref="AG41:AG53" ca="1" si="86">VLOOKUP($AG$2,INDIRECT(AD41&amp;"!$B$25:$AM$29"),12,FALSE)</f>
        <v>-0.12</v>
      </c>
      <c r="AH41" s="3">
        <f t="shared" ref="AH41:AH53" ca="1" si="87">VLOOKUP($AG$2,INDIRECT(AD41&amp;"!$B$25:$AM$29"),24,FALSE)</f>
        <v>0</v>
      </c>
    </row>
    <row r="42" spans="2:34" x14ac:dyDescent="0.25">
      <c r="B42" s="3" t="s">
        <v>52</v>
      </c>
      <c r="C42" s="3">
        <f t="shared" ca="1" si="68"/>
        <v>14.56</v>
      </c>
      <c r="D42" s="3">
        <f t="shared" ca="1" si="69"/>
        <v>-71.599999999999994</v>
      </c>
      <c r="E42" s="3">
        <f t="shared" ca="1" si="70"/>
        <v>0.2</v>
      </c>
      <c r="F42" s="3">
        <f t="shared" ca="1" si="71"/>
        <v>0.79</v>
      </c>
      <c r="I42" s="3" t="s">
        <v>52</v>
      </c>
      <c r="J42" s="3">
        <f t="shared" ca="1" si="72"/>
        <v>22.73</v>
      </c>
      <c r="K42" s="3">
        <f t="shared" ca="1" si="73"/>
        <v>-49.38</v>
      </c>
      <c r="L42" s="3">
        <f t="shared" ca="1" si="74"/>
        <v>0.46</v>
      </c>
      <c r="M42" s="3">
        <f t="shared" ca="1" si="75"/>
        <v>0.55000000000000004</v>
      </c>
      <c r="P42" s="3" t="s">
        <v>52</v>
      </c>
      <c r="Q42" s="3">
        <f t="shared" ca="1" si="76"/>
        <v>19.440000000000001</v>
      </c>
      <c r="R42" s="3">
        <f t="shared" ca="1" si="77"/>
        <v>-55.69</v>
      </c>
      <c r="S42" s="3">
        <f t="shared" ca="1" si="78"/>
        <v>0.35</v>
      </c>
      <c r="T42" s="3">
        <f t="shared" ca="1" si="79"/>
        <v>0.32</v>
      </c>
      <c r="W42" s="3" t="s">
        <v>52</v>
      </c>
      <c r="X42" s="3">
        <f t="shared" ca="1" si="80"/>
        <v>24.61</v>
      </c>
      <c r="Y42" s="3">
        <f t="shared" ca="1" si="81"/>
        <v>-61.81</v>
      </c>
      <c r="Z42" s="3">
        <f t="shared" ca="1" si="82"/>
        <v>0.4</v>
      </c>
      <c r="AA42" s="3">
        <f t="shared" ca="1" si="83"/>
        <v>0.28000000000000003</v>
      </c>
      <c r="AD42" s="3" t="s">
        <v>52</v>
      </c>
      <c r="AE42" s="3">
        <f t="shared" ca="1" si="84"/>
        <v>26.08</v>
      </c>
      <c r="AF42" s="3">
        <f t="shared" ca="1" si="85"/>
        <v>-47.65</v>
      </c>
      <c r="AG42" s="3">
        <f t="shared" ca="1" si="86"/>
        <v>0.55000000000000004</v>
      </c>
      <c r="AH42" s="3">
        <f t="shared" ca="1" si="87"/>
        <v>0.24</v>
      </c>
    </row>
    <row r="43" spans="2:34" x14ac:dyDescent="0.25">
      <c r="B43" s="3" t="s">
        <v>53</v>
      </c>
      <c r="C43" s="3">
        <f t="shared" ca="1" si="68"/>
        <v>40.97</v>
      </c>
      <c r="D43" s="3">
        <f t="shared" ca="1" si="69"/>
        <v>-41.48</v>
      </c>
      <c r="E43" s="3">
        <f t="shared" ca="1" si="70"/>
        <v>0.99</v>
      </c>
      <c r="F43" s="3">
        <f t="shared" ca="1" si="71"/>
        <v>1.81</v>
      </c>
      <c r="I43" s="3" t="s">
        <v>53</v>
      </c>
      <c r="J43" s="3">
        <f t="shared" ca="1" si="72"/>
        <v>27.02</v>
      </c>
      <c r="K43" s="3">
        <f t="shared" ca="1" si="73"/>
        <v>-53.38</v>
      </c>
      <c r="L43" s="3">
        <f t="shared" ca="1" si="74"/>
        <v>0.51</v>
      </c>
      <c r="M43" s="3">
        <f t="shared" ca="1" si="75"/>
        <v>0.69</v>
      </c>
      <c r="P43" s="3" t="s">
        <v>53</v>
      </c>
      <c r="Q43" s="3">
        <f t="shared" ca="1" si="76"/>
        <v>36.090000000000003</v>
      </c>
      <c r="R43" s="3">
        <f t="shared" ca="1" si="77"/>
        <v>-67.17</v>
      </c>
      <c r="S43" s="3">
        <f t="shared" ca="1" si="78"/>
        <v>0.54</v>
      </c>
      <c r="T43" s="3">
        <f t="shared" ca="1" si="79"/>
        <v>0.59</v>
      </c>
      <c r="W43" s="3" t="s">
        <v>53</v>
      </c>
      <c r="X43" s="3">
        <f t="shared" ca="1" si="80"/>
        <v>51.08</v>
      </c>
      <c r="Y43" s="3">
        <f t="shared" ca="1" si="81"/>
        <v>-58.2</v>
      </c>
      <c r="Z43" s="3">
        <f t="shared" ca="1" si="82"/>
        <v>0.88</v>
      </c>
      <c r="AA43" s="3">
        <f t="shared" ca="1" si="83"/>
        <v>0.55000000000000004</v>
      </c>
      <c r="AD43" s="3" t="s">
        <v>53</v>
      </c>
      <c r="AE43" s="3">
        <f t="shared" ca="1" si="84"/>
        <v>71.08</v>
      </c>
      <c r="AF43" s="3">
        <f t="shared" ca="1" si="85"/>
        <v>-46.74</v>
      </c>
      <c r="AG43" s="3">
        <f t="shared" ca="1" si="86"/>
        <v>1.52</v>
      </c>
      <c r="AH43" s="3">
        <f t="shared" ca="1" si="87"/>
        <v>0.54</v>
      </c>
    </row>
    <row r="44" spans="2:34" x14ac:dyDescent="0.25">
      <c r="B44" s="3" t="s">
        <v>54</v>
      </c>
      <c r="C44" s="3">
        <f t="shared" ca="1" si="68"/>
        <v>14.14</v>
      </c>
      <c r="D44" s="3">
        <f t="shared" ca="1" si="69"/>
        <v>-74.25</v>
      </c>
      <c r="E44" s="3">
        <f t="shared" ca="1" si="70"/>
        <v>0.19</v>
      </c>
      <c r="F44" s="3">
        <f t="shared" ca="1" si="71"/>
        <v>0.91</v>
      </c>
      <c r="I44" s="3" t="s">
        <v>54</v>
      </c>
      <c r="J44" s="3">
        <f t="shared" ca="1" si="72"/>
        <v>13.44</v>
      </c>
      <c r="K44" s="3">
        <f t="shared" ca="1" si="73"/>
        <v>-72.58</v>
      </c>
      <c r="L44" s="3">
        <f t="shared" ca="1" si="74"/>
        <v>0.19</v>
      </c>
      <c r="M44" s="3">
        <f t="shared" ca="1" si="75"/>
        <v>0.4</v>
      </c>
      <c r="P44" s="3" t="s">
        <v>54</v>
      </c>
      <c r="Q44" s="3">
        <f t="shared" ca="1" si="76"/>
        <v>11.62</v>
      </c>
      <c r="R44" s="3">
        <f t="shared" ca="1" si="77"/>
        <v>-58.29</v>
      </c>
      <c r="S44" s="3">
        <f t="shared" ca="1" si="78"/>
        <v>0.2</v>
      </c>
      <c r="T44" s="3">
        <f t="shared" ca="1" si="79"/>
        <v>0.24</v>
      </c>
      <c r="W44" s="3" t="s">
        <v>54</v>
      </c>
      <c r="X44" s="3">
        <f t="shared" ca="1" si="80"/>
        <v>8.11</v>
      </c>
      <c r="Y44" s="3">
        <f t="shared" ca="1" si="81"/>
        <v>-63.8</v>
      </c>
      <c r="Z44" s="3">
        <f t="shared" ca="1" si="82"/>
        <v>0.13</v>
      </c>
      <c r="AA44" s="3">
        <f t="shared" ca="1" si="83"/>
        <v>0.15</v>
      </c>
      <c r="AD44" s="3" t="s">
        <v>54</v>
      </c>
      <c r="AE44" s="3">
        <f t="shared" ca="1" si="84"/>
        <v>3.87</v>
      </c>
      <c r="AF44" s="3">
        <f t="shared" ca="1" si="85"/>
        <v>-71.7</v>
      </c>
      <c r="AG44" s="3">
        <f t="shared" ca="1" si="86"/>
        <v>0.05</v>
      </c>
      <c r="AH44" s="3">
        <f t="shared" ca="1" si="87"/>
        <v>0.09</v>
      </c>
    </row>
    <row r="45" spans="2:34" x14ac:dyDescent="0.25">
      <c r="B45" s="3" t="s">
        <v>55</v>
      </c>
      <c r="C45" s="3">
        <f t="shared" ca="1" si="68"/>
        <v>14.86</v>
      </c>
      <c r="D45" s="3">
        <f t="shared" ca="1" si="69"/>
        <v>-60.76</v>
      </c>
      <c r="E45" s="3">
        <f t="shared" ca="1" si="70"/>
        <v>0.24</v>
      </c>
      <c r="F45" s="3">
        <f t="shared" ca="1" si="71"/>
        <v>0.78</v>
      </c>
      <c r="I45" s="3" t="s">
        <v>55</v>
      </c>
      <c r="J45" s="3">
        <f t="shared" ca="1" si="72"/>
        <v>10.85</v>
      </c>
      <c r="K45" s="3">
        <f t="shared" ca="1" si="73"/>
        <v>-58.48</v>
      </c>
      <c r="L45" s="3">
        <f t="shared" ca="1" si="74"/>
        <v>0.19</v>
      </c>
      <c r="M45" s="3">
        <f t="shared" ca="1" si="75"/>
        <v>0.32</v>
      </c>
      <c r="P45" s="3" t="s">
        <v>55</v>
      </c>
      <c r="Q45" s="3">
        <f t="shared" ca="1" si="76"/>
        <v>8.52</v>
      </c>
      <c r="R45" s="3">
        <f t="shared" ca="1" si="77"/>
        <v>-70.680000000000007</v>
      </c>
      <c r="S45" s="3">
        <f t="shared" ca="1" si="78"/>
        <v>0.12</v>
      </c>
      <c r="T45" s="3">
        <f t="shared" ca="1" si="79"/>
        <v>0.18</v>
      </c>
      <c r="W45" s="3" t="s">
        <v>55</v>
      </c>
      <c r="X45" s="3">
        <f t="shared" ca="1" si="80"/>
        <v>1.25</v>
      </c>
      <c r="Y45" s="3">
        <f t="shared" ca="1" si="81"/>
        <v>-80.67</v>
      </c>
      <c r="Z45" s="3">
        <f t="shared" ca="1" si="82"/>
        <v>0.02</v>
      </c>
      <c r="AA45" s="3">
        <f t="shared" ca="1" si="83"/>
        <v>7.0000000000000007E-2</v>
      </c>
      <c r="AD45" s="3" t="s">
        <v>55</v>
      </c>
      <c r="AE45" s="3">
        <f t="shared" ca="1" si="84"/>
        <v>2.79</v>
      </c>
      <c r="AF45" s="3">
        <f t="shared" ca="1" si="85"/>
        <v>-68.11</v>
      </c>
      <c r="AG45" s="3">
        <f t="shared" ca="1" si="86"/>
        <v>0.04</v>
      </c>
      <c r="AH45" s="3">
        <f t="shared" ca="1" si="87"/>
        <v>7.0000000000000007E-2</v>
      </c>
    </row>
    <row r="46" spans="2:34" x14ac:dyDescent="0.25">
      <c r="B46" s="3" t="s">
        <v>56</v>
      </c>
      <c r="C46" s="3">
        <f t="shared" ca="1" si="68"/>
        <v>1.1100000000000001</v>
      </c>
      <c r="D46" s="3">
        <f t="shared" ca="1" si="69"/>
        <v>-53.56</v>
      </c>
      <c r="E46" s="3">
        <f t="shared" ca="1" si="70"/>
        <v>0.02</v>
      </c>
      <c r="F46" s="3">
        <f t="shared" ca="1" si="71"/>
        <v>0.17</v>
      </c>
      <c r="I46" s="3" t="s">
        <v>56</v>
      </c>
      <c r="J46" s="3">
        <f t="shared" ca="1" si="72"/>
        <v>-5.94</v>
      </c>
      <c r="K46" s="3">
        <f t="shared" ca="1" si="73"/>
        <v>-75.739999999999995</v>
      </c>
      <c r="L46" s="3">
        <f t="shared" ca="1" si="74"/>
        <v>-0.08</v>
      </c>
      <c r="M46" s="3">
        <f t="shared" ca="1" si="75"/>
        <v>-0.06</v>
      </c>
      <c r="P46" s="3" t="s">
        <v>56</v>
      </c>
      <c r="Q46" s="3">
        <f t="shared" ca="1" si="76"/>
        <v>-3.45</v>
      </c>
      <c r="R46" s="3">
        <f t="shared" ca="1" si="77"/>
        <v>-82.37</v>
      </c>
      <c r="S46" s="3">
        <f t="shared" ca="1" si="78"/>
        <v>-0.04</v>
      </c>
      <c r="T46" s="3">
        <f t="shared" ca="1" si="79"/>
        <v>-0.01</v>
      </c>
      <c r="W46" s="3" t="s">
        <v>56</v>
      </c>
      <c r="X46" s="3">
        <f t="shared" ca="1" si="80"/>
        <v>-10.47</v>
      </c>
      <c r="Y46" s="3">
        <f t="shared" ca="1" si="81"/>
        <v>-91.08</v>
      </c>
      <c r="Z46" s="3">
        <f t="shared" ca="1" si="82"/>
        <v>-0.11</v>
      </c>
      <c r="AA46" s="3">
        <f t="shared" ca="1" si="83"/>
        <v>-7.0000000000000007E-2</v>
      </c>
      <c r="AD46" s="3" t="s">
        <v>56</v>
      </c>
      <c r="AE46" s="3">
        <f t="shared" ca="1" si="84"/>
        <v>-10.029999999999999</v>
      </c>
      <c r="AF46" s="3">
        <f t="shared" ca="1" si="85"/>
        <v>-90.86</v>
      </c>
      <c r="AG46" s="3">
        <f t="shared" ca="1" si="86"/>
        <v>-0.11</v>
      </c>
      <c r="AH46" s="3">
        <f t="shared" ca="1" si="87"/>
        <v>-0.06</v>
      </c>
    </row>
    <row r="47" spans="2:34" x14ac:dyDescent="0.25">
      <c r="B47" s="3" t="s">
        <v>57</v>
      </c>
      <c r="C47" s="3">
        <f t="shared" ca="1" si="68"/>
        <v>7.57</v>
      </c>
      <c r="D47" s="3">
        <f t="shared" ca="1" si="69"/>
        <v>-66.72</v>
      </c>
      <c r="E47" s="3">
        <f t="shared" ca="1" si="70"/>
        <v>0.11</v>
      </c>
      <c r="F47" s="3">
        <f t="shared" ca="1" si="71"/>
        <v>0.55000000000000004</v>
      </c>
      <c r="I47" s="3" t="s">
        <v>57</v>
      </c>
      <c r="J47" s="3">
        <f t="shared" ca="1" si="72"/>
        <v>0.96</v>
      </c>
      <c r="K47" s="3">
        <f t="shared" ca="1" si="73"/>
        <v>-77.31</v>
      </c>
      <c r="L47" s="3">
        <f t="shared" ca="1" si="74"/>
        <v>0.01</v>
      </c>
      <c r="M47" s="3">
        <f t="shared" ca="1" si="75"/>
        <v>0.11</v>
      </c>
      <c r="P47" s="3" t="s">
        <v>57</v>
      </c>
      <c r="Q47" s="3">
        <f t="shared" ca="1" si="76"/>
        <v>22.96</v>
      </c>
      <c r="R47" s="3">
        <f t="shared" ca="1" si="77"/>
        <v>-36.450000000000003</v>
      </c>
      <c r="S47" s="3">
        <f t="shared" ca="1" si="78"/>
        <v>0.63</v>
      </c>
      <c r="T47" s="3">
        <f t="shared" ca="1" si="79"/>
        <v>0.34</v>
      </c>
      <c r="W47" s="3" t="s">
        <v>57</v>
      </c>
      <c r="X47" s="3">
        <f t="shared" ca="1" si="80"/>
        <v>20.25</v>
      </c>
      <c r="Y47" s="3">
        <f t="shared" ca="1" si="81"/>
        <v>-48.6</v>
      </c>
      <c r="Z47" s="3">
        <f t="shared" ca="1" si="82"/>
        <v>0.42</v>
      </c>
      <c r="AA47" s="3">
        <f t="shared" ca="1" si="83"/>
        <v>0.24</v>
      </c>
      <c r="AD47" s="3" t="s">
        <v>57</v>
      </c>
      <c r="AE47" s="3">
        <f t="shared" ca="1" si="84"/>
        <v>18.899999999999999</v>
      </c>
      <c r="AF47" s="3">
        <f t="shared" ca="1" si="85"/>
        <v>-56.91</v>
      </c>
      <c r="AG47" s="3">
        <f t="shared" ca="1" si="86"/>
        <v>0.33</v>
      </c>
      <c r="AH47" s="3">
        <f t="shared" ca="1" si="87"/>
        <v>0.19</v>
      </c>
    </row>
    <row r="48" spans="2:34" x14ac:dyDescent="0.25">
      <c r="B48" s="3" t="s">
        <v>58</v>
      </c>
      <c r="C48" s="3">
        <f t="shared" ca="1" si="68"/>
        <v>59</v>
      </c>
      <c r="D48" s="3">
        <f t="shared" ca="1" si="69"/>
        <v>-37.14</v>
      </c>
      <c r="E48" s="3">
        <f t="shared" ca="1" si="70"/>
        <v>1.59</v>
      </c>
      <c r="F48" s="3">
        <f t="shared" ca="1" si="71"/>
        <v>2.52</v>
      </c>
      <c r="I48" s="3" t="s">
        <v>58</v>
      </c>
      <c r="J48" s="3">
        <f t="shared" ca="1" si="72"/>
        <v>51.01</v>
      </c>
      <c r="K48" s="3">
        <f t="shared" ca="1" si="73"/>
        <v>-62.85</v>
      </c>
      <c r="L48" s="3">
        <f t="shared" ca="1" si="74"/>
        <v>0.81</v>
      </c>
      <c r="M48" s="3">
        <f t="shared" ca="1" si="75"/>
        <v>1.04</v>
      </c>
      <c r="P48" s="3" t="s">
        <v>58</v>
      </c>
      <c r="Q48" s="3">
        <f t="shared" ca="1" si="76"/>
        <v>38.979999999999997</v>
      </c>
      <c r="R48" s="3">
        <f t="shared" ca="1" si="77"/>
        <v>-59.22</v>
      </c>
      <c r="S48" s="3">
        <f t="shared" ca="1" si="78"/>
        <v>0.66</v>
      </c>
      <c r="T48" s="3">
        <f t="shared" ca="1" si="79"/>
        <v>0.54</v>
      </c>
      <c r="W48" s="3" t="s">
        <v>58</v>
      </c>
      <c r="X48" s="3">
        <f t="shared" ca="1" si="80"/>
        <v>40.06</v>
      </c>
      <c r="Y48" s="3">
        <f t="shared" ca="1" si="81"/>
        <v>-47.44</v>
      </c>
      <c r="Z48" s="3">
        <f t="shared" ca="1" si="82"/>
        <v>0.84</v>
      </c>
      <c r="AA48" s="3">
        <f t="shared" ca="1" si="83"/>
        <v>0.41</v>
      </c>
      <c r="AD48" s="3" t="s">
        <v>58</v>
      </c>
      <c r="AE48" s="3">
        <f t="shared" ca="1" si="84"/>
        <v>49.8</v>
      </c>
      <c r="AF48" s="3">
        <f t="shared" ca="1" si="85"/>
        <v>-42.19</v>
      </c>
      <c r="AG48" s="3">
        <f t="shared" ca="1" si="86"/>
        <v>1.18</v>
      </c>
      <c r="AH48" s="3">
        <f t="shared" ca="1" si="87"/>
        <v>0.38</v>
      </c>
    </row>
    <row r="49" spans="2:34" x14ac:dyDescent="0.25">
      <c r="B49" s="3" t="s">
        <v>59</v>
      </c>
      <c r="C49" s="3">
        <f t="shared" ca="1" si="68"/>
        <v>10.35</v>
      </c>
      <c r="D49" s="3">
        <f t="shared" ca="1" si="69"/>
        <v>-78.260000000000005</v>
      </c>
      <c r="E49" s="3">
        <f t="shared" ca="1" si="70"/>
        <v>0.13</v>
      </c>
      <c r="F49" s="3">
        <f t="shared" ca="1" si="71"/>
        <v>0.68</v>
      </c>
      <c r="I49" s="3" t="s">
        <v>59</v>
      </c>
      <c r="J49" s="3">
        <f t="shared" ca="1" si="72"/>
        <v>-12.73</v>
      </c>
      <c r="K49" s="3">
        <f t="shared" ca="1" si="73"/>
        <v>-94.41</v>
      </c>
      <c r="L49" s="3">
        <f t="shared" ca="1" si="74"/>
        <v>-0.13</v>
      </c>
      <c r="M49" s="3">
        <f t="shared" ca="1" si="75"/>
        <v>-0.1</v>
      </c>
      <c r="P49" s="3" t="s">
        <v>59</v>
      </c>
      <c r="Q49" s="3">
        <f t="shared" ca="1" si="76"/>
        <v>-11.04</v>
      </c>
      <c r="R49" s="3">
        <f t="shared" ca="1" si="77"/>
        <v>-90.08</v>
      </c>
      <c r="S49" s="3">
        <f t="shared" ca="1" si="78"/>
        <v>-0.12</v>
      </c>
      <c r="T49" s="3">
        <f t="shared" ca="1" si="79"/>
        <v>-0.05</v>
      </c>
      <c r="W49" s="3" t="s">
        <v>59</v>
      </c>
      <c r="X49" s="3">
        <f t="shared" ca="1" si="80"/>
        <v>-3.7</v>
      </c>
      <c r="Y49" s="3">
        <f t="shared" ca="1" si="81"/>
        <v>-83.95</v>
      </c>
      <c r="Z49" s="3">
        <f t="shared" ca="1" si="82"/>
        <v>-0.04</v>
      </c>
      <c r="AA49" s="3">
        <f t="shared" ca="1" si="83"/>
        <v>0.03</v>
      </c>
      <c r="AD49" s="3" t="s">
        <v>59</v>
      </c>
      <c r="AE49" s="3">
        <f t="shared" ca="1" si="84"/>
        <v>3.3</v>
      </c>
      <c r="AF49" s="3">
        <f t="shared" ca="1" si="85"/>
        <v>-83.72</v>
      </c>
      <c r="AG49" s="3">
        <f t="shared" ca="1" si="86"/>
        <v>0.04</v>
      </c>
      <c r="AH49" s="3">
        <f t="shared" ca="1" si="87"/>
        <v>0.08</v>
      </c>
    </row>
    <row r="50" spans="2:34" x14ac:dyDescent="0.25">
      <c r="B50" s="3" t="s">
        <v>60</v>
      </c>
      <c r="C50" s="3">
        <f t="shared" ca="1" si="68"/>
        <v>-7</v>
      </c>
      <c r="D50" s="3">
        <f t="shared" ca="1" si="69"/>
        <v>-87.06</v>
      </c>
      <c r="E50" s="3">
        <f t="shared" ca="1" si="70"/>
        <v>-0.08</v>
      </c>
      <c r="F50" s="3">
        <f t="shared" ca="1" si="71"/>
        <v>-0.04</v>
      </c>
      <c r="I50" s="3" t="s">
        <v>60</v>
      </c>
      <c r="J50" s="3">
        <f t="shared" ca="1" si="72"/>
        <v>-21.12</v>
      </c>
      <c r="K50" s="3">
        <f t="shared" ca="1" si="73"/>
        <v>-97.63</v>
      </c>
      <c r="L50" s="3">
        <f t="shared" ca="1" si="74"/>
        <v>-0.22</v>
      </c>
      <c r="M50" s="3">
        <f t="shared" ca="1" si="75"/>
        <v>-0.3</v>
      </c>
      <c r="P50" s="3" t="s">
        <v>60</v>
      </c>
      <c r="Q50" s="3">
        <f t="shared" ca="1" si="76"/>
        <v>-17.600000000000001</v>
      </c>
      <c r="R50" s="3">
        <f t="shared" ca="1" si="77"/>
        <v>-96.67</v>
      </c>
      <c r="S50" s="3">
        <f t="shared" ca="1" si="78"/>
        <v>-0.18</v>
      </c>
      <c r="T50" s="3">
        <f t="shared" ca="1" si="79"/>
        <v>-0.16</v>
      </c>
      <c r="W50" s="3" t="s">
        <v>60</v>
      </c>
      <c r="X50" s="3">
        <f t="shared" ca="1" si="80"/>
        <v>-23.38</v>
      </c>
      <c r="Y50" s="3">
        <f t="shared" ca="1" si="81"/>
        <v>-98.69</v>
      </c>
      <c r="Z50" s="3">
        <f t="shared" ca="1" si="82"/>
        <v>-0.24</v>
      </c>
      <c r="AA50" s="3">
        <f t="shared" ca="1" si="83"/>
        <v>-0.18</v>
      </c>
      <c r="AD50" s="3" t="s">
        <v>60</v>
      </c>
      <c r="AE50" s="3">
        <f t="shared" ca="1" si="84"/>
        <v>-14.96</v>
      </c>
      <c r="AF50" s="3">
        <f t="shared" ca="1" si="85"/>
        <v>-95.77</v>
      </c>
      <c r="AG50" s="3">
        <f t="shared" ca="1" si="86"/>
        <v>-0.16</v>
      </c>
      <c r="AH50" s="3">
        <f t="shared" ca="1" si="87"/>
        <v>-0.08</v>
      </c>
    </row>
    <row r="51" spans="2:34" x14ac:dyDescent="0.25">
      <c r="B51" s="3" t="s">
        <v>61</v>
      </c>
      <c r="C51" s="3">
        <f t="shared" ca="1" si="68"/>
        <v>35.770000000000003</v>
      </c>
      <c r="D51" s="3">
        <f t="shared" ca="1" si="69"/>
        <v>-52.54</v>
      </c>
      <c r="E51" s="3">
        <f t="shared" ca="1" si="70"/>
        <v>0.68</v>
      </c>
      <c r="F51" s="3">
        <f t="shared" ca="1" si="71"/>
        <v>1.8</v>
      </c>
      <c r="I51" s="3" t="s">
        <v>61</v>
      </c>
      <c r="J51" s="3">
        <f t="shared" ca="1" si="72"/>
        <v>36.39</v>
      </c>
      <c r="K51" s="3">
        <f t="shared" ca="1" si="73"/>
        <v>-53.12</v>
      </c>
      <c r="L51" s="3">
        <f t="shared" ca="1" si="74"/>
        <v>0.69</v>
      </c>
      <c r="M51" s="3">
        <f t="shared" ca="1" si="75"/>
        <v>0.82</v>
      </c>
      <c r="P51" s="3" t="s">
        <v>61</v>
      </c>
      <c r="Q51" s="3">
        <f t="shared" ca="1" si="76"/>
        <v>24.18</v>
      </c>
      <c r="R51" s="3">
        <f t="shared" ca="1" si="77"/>
        <v>-62.66</v>
      </c>
      <c r="S51" s="3">
        <f t="shared" ca="1" si="78"/>
        <v>0.39</v>
      </c>
      <c r="T51" s="3">
        <f t="shared" ca="1" si="79"/>
        <v>0.4</v>
      </c>
      <c r="W51" s="3" t="s">
        <v>61</v>
      </c>
      <c r="X51" s="3">
        <f t="shared" ca="1" si="80"/>
        <v>34.31</v>
      </c>
      <c r="Y51" s="3">
        <f t="shared" ca="1" si="81"/>
        <v>-54.21</v>
      </c>
      <c r="Z51" s="3">
        <f t="shared" ca="1" si="82"/>
        <v>0.63</v>
      </c>
      <c r="AA51" s="3">
        <f t="shared" ca="1" si="83"/>
        <v>0.4</v>
      </c>
      <c r="AD51" s="3" t="s">
        <v>61</v>
      </c>
      <c r="AE51" s="3">
        <f t="shared" ca="1" si="84"/>
        <v>33.19</v>
      </c>
      <c r="AF51" s="3">
        <f t="shared" ca="1" si="85"/>
        <v>-57.98</v>
      </c>
      <c r="AG51" s="3">
        <f t="shared" ca="1" si="86"/>
        <v>0.56999999999999995</v>
      </c>
      <c r="AH51" s="3">
        <f t="shared" ca="1" si="87"/>
        <v>0.3</v>
      </c>
    </row>
    <row r="52" spans="2:34" x14ac:dyDescent="0.25">
      <c r="B52" s="3" t="s">
        <v>62</v>
      </c>
      <c r="C52" s="3">
        <f t="shared" ca="1" si="68"/>
        <v>20.62</v>
      </c>
      <c r="D52" s="3">
        <f t="shared" ca="1" si="69"/>
        <v>-45.35</v>
      </c>
      <c r="E52" s="3">
        <f t="shared" ca="1" si="70"/>
        <v>0.45</v>
      </c>
      <c r="F52" s="3">
        <f t="shared" ca="1" si="71"/>
        <v>1.1000000000000001</v>
      </c>
      <c r="I52" s="3" t="s">
        <v>62</v>
      </c>
      <c r="J52" s="3">
        <f t="shared" ca="1" si="72"/>
        <v>24.63</v>
      </c>
      <c r="K52" s="3">
        <f t="shared" ca="1" si="73"/>
        <v>-43.23</v>
      </c>
      <c r="L52" s="3">
        <f t="shared" ca="1" si="74"/>
        <v>0.56999999999999995</v>
      </c>
      <c r="M52" s="3">
        <f t="shared" ca="1" si="75"/>
        <v>0.57999999999999996</v>
      </c>
      <c r="P52" s="3" t="s">
        <v>62</v>
      </c>
      <c r="Q52" s="3">
        <f t="shared" ca="1" si="76"/>
        <v>34.630000000000003</v>
      </c>
      <c r="R52" s="3">
        <f t="shared" ca="1" si="77"/>
        <v>-44.53</v>
      </c>
      <c r="S52" s="3">
        <f t="shared" ca="1" si="78"/>
        <v>0.78</v>
      </c>
      <c r="T52" s="3">
        <f t="shared" ca="1" si="79"/>
        <v>0.5</v>
      </c>
      <c r="W52" s="3" t="s">
        <v>62</v>
      </c>
      <c r="X52" s="3">
        <f t="shared" ca="1" si="80"/>
        <v>42.11</v>
      </c>
      <c r="Y52" s="3">
        <f t="shared" ca="1" si="81"/>
        <v>-37.14</v>
      </c>
      <c r="Z52" s="3">
        <f t="shared" ca="1" si="82"/>
        <v>1.1299999999999999</v>
      </c>
      <c r="AA52" s="3">
        <f t="shared" ca="1" si="83"/>
        <v>0.43</v>
      </c>
      <c r="AD52" s="3" t="s">
        <v>62</v>
      </c>
      <c r="AE52" s="3">
        <f t="shared" ca="1" si="84"/>
        <v>43.69</v>
      </c>
      <c r="AF52" s="3">
        <f t="shared" ca="1" si="85"/>
        <v>-38.9</v>
      </c>
      <c r="AG52" s="3">
        <f t="shared" ca="1" si="86"/>
        <v>1.1200000000000001</v>
      </c>
      <c r="AH52" s="3">
        <f t="shared" ca="1" si="87"/>
        <v>0.36</v>
      </c>
    </row>
    <row r="53" spans="2:34" x14ac:dyDescent="0.25">
      <c r="B53" s="3" t="s">
        <v>63</v>
      </c>
      <c r="C53" s="3">
        <f t="shared" ca="1" si="68"/>
        <v>18.260000000000002</v>
      </c>
      <c r="D53" s="3">
        <f t="shared" ca="1" si="69"/>
        <v>-34.880000000000003</v>
      </c>
      <c r="E53" s="3">
        <f t="shared" ca="1" si="70"/>
        <v>0.52</v>
      </c>
      <c r="F53" s="3">
        <f t="shared" ca="1" si="71"/>
        <v>0.99</v>
      </c>
      <c r="I53" s="3" t="s">
        <v>63</v>
      </c>
      <c r="J53" s="3">
        <f t="shared" ca="1" si="72"/>
        <v>14.53</v>
      </c>
      <c r="K53" s="3">
        <f t="shared" ca="1" si="73"/>
        <v>-35.54</v>
      </c>
      <c r="L53" s="3">
        <f t="shared" ca="1" si="74"/>
        <v>0.41</v>
      </c>
      <c r="M53" s="3">
        <f t="shared" ca="1" si="75"/>
        <v>0.39</v>
      </c>
      <c r="P53" s="3" t="s">
        <v>63</v>
      </c>
      <c r="Q53" s="3">
        <f t="shared" ca="1" si="76"/>
        <v>18.52</v>
      </c>
      <c r="R53" s="3">
        <f t="shared" ca="1" si="77"/>
        <v>-36.86</v>
      </c>
      <c r="S53" s="3">
        <f t="shared" ca="1" si="78"/>
        <v>0.5</v>
      </c>
      <c r="T53" s="3">
        <f t="shared" ca="1" si="79"/>
        <v>0.32</v>
      </c>
      <c r="W53" s="3" t="s">
        <v>63</v>
      </c>
      <c r="X53" s="3">
        <f t="shared" ca="1" si="80"/>
        <v>21.03</v>
      </c>
      <c r="Y53" s="3">
        <f t="shared" ca="1" si="81"/>
        <v>-27.14</v>
      </c>
      <c r="Z53" s="3">
        <f t="shared" ca="1" si="82"/>
        <v>0.77</v>
      </c>
      <c r="AA53" s="3">
        <f t="shared" ca="1" si="83"/>
        <v>0.26</v>
      </c>
      <c r="AD53" s="3" t="s">
        <v>63</v>
      </c>
      <c r="AE53" s="3">
        <f t="shared" ca="1" si="84"/>
        <v>23.63</v>
      </c>
      <c r="AF53" s="3">
        <f t="shared" ca="1" si="85"/>
        <v>-33.21</v>
      </c>
      <c r="AG53" s="3">
        <f t="shared" ca="1" si="86"/>
        <v>0.71</v>
      </c>
      <c r="AH53" s="3">
        <f t="shared" ca="1" si="87"/>
        <v>0.23</v>
      </c>
    </row>
    <row r="54" spans="2:34" x14ac:dyDescent="0.25">
      <c r="B54" s="4" t="s">
        <v>66</v>
      </c>
      <c r="C54" s="4">
        <f ca="1">AVERAGE(C41:C53)</f>
        <v>18.801538461538463</v>
      </c>
      <c r="D54" s="4">
        <f t="shared" ref="D54" ca="1" si="88">AVERAGE(D41:D53)</f>
        <v>-58.976923076923079</v>
      </c>
      <c r="E54" s="4">
        <f t="shared" ref="E54" ca="1" si="89">AVERAGE(E41:E53)</f>
        <v>0.40538461538461534</v>
      </c>
      <c r="F54" s="4">
        <f t="shared" ref="F54" ca="1" si="90">AVERAGE(F41:F53)</f>
        <v>0.99461538461538468</v>
      </c>
      <c r="I54" s="4" t="s">
        <v>66</v>
      </c>
      <c r="J54" s="4">
        <f ca="1">AVERAGE(J41:J53)</f>
        <v>11.723846153846154</v>
      </c>
      <c r="K54" s="4">
        <f t="shared" ref="K54" ca="1" si="91">AVERAGE(K41:K53)</f>
        <v>-65.406923076923078</v>
      </c>
      <c r="L54" s="4">
        <f t="shared" ref="L54" ca="1" si="92">AVERAGE(L41:L53)</f>
        <v>0.25307692307692303</v>
      </c>
      <c r="M54" s="4">
        <f t="shared" ref="M54" ca="1" si="93">AVERAGE(M41:M53)</f>
        <v>0.34076923076923077</v>
      </c>
      <c r="P54" s="4" t="s">
        <v>66</v>
      </c>
      <c r="Q54" s="4">
        <f ca="1">AVERAGE(Q41:Q53)</f>
        <v>13.846153846153848</v>
      </c>
      <c r="R54" s="4">
        <f t="shared" ref="R54" ca="1" si="94">AVERAGE(R41:R53)</f>
        <v>-64.203076923076907</v>
      </c>
      <c r="S54" s="4">
        <f t="shared" ref="S54" ca="1" si="95">AVERAGE(S41:S53)</f>
        <v>0.29153846153846152</v>
      </c>
      <c r="T54" s="4">
        <f t="shared" ref="T54" ca="1" si="96">AVERAGE(T41:T53)</f>
        <v>0.25230769230769229</v>
      </c>
      <c r="W54" s="4" t="s">
        <v>66</v>
      </c>
      <c r="X54" s="4">
        <f ca="1">AVERAGE(X41:X53)</f>
        <v>16.043846153846154</v>
      </c>
      <c r="Y54" s="4">
        <f t="shared" ref="Y54" ca="1" si="97">AVERAGE(Y41:Y53)</f>
        <v>-63.339230769230774</v>
      </c>
      <c r="Z54" s="4">
        <f t="shared" ref="Z54" ca="1" si="98">AVERAGE(Z41:Z53)</f>
        <v>0.37538461538461532</v>
      </c>
      <c r="AA54" s="4">
        <f t="shared" ref="AA54" ca="1" si="99">AVERAGE(AA41:AA53)</f>
        <v>0.20615384615384619</v>
      </c>
      <c r="AD54" s="4" t="s">
        <v>66</v>
      </c>
      <c r="AE54" s="4">
        <f ca="1">AVERAGE(AE41:AE53)</f>
        <v>18.546153846153846</v>
      </c>
      <c r="AF54" s="4">
        <f t="shared" ref="AF54" ca="1" si="100">AVERAGE(AF41:AF53)</f>
        <v>-62.963846153846148</v>
      </c>
      <c r="AG54" s="4">
        <f t="shared" ref="AG54" ca="1" si="101">AVERAGE(AG41:AG53)</f>
        <v>0.44</v>
      </c>
      <c r="AH54" s="4">
        <f t="shared" ref="AH54" ca="1" si="102">AVERAGE(AH41:AH53)</f>
        <v>0.18</v>
      </c>
    </row>
    <row r="56" spans="2:34" x14ac:dyDescent="0.25">
      <c r="C56" s="3" t="s">
        <v>64</v>
      </c>
      <c r="D56" s="3" t="s">
        <v>51</v>
      </c>
      <c r="J56" s="3" t="s">
        <v>64</v>
      </c>
      <c r="K56" s="3" t="s">
        <v>51</v>
      </c>
      <c r="Q56" s="3" t="s">
        <v>64</v>
      </c>
      <c r="R56" s="3" t="s">
        <v>51</v>
      </c>
      <c r="X56" s="3" t="s">
        <v>64</v>
      </c>
      <c r="Y56" s="3" t="s">
        <v>51</v>
      </c>
      <c r="AE56" s="3" t="s">
        <v>64</v>
      </c>
      <c r="AF56" s="3" t="s">
        <v>51</v>
      </c>
    </row>
    <row r="58" spans="2:34" x14ac:dyDescent="0.25">
      <c r="B58" s="5" t="s">
        <v>65</v>
      </c>
      <c r="C58" s="5" t="s">
        <v>5</v>
      </c>
      <c r="D58" s="5" t="s">
        <v>46</v>
      </c>
      <c r="E58" s="5" t="s">
        <v>12</v>
      </c>
      <c r="F58" s="5" t="s">
        <v>47</v>
      </c>
      <c r="I58" s="5" t="s">
        <v>65</v>
      </c>
      <c r="J58" s="5" t="s">
        <v>5</v>
      </c>
      <c r="K58" s="5" t="s">
        <v>46</v>
      </c>
      <c r="L58" s="5" t="s">
        <v>12</v>
      </c>
      <c r="M58" s="5" t="s">
        <v>47</v>
      </c>
      <c r="P58" s="5" t="s">
        <v>65</v>
      </c>
      <c r="Q58" s="5" t="s">
        <v>5</v>
      </c>
      <c r="R58" s="5" t="s">
        <v>46</v>
      </c>
      <c r="S58" s="5" t="s">
        <v>12</v>
      </c>
      <c r="T58" s="5" t="s">
        <v>47</v>
      </c>
      <c r="W58" s="5" t="s">
        <v>65</v>
      </c>
      <c r="X58" s="5" t="s">
        <v>5</v>
      </c>
      <c r="Y58" s="5" t="s">
        <v>46</v>
      </c>
      <c r="Z58" s="5" t="s">
        <v>12</v>
      </c>
      <c r="AA58" s="5" t="s">
        <v>47</v>
      </c>
      <c r="AD58" s="5" t="s">
        <v>65</v>
      </c>
      <c r="AE58" s="5" t="s">
        <v>5</v>
      </c>
      <c r="AF58" s="5" t="s">
        <v>46</v>
      </c>
      <c r="AG58" s="5" t="s">
        <v>12</v>
      </c>
      <c r="AH58" s="5" t="s">
        <v>47</v>
      </c>
    </row>
    <row r="59" spans="2:34" x14ac:dyDescent="0.25">
      <c r="B59" s="3" t="s">
        <v>44</v>
      </c>
      <c r="C59" s="3">
        <f t="shared" ref="C59:C71" ca="1" si="103">VLOOKUP($E$2,INDIRECT(B59&amp;"!$B$35:$AM$39"),5,FALSE)</f>
        <v>-19.11</v>
      </c>
      <c r="D59" s="3">
        <f t="shared" ref="D59:D71" ca="1" si="104">VLOOKUP($E$2,INDIRECT(B59&amp;"!$B$35:$AM$39"),10,FALSE)</f>
        <v>-80.77</v>
      </c>
      <c r="E59" s="3">
        <f t="shared" ref="E59:E71" ca="1" si="105">VLOOKUP($E$2,INDIRECT(B59&amp;"!$B$35:$AM$39"),12,FALSE)</f>
        <v>-0.24</v>
      </c>
      <c r="F59" s="3">
        <f t="shared" ref="F59:F71" ca="1" si="106">VLOOKUP($E$2,INDIRECT(B59&amp;"!$B$35:$AM$39"),24,FALSE)</f>
        <v>-3.81</v>
      </c>
      <c r="I59" s="3" t="s">
        <v>44</v>
      </c>
      <c r="J59" s="3">
        <f t="shared" ref="J59:J71" ca="1" si="107">VLOOKUP($L$2,INDIRECT(I59&amp;"!$B$35:$AM$39"),5,FALSE)</f>
        <v>5.52</v>
      </c>
      <c r="K59" s="3">
        <f t="shared" ref="K59:K71" ca="1" si="108">VLOOKUP($L$2,INDIRECT(I59&amp;"!$B$35:$AM$39"),10,FALSE)</f>
        <v>-48.59</v>
      </c>
      <c r="L59" s="3">
        <f t="shared" ref="L59:L71" ca="1" si="109">VLOOKUP($L$2,INDIRECT(I59&amp;"!$B$35:$AM$39"),12,FALSE)</f>
        <v>0.11</v>
      </c>
      <c r="M59" s="3">
        <f t="shared" ref="M59:M71" ca="1" si="110">VLOOKUP($L$2,INDIRECT(I59&amp;"!$B$35:$AM$39"),24,FALSE)</f>
        <v>1.51</v>
      </c>
      <c r="P59" s="3" t="s">
        <v>44</v>
      </c>
      <c r="Q59" s="3">
        <f t="shared" ref="Q59:Q71" ca="1" si="111">VLOOKUP($S$2,INDIRECT(P59&amp;"!$B$35:$AM$39"),5,FALSE)</f>
        <v>27.58</v>
      </c>
      <c r="R59" s="3">
        <f t="shared" ref="R59:R71" ca="1" si="112">VLOOKUP($S$2,INDIRECT(P59&amp;"!$B$35:$AM$39"),10,FALSE)</f>
        <v>-39.07</v>
      </c>
      <c r="S59" s="3">
        <f t="shared" ref="S59:S71" ca="1" si="113">VLOOKUP($S$2,INDIRECT(P59&amp;"!$B$35:$AM$39"),12,FALSE)</f>
        <v>0.71</v>
      </c>
      <c r="T59" s="3">
        <f t="shared" ref="T59:T71" ca="1" si="114">VLOOKUP($S$2,INDIRECT(P59&amp;"!$B$35:$AM$39"),24,FALSE)</f>
        <v>3.53</v>
      </c>
      <c r="W59" s="3" t="s">
        <v>44</v>
      </c>
      <c r="X59" s="3">
        <f t="shared" ref="X59:X71" ca="1" si="115">VLOOKUP($Z$2,INDIRECT(W59&amp;"!$B$35:$AM$39"),5,FALSE)</f>
        <v>18.11</v>
      </c>
      <c r="Y59" s="3">
        <f t="shared" ref="Y59:Y71" ca="1" si="116">VLOOKUP($Z$2,INDIRECT(W59&amp;"!$B$35:$AM$39"),10,FALSE)</f>
        <v>-50.46</v>
      </c>
      <c r="Z59" s="3">
        <f t="shared" ref="Z59:Z71" ca="1" si="117">VLOOKUP($Z$2,INDIRECT(W59&amp;"!$B$35:$AM$39"),12,FALSE)</f>
        <v>0.36</v>
      </c>
      <c r="AA59" s="3">
        <f t="shared" ref="AA59:AA71" ca="1" si="118">VLOOKUP($Z$2,INDIRECT(W59&amp;"!$B$35:$AM$39"),24,FALSE)</f>
        <v>2.09</v>
      </c>
      <c r="AD59" s="3" t="s">
        <v>44</v>
      </c>
      <c r="AE59" s="3">
        <f t="shared" ref="AE59:AE71" ca="1" si="119">VLOOKUP($AG$2,INDIRECT(AD59&amp;"!$B$35:$AM$39"),5,FALSE)</f>
        <v>24.27</v>
      </c>
      <c r="AF59" s="3">
        <f t="shared" ref="AF59:AF71" ca="1" si="120">VLOOKUP($AG$2,INDIRECT(AD59&amp;"!$B$35:$AM$39"),10,FALSE)</f>
        <v>-46.82</v>
      </c>
      <c r="AG59" s="3">
        <f t="shared" ref="AG59:AG71" ca="1" si="121">VLOOKUP($AG$2,INDIRECT(AD59&amp;"!$B$35:$AM$39"),12,FALSE)</f>
        <v>0.52</v>
      </c>
      <c r="AH59" s="3">
        <f t="shared" ref="AH59:AH71" ca="1" si="122">VLOOKUP($AG$2,INDIRECT(AD59&amp;"!$B$35:$AM$39"),24,FALSE)</f>
        <v>2.1</v>
      </c>
    </row>
    <row r="60" spans="2:34" x14ac:dyDescent="0.25">
      <c r="B60" s="3" t="s">
        <v>52</v>
      </c>
      <c r="C60" s="3">
        <f t="shared" ca="1" si="103"/>
        <v>1.76</v>
      </c>
      <c r="D60" s="3">
        <f t="shared" ca="1" si="104"/>
        <v>-68.83</v>
      </c>
      <c r="E60" s="3">
        <f t="shared" ca="1" si="105"/>
        <v>0.03</v>
      </c>
      <c r="F60" s="3">
        <f t="shared" ca="1" si="106"/>
        <v>4.3600000000000003</v>
      </c>
      <c r="I60" s="3" t="s">
        <v>52</v>
      </c>
      <c r="J60" s="3">
        <f t="shared" ca="1" si="107"/>
        <v>15.19</v>
      </c>
      <c r="K60" s="3">
        <f t="shared" ca="1" si="108"/>
        <v>-46.24</v>
      </c>
      <c r="L60" s="3">
        <f t="shared" ca="1" si="109"/>
        <v>0.33</v>
      </c>
      <c r="M60" s="3">
        <f t="shared" ca="1" si="110"/>
        <v>3.75</v>
      </c>
      <c r="P60" s="3" t="s">
        <v>52</v>
      </c>
      <c r="Q60" s="3">
        <f t="shared" ca="1" si="111"/>
        <v>-0.67</v>
      </c>
      <c r="R60" s="3">
        <f t="shared" ca="1" si="112"/>
        <v>-78.849999999999994</v>
      </c>
      <c r="S60" s="3">
        <f t="shared" ca="1" si="113"/>
        <v>-0.01</v>
      </c>
      <c r="T60" s="3">
        <f t="shared" ca="1" si="114"/>
        <v>0.66</v>
      </c>
      <c r="W60" s="3" t="s">
        <v>52</v>
      </c>
      <c r="X60" s="3">
        <f t="shared" ca="1" si="115"/>
        <v>-5.95</v>
      </c>
      <c r="Y60" s="3">
        <f t="shared" ca="1" si="116"/>
        <v>-87.61</v>
      </c>
      <c r="Z60" s="3">
        <f t="shared" ca="1" si="117"/>
        <v>-7.0000000000000007E-2</v>
      </c>
      <c r="AA60" s="3">
        <f t="shared" ca="1" si="118"/>
        <v>0.13</v>
      </c>
      <c r="AD60" s="3" t="s">
        <v>52</v>
      </c>
      <c r="AE60" s="3">
        <f t="shared" ca="1" si="119"/>
        <v>-7.05</v>
      </c>
      <c r="AF60" s="3">
        <f t="shared" ca="1" si="120"/>
        <v>-86.37</v>
      </c>
      <c r="AG60" s="3">
        <f t="shared" ca="1" si="121"/>
        <v>-0.08</v>
      </c>
      <c r="AH60" s="3">
        <f t="shared" ca="1" si="122"/>
        <v>0</v>
      </c>
    </row>
    <row r="61" spans="2:34" x14ac:dyDescent="0.25">
      <c r="B61" s="3" t="s">
        <v>53</v>
      </c>
      <c r="C61" s="3">
        <f t="shared" ca="1" si="103"/>
        <v>-38.94</v>
      </c>
      <c r="D61" s="3">
        <f t="shared" ca="1" si="104"/>
        <v>-93.26</v>
      </c>
      <c r="E61" s="3">
        <f t="shared" ca="1" si="105"/>
        <v>-0.42</v>
      </c>
      <c r="F61" s="3">
        <f t="shared" ca="1" si="106"/>
        <v>-9.1199999999999992</v>
      </c>
      <c r="I61" s="3" t="s">
        <v>53</v>
      </c>
      <c r="J61" s="3">
        <f t="shared" ca="1" si="107"/>
        <v>7.93</v>
      </c>
      <c r="K61" s="3">
        <f t="shared" ca="1" si="108"/>
        <v>-57.36</v>
      </c>
      <c r="L61" s="3">
        <f t="shared" ca="1" si="109"/>
        <v>0.14000000000000001</v>
      </c>
      <c r="M61" s="3">
        <f t="shared" ca="1" si="110"/>
        <v>2.2200000000000002</v>
      </c>
      <c r="P61" s="3" t="s">
        <v>53</v>
      </c>
      <c r="Q61" s="3">
        <f t="shared" ca="1" si="111"/>
        <v>14.58</v>
      </c>
      <c r="R61" s="3">
        <f t="shared" ca="1" si="112"/>
        <v>-52.11</v>
      </c>
      <c r="S61" s="3">
        <f t="shared" ca="1" si="113"/>
        <v>0.28000000000000003</v>
      </c>
      <c r="T61" s="3">
        <f t="shared" ca="1" si="114"/>
        <v>2.2400000000000002</v>
      </c>
      <c r="W61" s="3" t="s">
        <v>53</v>
      </c>
      <c r="X61" s="3">
        <f t="shared" ca="1" si="115"/>
        <v>-5.33</v>
      </c>
      <c r="Y61" s="3">
        <f t="shared" ca="1" si="116"/>
        <v>-73</v>
      </c>
      <c r="Z61" s="3">
        <f t="shared" ca="1" si="117"/>
        <v>-7.0000000000000007E-2</v>
      </c>
      <c r="AA61" s="3">
        <f t="shared" ca="1" si="118"/>
        <v>0.38</v>
      </c>
      <c r="AD61" s="3" t="s">
        <v>53</v>
      </c>
      <c r="AE61" s="3">
        <f t="shared" ca="1" si="119"/>
        <v>-9.5500000000000007</v>
      </c>
      <c r="AF61" s="3">
        <f t="shared" ca="1" si="120"/>
        <v>-73.290000000000006</v>
      </c>
      <c r="AG61" s="3">
        <f t="shared" ca="1" si="121"/>
        <v>-0.13</v>
      </c>
      <c r="AH61" s="3">
        <f t="shared" ca="1" si="122"/>
        <v>-0.02</v>
      </c>
    </row>
    <row r="62" spans="2:34" x14ac:dyDescent="0.25">
      <c r="B62" s="3" t="s">
        <v>54</v>
      </c>
      <c r="C62" s="3">
        <f t="shared" ca="1" si="103"/>
        <v>-2.36</v>
      </c>
      <c r="D62" s="3">
        <f t="shared" ca="1" si="104"/>
        <v>-86.85</v>
      </c>
      <c r="E62" s="3">
        <f t="shared" ca="1" si="105"/>
        <v>-0.03</v>
      </c>
      <c r="F62" s="3">
        <f t="shared" ca="1" si="106"/>
        <v>3.55</v>
      </c>
      <c r="I62" s="3" t="s">
        <v>54</v>
      </c>
      <c r="J62" s="3">
        <f t="shared" ca="1" si="107"/>
        <v>9.39</v>
      </c>
      <c r="K62" s="3">
        <f t="shared" ca="1" si="108"/>
        <v>-71.790000000000006</v>
      </c>
      <c r="L62" s="3">
        <f t="shared" ca="1" si="109"/>
        <v>0.13</v>
      </c>
      <c r="M62" s="3">
        <f t="shared" ca="1" si="110"/>
        <v>2.5</v>
      </c>
      <c r="P62" s="3" t="s">
        <v>54</v>
      </c>
      <c r="Q62" s="3">
        <f t="shared" ca="1" si="111"/>
        <v>15.44</v>
      </c>
      <c r="R62" s="3">
        <f t="shared" ca="1" si="112"/>
        <v>-53.09</v>
      </c>
      <c r="S62" s="3">
        <f t="shared" ca="1" si="113"/>
        <v>0.28999999999999998</v>
      </c>
      <c r="T62" s="3">
        <f t="shared" ca="1" si="114"/>
        <v>2.5099999999999998</v>
      </c>
      <c r="W62" s="3" t="s">
        <v>54</v>
      </c>
      <c r="X62" s="3">
        <f t="shared" ca="1" si="115"/>
        <v>12.71</v>
      </c>
      <c r="Y62" s="3">
        <f t="shared" ca="1" si="116"/>
        <v>-48.48</v>
      </c>
      <c r="Z62" s="3">
        <f t="shared" ca="1" si="117"/>
        <v>0.26</v>
      </c>
      <c r="AA62" s="3">
        <f t="shared" ca="1" si="118"/>
        <v>1.7</v>
      </c>
      <c r="AD62" s="3" t="s">
        <v>54</v>
      </c>
      <c r="AE62" s="3">
        <f t="shared" ca="1" si="119"/>
        <v>20.05</v>
      </c>
      <c r="AF62" s="3">
        <f t="shared" ca="1" si="120"/>
        <v>-58.06</v>
      </c>
      <c r="AG62" s="3">
        <f t="shared" ca="1" si="121"/>
        <v>0.35</v>
      </c>
      <c r="AH62" s="3">
        <f t="shared" ca="1" si="122"/>
        <v>2.02</v>
      </c>
    </row>
    <row r="63" spans="2:34" x14ac:dyDescent="0.25">
      <c r="B63" s="3" t="s">
        <v>55</v>
      </c>
      <c r="C63" s="3">
        <f t="shared" ca="1" si="103"/>
        <v>0</v>
      </c>
      <c r="D63" s="3">
        <f t="shared" ca="1" si="104"/>
        <v>-75.17</v>
      </c>
      <c r="E63" s="3">
        <f t="shared" ca="1" si="105"/>
        <v>0</v>
      </c>
      <c r="F63" s="3">
        <f t="shared" ca="1" si="106"/>
        <v>2.12</v>
      </c>
      <c r="I63" s="3" t="s">
        <v>55</v>
      </c>
      <c r="J63" s="3">
        <f t="shared" ca="1" si="107"/>
        <v>5.97</v>
      </c>
      <c r="K63" s="3">
        <f t="shared" ca="1" si="108"/>
        <v>-65.77</v>
      </c>
      <c r="L63" s="3">
        <f t="shared" ca="1" si="109"/>
        <v>0.09</v>
      </c>
      <c r="M63" s="3">
        <f t="shared" ca="1" si="110"/>
        <v>2.14</v>
      </c>
      <c r="P63" s="3" t="s">
        <v>55</v>
      </c>
      <c r="Q63" s="3">
        <f t="shared" ca="1" si="111"/>
        <v>6.08</v>
      </c>
      <c r="R63" s="3">
        <f t="shared" ca="1" si="112"/>
        <v>-72.010000000000005</v>
      </c>
      <c r="S63" s="3">
        <f t="shared" ca="1" si="113"/>
        <v>0.08</v>
      </c>
      <c r="T63" s="3">
        <f t="shared" ca="1" si="114"/>
        <v>1.32</v>
      </c>
      <c r="W63" s="3" t="s">
        <v>55</v>
      </c>
      <c r="X63" s="3">
        <f t="shared" ca="1" si="115"/>
        <v>5.23</v>
      </c>
      <c r="Y63" s="3">
        <f t="shared" ca="1" si="116"/>
        <v>-69.59</v>
      </c>
      <c r="Z63" s="3">
        <f t="shared" ca="1" si="117"/>
        <v>0.08</v>
      </c>
      <c r="AA63" s="3">
        <f t="shared" ca="1" si="118"/>
        <v>1.06</v>
      </c>
      <c r="AD63" s="3" t="s">
        <v>55</v>
      </c>
      <c r="AE63" s="3">
        <f t="shared" ca="1" si="119"/>
        <v>-0.49</v>
      </c>
      <c r="AF63" s="3">
        <f t="shared" ca="1" si="120"/>
        <v>-67.3</v>
      </c>
      <c r="AG63" s="3">
        <f t="shared" ca="1" si="121"/>
        <v>-0.01</v>
      </c>
      <c r="AH63" s="3">
        <f t="shared" ca="1" si="122"/>
        <v>0.33</v>
      </c>
    </row>
    <row r="64" spans="2:34" x14ac:dyDescent="0.25">
      <c r="B64" s="3" t="s">
        <v>56</v>
      </c>
      <c r="C64" s="3">
        <f t="shared" ca="1" si="103"/>
        <v>3.31</v>
      </c>
      <c r="D64" s="3">
        <f t="shared" ca="1" si="104"/>
        <v>-55.56</v>
      </c>
      <c r="E64" s="3">
        <f t="shared" ca="1" si="105"/>
        <v>0.06</v>
      </c>
      <c r="F64" s="3">
        <f t="shared" ca="1" si="106"/>
        <v>2.56</v>
      </c>
      <c r="I64" s="3" t="s">
        <v>56</v>
      </c>
      <c r="J64" s="3">
        <f t="shared" ca="1" si="107"/>
        <v>4.51</v>
      </c>
      <c r="K64" s="3">
        <f t="shared" ca="1" si="108"/>
        <v>-47.58</v>
      </c>
      <c r="L64" s="3">
        <f t="shared" ca="1" si="109"/>
        <v>0.09</v>
      </c>
      <c r="M64" s="3">
        <f t="shared" ca="1" si="110"/>
        <v>1.26</v>
      </c>
      <c r="P64" s="3" t="s">
        <v>56</v>
      </c>
      <c r="Q64" s="3">
        <f t="shared" ca="1" si="111"/>
        <v>5.87</v>
      </c>
      <c r="R64" s="3">
        <f t="shared" ca="1" si="112"/>
        <v>-58.51</v>
      </c>
      <c r="S64" s="3">
        <f t="shared" ca="1" si="113"/>
        <v>0.1</v>
      </c>
      <c r="T64" s="3">
        <f t="shared" ca="1" si="114"/>
        <v>1.08</v>
      </c>
      <c r="W64" s="3" t="s">
        <v>56</v>
      </c>
      <c r="X64" s="3">
        <f t="shared" ca="1" si="115"/>
        <v>0.27</v>
      </c>
      <c r="Y64" s="3">
        <f t="shared" ca="1" si="116"/>
        <v>-51.9</v>
      </c>
      <c r="Z64" s="3">
        <f t="shared" ca="1" si="117"/>
        <v>0.01</v>
      </c>
      <c r="AA64" s="3">
        <f t="shared" ca="1" si="118"/>
        <v>0.32</v>
      </c>
      <c r="AD64" s="3" t="s">
        <v>56</v>
      </c>
      <c r="AE64" s="3">
        <f t="shared" ca="1" si="119"/>
        <v>-0.81</v>
      </c>
      <c r="AF64" s="3">
        <f t="shared" ca="1" si="120"/>
        <v>-54.07</v>
      </c>
      <c r="AG64" s="3">
        <f t="shared" ca="1" si="121"/>
        <v>-0.01</v>
      </c>
      <c r="AH64" s="3">
        <f t="shared" ca="1" si="122"/>
        <v>0.15</v>
      </c>
    </row>
    <row r="65" spans="2:34" x14ac:dyDescent="0.25">
      <c r="B65" s="3" t="s">
        <v>57</v>
      </c>
      <c r="C65" s="3">
        <f t="shared" ca="1" si="103"/>
        <v>3.3</v>
      </c>
      <c r="D65" s="3">
        <f t="shared" ca="1" si="104"/>
        <v>-67.3</v>
      </c>
      <c r="E65" s="3">
        <f t="shared" ca="1" si="105"/>
        <v>0.05</v>
      </c>
      <c r="F65" s="3">
        <f t="shared" ca="1" si="106"/>
        <v>3.09</v>
      </c>
      <c r="I65" s="3" t="s">
        <v>57</v>
      </c>
      <c r="J65" s="3">
        <f t="shared" ca="1" si="107"/>
        <v>-3.09</v>
      </c>
      <c r="K65" s="3">
        <f t="shared" ca="1" si="108"/>
        <v>-87.26</v>
      </c>
      <c r="L65" s="3">
        <f t="shared" ca="1" si="109"/>
        <v>-0.04</v>
      </c>
      <c r="M65" s="3">
        <f t="shared" ca="1" si="110"/>
        <v>0.43</v>
      </c>
      <c r="P65" s="3" t="s">
        <v>57</v>
      </c>
      <c r="Q65" s="3">
        <f t="shared" ca="1" si="111"/>
        <v>-3.65</v>
      </c>
      <c r="R65" s="3">
        <f t="shared" ca="1" si="112"/>
        <v>-85.08</v>
      </c>
      <c r="S65" s="3">
        <f t="shared" ca="1" si="113"/>
        <v>-0.04</v>
      </c>
      <c r="T65" s="3">
        <f t="shared" ca="1" si="114"/>
        <v>0.23</v>
      </c>
      <c r="W65" s="3" t="s">
        <v>57</v>
      </c>
      <c r="X65" s="3">
        <f t="shared" ca="1" si="115"/>
        <v>-4.03</v>
      </c>
      <c r="Y65" s="3">
        <f t="shared" ca="1" si="116"/>
        <v>-84.52</v>
      </c>
      <c r="Z65" s="3">
        <f t="shared" ca="1" si="117"/>
        <v>-0.05</v>
      </c>
      <c r="AA65" s="3">
        <f t="shared" ca="1" si="118"/>
        <v>0.16</v>
      </c>
      <c r="AD65" s="3" t="s">
        <v>57</v>
      </c>
      <c r="AE65" s="3">
        <f t="shared" ca="1" si="119"/>
        <v>-7.92</v>
      </c>
      <c r="AF65" s="3">
        <f t="shared" ca="1" si="120"/>
        <v>-92.65</v>
      </c>
      <c r="AG65" s="3">
        <f t="shared" ca="1" si="121"/>
        <v>-0.09</v>
      </c>
      <c r="AH65" s="3">
        <f t="shared" ca="1" si="122"/>
        <v>-0.09</v>
      </c>
    </row>
    <row r="66" spans="2:34" x14ac:dyDescent="0.25">
      <c r="B66" s="3" t="s">
        <v>58</v>
      </c>
      <c r="C66" s="3">
        <f t="shared" ca="1" si="103"/>
        <v>-0.34</v>
      </c>
      <c r="D66" s="3">
        <f t="shared" ca="1" si="104"/>
        <v>-78.489999999999995</v>
      </c>
      <c r="E66" s="3">
        <f t="shared" ca="1" si="105"/>
        <v>0</v>
      </c>
      <c r="F66" s="3">
        <f t="shared" ca="1" si="106"/>
        <v>2</v>
      </c>
      <c r="I66" s="3" t="s">
        <v>58</v>
      </c>
      <c r="J66" s="3">
        <f t="shared" ca="1" si="107"/>
        <v>13.31</v>
      </c>
      <c r="K66" s="3">
        <f t="shared" ca="1" si="108"/>
        <v>-60.92</v>
      </c>
      <c r="L66" s="3">
        <f t="shared" ca="1" si="109"/>
        <v>0.22</v>
      </c>
      <c r="M66" s="3">
        <f t="shared" ca="1" si="110"/>
        <v>3.53</v>
      </c>
      <c r="P66" s="3" t="s">
        <v>58</v>
      </c>
      <c r="Q66" s="3">
        <f t="shared" ca="1" si="111"/>
        <v>11.9</v>
      </c>
      <c r="R66" s="3">
        <f t="shared" ca="1" si="112"/>
        <v>-55.22</v>
      </c>
      <c r="S66" s="3">
        <f t="shared" ca="1" si="113"/>
        <v>0.22</v>
      </c>
      <c r="T66" s="3">
        <f t="shared" ca="1" si="114"/>
        <v>2.23</v>
      </c>
      <c r="W66" s="3" t="s">
        <v>58</v>
      </c>
      <c r="X66" s="3">
        <f t="shared" ca="1" si="115"/>
        <v>19.239999999999998</v>
      </c>
      <c r="Y66" s="3">
        <f t="shared" ca="1" si="116"/>
        <v>-60.08</v>
      </c>
      <c r="Z66" s="3">
        <f t="shared" ca="1" si="117"/>
        <v>0.32</v>
      </c>
      <c r="AA66" s="3">
        <f t="shared" ca="1" si="118"/>
        <v>2.42</v>
      </c>
      <c r="AD66" s="3" t="s">
        <v>58</v>
      </c>
      <c r="AE66" s="3">
        <f t="shared" ca="1" si="119"/>
        <v>10.39</v>
      </c>
      <c r="AF66" s="3">
        <f t="shared" ca="1" si="120"/>
        <v>-64.8</v>
      </c>
      <c r="AG66" s="3">
        <f t="shared" ca="1" si="121"/>
        <v>0.16</v>
      </c>
      <c r="AH66" s="3">
        <f t="shared" ca="1" si="122"/>
        <v>1.37</v>
      </c>
    </row>
    <row r="67" spans="2:34" x14ac:dyDescent="0.25">
      <c r="B67" s="3" t="s">
        <v>59</v>
      </c>
      <c r="C67" s="3">
        <f t="shared" ca="1" si="103"/>
        <v>9.84</v>
      </c>
      <c r="D67" s="3">
        <f t="shared" ca="1" si="104"/>
        <v>-69.73</v>
      </c>
      <c r="E67" s="3">
        <f t="shared" ca="1" si="105"/>
        <v>0.14000000000000001</v>
      </c>
      <c r="F67" s="3">
        <f t="shared" ca="1" si="106"/>
        <v>13.8</v>
      </c>
      <c r="I67" s="3" t="s">
        <v>59</v>
      </c>
      <c r="J67" s="3">
        <f t="shared" ca="1" si="107"/>
        <v>14.26</v>
      </c>
      <c r="K67" s="3">
        <f t="shared" ca="1" si="108"/>
        <v>-57.32</v>
      </c>
      <c r="L67" s="3">
        <f t="shared" ca="1" si="109"/>
        <v>0.25</v>
      </c>
      <c r="M67" s="3">
        <f t="shared" ca="1" si="110"/>
        <v>5.03</v>
      </c>
      <c r="P67" s="3" t="s">
        <v>59</v>
      </c>
      <c r="Q67" s="3">
        <f t="shared" ca="1" si="111"/>
        <v>6.66</v>
      </c>
      <c r="R67" s="3">
        <f t="shared" ca="1" si="112"/>
        <v>-82.61</v>
      </c>
      <c r="S67" s="3">
        <f t="shared" ca="1" si="113"/>
        <v>0.08</v>
      </c>
      <c r="T67" s="3">
        <f t="shared" ca="1" si="114"/>
        <v>2.44</v>
      </c>
      <c r="W67" s="3" t="s">
        <v>59</v>
      </c>
      <c r="X67" s="3">
        <f t="shared" ca="1" si="115"/>
        <v>0.32</v>
      </c>
      <c r="Y67" s="3">
        <f t="shared" ca="1" si="116"/>
        <v>-79.59</v>
      </c>
      <c r="Z67" s="3">
        <f t="shared" ca="1" si="117"/>
        <v>0</v>
      </c>
      <c r="AA67" s="3">
        <f t="shared" ca="1" si="118"/>
        <v>0.84</v>
      </c>
      <c r="AD67" s="3" t="s">
        <v>59</v>
      </c>
      <c r="AE67" s="3">
        <f t="shared" ca="1" si="119"/>
        <v>-1.67</v>
      </c>
      <c r="AF67" s="3">
        <f t="shared" ca="1" si="120"/>
        <v>-80.790000000000006</v>
      </c>
      <c r="AG67" s="3">
        <f t="shared" ca="1" si="121"/>
        <v>-0.02</v>
      </c>
      <c r="AH67" s="3">
        <f t="shared" ca="1" si="122"/>
        <v>0.54</v>
      </c>
    </row>
    <row r="68" spans="2:34" x14ac:dyDescent="0.25">
      <c r="B68" s="3" t="s">
        <v>60</v>
      </c>
      <c r="C68" s="3">
        <f t="shared" ca="1" si="103"/>
        <v>-1.21</v>
      </c>
      <c r="D68" s="3">
        <f t="shared" ca="1" si="104"/>
        <v>-79.11</v>
      </c>
      <c r="E68" s="3">
        <f t="shared" ca="1" si="105"/>
        <v>-0.02</v>
      </c>
      <c r="F68" s="3">
        <f t="shared" ca="1" si="106"/>
        <v>2.34</v>
      </c>
      <c r="I68" s="3" t="s">
        <v>60</v>
      </c>
      <c r="J68" s="3">
        <f t="shared" ca="1" si="107"/>
        <v>-10.81</v>
      </c>
      <c r="K68" s="3">
        <f t="shared" ca="1" si="108"/>
        <v>-93.15</v>
      </c>
      <c r="L68" s="3">
        <f t="shared" ca="1" si="109"/>
        <v>-0.12</v>
      </c>
      <c r="M68" s="3">
        <f t="shared" ca="1" si="110"/>
        <v>-0.78</v>
      </c>
      <c r="P68" s="3" t="s">
        <v>60</v>
      </c>
      <c r="Q68" s="3">
        <f t="shared" ca="1" si="111"/>
        <v>-8.94</v>
      </c>
      <c r="R68" s="3">
        <f t="shared" ca="1" si="112"/>
        <v>-88.67</v>
      </c>
      <c r="S68" s="3">
        <f t="shared" ca="1" si="113"/>
        <v>-0.1</v>
      </c>
      <c r="T68" s="3">
        <f t="shared" ca="1" si="114"/>
        <v>-0.22</v>
      </c>
      <c r="W68" s="3" t="s">
        <v>60</v>
      </c>
      <c r="X68" s="3">
        <f t="shared" ca="1" si="115"/>
        <v>-4.9800000000000004</v>
      </c>
      <c r="Y68" s="3">
        <f t="shared" ca="1" si="116"/>
        <v>-83.8</v>
      </c>
      <c r="Z68" s="3">
        <f t="shared" ca="1" si="117"/>
        <v>-0.06</v>
      </c>
      <c r="AA68" s="3">
        <f t="shared" ca="1" si="118"/>
        <v>0.23</v>
      </c>
      <c r="AD68" s="3" t="s">
        <v>60</v>
      </c>
      <c r="AE68" s="3">
        <f t="shared" ca="1" si="119"/>
        <v>-13.4</v>
      </c>
      <c r="AF68" s="3">
        <f t="shared" ca="1" si="120"/>
        <v>-95.51</v>
      </c>
      <c r="AG68" s="3">
        <f t="shared" ca="1" si="121"/>
        <v>-0.14000000000000001</v>
      </c>
      <c r="AH68" s="3">
        <f t="shared" ca="1" si="122"/>
        <v>-0.3</v>
      </c>
    </row>
    <row r="69" spans="2:34" x14ac:dyDescent="0.25">
      <c r="B69" s="3" t="s">
        <v>61</v>
      </c>
      <c r="C69" s="3">
        <f t="shared" ca="1" si="103"/>
        <v>1.47</v>
      </c>
      <c r="D69" s="3">
        <f t="shared" ca="1" si="104"/>
        <v>-73.989999999999995</v>
      </c>
      <c r="E69" s="3">
        <f t="shared" ca="1" si="105"/>
        <v>0.02</v>
      </c>
      <c r="F69" s="3">
        <f t="shared" ca="1" si="106"/>
        <v>3.93</v>
      </c>
      <c r="I69" s="3" t="s">
        <v>61</v>
      </c>
      <c r="J69" s="3">
        <f t="shared" ca="1" si="107"/>
        <v>-2.21</v>
      </c>
      <c r="K69" s="3">
        <f t="shared" ca="1" si="108"/>
        <v>-87.87</v>
      </c>
      <c r="L69" s="3">
        <f t="shared" ca="1" si="109"/>
        <v>-0.03</v>
      </c>
      <c r="M69" s="3">
        <f t="shared" ca="1" si="110"/>
        <v>1.05</v>
      </c>
      <c r="P69" s="3" t="s">
        <v>61</v>
      </c>
      <c r="Q69" s="3">
        <f t="shared" ca="1" si="111"/>
        <v>9.57</v>
      </c>
      <c r="R69" s="3">
        <f t="shared" ca="1" si="112"/>
        <v>-70.81</v>
      </c>
      <c r="S69" s="3">
        <f t="shared" ca="1" si="113"/>
        <v>0.14000000000000001</v>
      </c>
      <c r="T69" s="3">
        <f t="shared" ca="1" si="114"/>
        <v>2.09</v>
      </c>
      <c r="W69" s="3" t="s">
        <v>61</v>
      </c>
      <c r="X69" s="3">
        <f t="shared" ca="1" si="115"/>
        <v>11.87</v>
      </c>
      <c r="Y69" s="3">
        <f t="shared" ca="1" si="116"/>
        <v>-54.33</v>
      </c>
      <c r="Z69" s="3">
        <f t="shared" ca="1" si="117"/>
        <v>0.22</v>
      </c>
      <c r="AA69" s="3">
        <f t="shared" ca="1" si="118"/>
        <v>1.79</v>
      </c>
      <c r="AD69" s="3" t="s">
        <v>61</v>
      </c>
      <c r="AE69" s="3">
        <f t="shared" ca="1" si="119"/>
        <v>24.06</v>
      </c>
      <c r="AF69" s="3">
        <f t="shared" ca="1" si="120"/>
        <v>-54.71</v>
      </c>
      <c r="AG69" s="3">
        <f t="shared" ca="1" si="121"/>
        <v>0.44</v>
      </c>
      <c r="AH69" s="3">
        <f t="shared" ca="1" si="122"/>
        <v>2.31</v>
      </c>
    </row>
    <row r="70" spans="2:34" x14ac:dyDescent="0.25">
      <c r="B70" s="3" t="s">
        <v>62</v>
      </c>
      <c r="C70" s="3">
        <f t="shared" ca="1" si="103"/>
        <v>-4.1500000000000004</v>
      </c>
      <c r="D70" s="3">
        <f t="shared" ca="1" si="104"/>
        <v>-83.77</v>
      </c>
      <c r="E70" s="3">
        <f t="shared" ca="1" si="105"/>
        <v>-0.05</v>
      </c>
      <c r="F70" s="3">
        <f t="shared" ca="1" si="106"/>
        <v>0.81</v>
      </c>
      <c r="I70" s="3" t="s">
        <v>62</v>
      </c>
      <c r="J70" s="3">
        <f t="shared" ca="1" si="107"/>
        <v>0.55000000000000004</v>
      </c>
      <c r="K70" s="3">
        <f t="shared" ca="1" si="108"/>
        <v>-67.489999999999995</v>
      </c>
      <c r="L70" s="3">
        <f t="shared" ca="1" si="109"/>
        <v>0.01</v>
      </c>
      <c r="M70" s="3">
        <f t="shared" ca="1" si="110"/>
        <v>0.95</v>
      </c>
      <c r="P70" s="3" t="s">
        <v>62</v>
      </c>
      <c r="Q70" s="3">
        <f t="shared" ca="1" si="111"/>
        <v>2.61</v>
      </c>
      <c r="R70" s="3">
        <f t="shared" ca="1" si="112"/>
        <v>-81.87</v>
      </c>
      <c r="S70" s="3">
        <f t="shared" ca="1" si="113"/>
        <v>0.03</v>
      </c>
      <c r="T70" s="3">
        <f t="shared" ca="1" si="114"/>
        <v>1.04</v>
      </c>
      <c r="W70" s="3" t="s">
        <v>62</v>
      </c>
      <c r="X70" s="3">
        <f t="shared" ca="1" si="115"/>
        <v>6.42</v>
      </c>
      <c r="Y70" s="3">
        <f t="shared" ca="1" si="116"/>
        <v>-69.09</v>
      </c>
      <c r="Z70" s="3">
        <f t="shared" ca="1" si="117"/>
        <v>0.09</v>
      </c>
      <c r="AA70" s="3">
        <f t="shared" ca="1" si="118"/>
        <v>1.0900000000000001</v>
      </c>
      <c r="AD70" s="3" t="s">
        <v>62</v>
      </c>
      <c r="AE70" s="3">
        <f t="shared" ca="1" si="119"/>
        <v>6.69</v>
      </c>
      <c r="AF70" s="3">
        <f t="shared" ca="1" si="120"/>
        <v>-55.53</v>
      </c>
      <c r="AG70" s="3">
        <f t="shared" ca="1" si="121"/>
        <v>0.12</v>
      </c>
      <c r="AH70" s="3">
        <f t="shared" ca="1" si="122"/>
        <v>0.91</v>
      </c>
    </row>
    <row r="71" spans="2:34" x14ac:dyDescent="0.25">
      <c r="B71" s="3" t="s">
        <v>63</v>
      </c>
      <c r="C71" s="3">
        <f t="shared" ca="1" si="103"/>
        <v>3.61</v>
      </c>
      <c r="D71" s="3">
        <f t="shared" ca="1" si="104"/>
        <v>-59.52</v>
      </c>
      <c r="E71" s="3">
        <f t="shared" ca="1" si="105"/>
        <v>0.06</v>
      </c>
      <c r="F71" s="3">
        <f t="shared" ca="1" si="106"/>
        <v>3</v>
      </c>
      <c r="I71" s="3" t="s">
        <v>63</v>
      </c>
      <c r="J71" s="3">
        <f t="shared" ca="1" si="107"/>
        <v>17.89</v>
      </c>
      <c r="K71" s="3">
        <f t="shared" ca="1" si="108"/>
        <v>-32.1</v>
      </c>
      <c r="L71" s="3">
        <f t="shared" ca="1" si="109"/>
        <v>0.56000000000000005</v>
      </c>
      <c r="M71" s="3">
        <f t="shared" ca="1" si="110"/>
        <v>4.3600000000000003</v>
      </c>
      <c r="P71" s="3" t="s">
        <v>63</v>
      </c>
      <c r="Q71" s="3">
        <f t="shared" ca="1" si="111"/>
        <v>14.81</v>
      </c>
      <c r="R71" s="3">
        <f t="shared" ca="1" si="112"/>
        <v>-47.55</v>
      </c>
      <c r="S71" s="3">
        <f t="shared" ca="1" si="113"/>
        <v>0.31</v>
      </c>
      <c r="T71" s="3">
        <f t="shared" ca="1" si="114"/>
        <v>2.34</v>
      </c>
      <c r="W71" s="3" t="s">
        <v>63</v>
      </c>
      <c r="X71" s="3">
        <f t="shared" ca="1" si="115"/>
        <v>6.88</v>
      </c>
      <c r="Y71" s="3">
        <f t="shared" ca="1" si="116"/>
        <v>-45.61</v>
      </c>
      <c r="Z71" s="3">
        <f t="shared" ca="1" si="117"/>
        <v>0.15</v>
      </c>
      <c r="AA71" s="3">
        <f t="shared" ca="1" si="118"/>
        <v>1.03</v>
      </c>
      <c r="AD71" s="3" t="s">
        <v>63</v>
      </c>
      <c r="AE71" s="3">
        <f t="shared" ca="1" si="119"/>
        <v>8.3000000000000007</v>
      </c>
      <c r="AF71" s="3">
        <f t="shared" ca="1" si="120"/>
        <v>-37.47</v>
      </c>
      <c r="AG71" s="3">
        <f t="shared" ca="1" si="121"/>
        <v>0.22</v>
      </c>
      <c r="AH71" s="3">
        <f t="shared" ca="1" si="122"/>
        <v>0.94</v>
      </c>
    </row>
    <row r="72" spans="2:34" x14ac:dyDescent="0.25">
      <c r="B72" s="4" t="s">
        <v>66</v>
      </c>
      <c r="C72" s="4">
        <f ca="1">AVERAGE(C59:C71)</f>
        <v>-3.2938461538461534</v>
      </c>
      <c r="D72" s="4">
        <f t="shared" ref="D72" ca="1" si="123">AVERAGE(D59:D71)</f>
        <v>-74.796153846153842</v>
      </c>
      <c r="E72" s="4">
        <f t="shared" ref="E72" ca="1" si="124">AVERAGE(E59:E71)</f>
        <v>-3.0769230769230771E-2</v>
      </c>
      <c r="F72" s="4">
        <f t="shared" ref="F72" ca="1" si="125">AVERAGE(F59:F71)</f>
        <v>2.2023076923076923</v>
      </c>
      <c r="I72" s="4" t="s">
        <v>66</v>
      </c>
      <c r="J72" s="4">
        <f ca="1">AVERAGE(J59:J71)</f>
        <v>6.0315384615384611</v>
      </c>
      <c r="K72" s="4">
        <f t="shared" ref="K72" ca="1" si="126">AVERAGE(K59:K71)</f>
        <v>-63.341538461538462</v>
      </c>
      <c r="L72" s="4">
        <f t="shared" ref="L72" ca="1" si="127">AVERAGE(L59:L71)</f>
        <v>0.13384615384615386</v>
      </c>
      <c r="M72" s="4">
        <f t="shared" ref="M72" ca="1" si="128">AVERAGE(M59:M71)</f>
        <v>2.15</v>
      </c>
      <c r="P72" s="4" t="s">
        <v>66</v>
      </c>
      <c r="Q72" s="4">
        <f ca="1">AVERAGE(Q59:Q71)</f>
        <v>7.833846153846153</v>
      </c>
      <c r="R72" s="4">
        <f t="shared" ref="R72" ca="1" si="129">AVERAGE(R59:R71)</f>
        <v>-66.573076923076911</v>
      </c>
      <c r="S72" s="4">
        <f t="shared" ref="S72" ca="1" si="130">AVERAGE(S59:S71)</f>
        <v>0.16076923076923075</v>
      </c>
      <c r="T72" s="4">
        <f t="shared" ref="T72" ca="1" si="131">AVERAGE(T59:T71)</f>
        <v>1.6530769230769233</v>
      </c>
      <c r="W72" s="4" t="s">
        <v>66</v>
      </c>
      <c r="X72" s="4">
        <f ca="1">AVERAGE(X59:X71)</f>
        <v>4.6738461538461546</v>
      </c>
      <c r="Y72" s="4">
        <f t="shared" ref="Y72" ca="1" si="132">AVERAGE(Y59:Y71)</f>
        <v>-66.004615384615391</v>
      </c>
      <c r="Z72" s="4">
        <f t="shared" ref="Z72" ca="1" si="133">AVERAGE(Z59:Z71)</f>
        <v>9.5384615384615373E-2</v>
      </c>
      <c r="AA72" s="4">
        <f t="shared" ref="AA72" ca="1" si="134">AVERAGE(AA59:AA71)</f>
        <v>1.0184615384615385</v>
      </c>
      <c r="AD72" s="4" t="s">
        <v>66</v>
      </c>
      <c r="AE72" s="4">
        <f ca="1">AVERAGE(AE59:AE71)</f>
        <v>4.066923076923076</v>
      </c>
      <c r="AF72" s="4">
        <f t="shared" ref="AF72" ca="1" si="135">AVERAGE(AF59:AF71)</f>
        <v>-66.720769230769235</v>
      </c>
      <c r="AG72" s="4">
        <f t="shared" ref="AG72" ca="1" si="136">AVERAGE(AG59:AG71)</f>
        <v>0.10230769230769229</v>
      </c>
      <c r="AH72" s="4">
        <f t="shared" ref="AH72" ca="1" si="137">AVERAGE(AH59:AH71)</f>
        <v>0.78923076923076918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X40"/>
  <sheetViews>
    <sheetView showGridLines="0" workbookViewId="0">
      <selection activeCell="A7" sqref="A7"/>
    </sheetView>
  </sheetViews>
  <sheetFormatPr defaultRowHeight="15" x14ac:dyDescent="0.25"/>
  <cols>
    <col min="1" max="1" width="6.85546875" bestFit="1" customWidth="1"/>
    <col min="2" max="2" width="11.42578125" bestFit="1" customWidth="1"/>
    <col min="3" max="3" width="8.7109375" bestFit="1" customWidth="1"/>
    <col min="4" max="4" width="22.140625" bestFit="1" customWidth="1"/>
    <col min="5" max="5" width="9.85546875" bestFit="1" customWidth="1"/>
    <col min="6" max="6" width="12.28515625" bestFit="1" customWidth="1"/>
    <col min="9" max="9" width="6.85546875" bestFit="1" customWidth="1"/>
    <col min="10" max="10" width="11.42578125" bestFit="1" customWidth="1"/>
    <col min="11" max="11" width="10" bestFit="1" customWidth="1"/>
    <col min="12" max="12" width="22.140625" bestFit="1" customWidth="1"/>
    <col min="13" max="13" width="9.85546875" bestFit="1" customWidth="1"/>
    <col min="14" max="14" width="12.28515625" bestFit="1" customWidth="1"/>
    <col min="17" max="17" width="6.85546875" bestFit="1" customWidth="1"/>
    <col min="18" max="18" width="11.42578125" bestFit="1" customWidth="1"/>
    <col min="19" max="19" width="14" bestFit="1" customWidth="1"/>
    <col min="20" max="20" width="22.140625" bestFit="1" customWidth="1"/>
    <col min="21" max="21" width="9.85546875" bestFit="1" customWidth="1"/>
    <col min="22" max="22" width="12.28515625" bestFit="1" customWidth="1"/>
    <col min="25" max="25" width="6.85546875" bestFit="1" customWidth="1"/>
    <col min="26" max="26" width="11.42578125" bestFit="1" customWidth="1"/>
    <col min="27" max="27" width="13.7109375" bestFit="1" customWidth="1"/>
    <col min="28" max="28" width="22.140625" bestFit="1" customWidth="1"/>
    <col min="29" max="29" width="9.85546875" bestFit="1" customWidth="1"/>
    <col min="30" max="30" width="12.28515625" bestFit="1" customWidth="1"/>
    <col min="33" max="33" width="6.85546875" bestFit="1" customWidth="1"/>
    <col min="34" max="34" width="11.42578125" bestFit="1" customWidth="1"/>
    <col min="35" max="35" width="12.28515625" bestFit="1" customWidth="1"/>
    <col min="36" max="36" width="22.140625" bestFit="1" customWidth="1"/>
    <col min="37" max="37" width="9.85546875" bestFit="1" customWidth="1"/>
    <col min="38" max="38" width="12.28515625" bestFit="1" customWidth="1"/>
    <col min="41" max="41" width="6.85546875" bestFit="1" customWidth="1"/>
    <col min="42" max="42" width="11.42578125" bestFit="1" customWidth="1"/>
    <col min="43" max="43" width="10.7109375" bestFit="1" customWidth="1"/>
    <col min="44" max="44" width="22.140625" bestFit="1" customWidth="1"/>
    <col min="45" max="45" width="9.85546875" bestFit="1" customWidth="1"/>
    <col min="46" max="46" width="12.28515625" bestFit="1" customWidth="1"/>
    <col min="49" max="49" width="6.85546875" bestFit="1" customWidth="1"/>
    <col min="50" max="50" width="11.42578125" bestFit="1" customWidth="1"/>
    <col min="51" max="51" width="10" bestFit="1" customWidth="1"/>
    <col min="52" max="52" width="22.140625" bestFit="1" customWidth="1"/>
    <col min="53" max="53" width="9.85546875" bestFit="1" customWidth="1"/>
    <col min="54" max="54" width="12.28515625" bestFit="1" customWidth="1"/>
    <col min="57" max="57" width="6.85546875" bestFit="1" customWidth="1"/>
    <col min="58" max="58" width="11.42578125" bestFit="1" customWidth="1"/>
    <col min="59" max="59" width="10.85546875" bestFit="1" customWidth="1"/>
    <col min="60" max="60" width="22.140625" bestFit="1" customWidth="1"/>
    <col min="61" max="61" width="9.85546875" bestFit="1" customWidth="1"/>
    <col min="62" max="62" width="12.28515625" bestFit="1" customWidth="1"/>
    <col min="65" max="65" width="6.85546875" bestFit="1" customWidth="1"/>
    <col min="66" max="66" width="11.42578125" bestFit="1" customWidth="1"/>
    <col min="67" max="67" width="12.28515625" bestFit="1" customWidth="1"/>
    <col min="68" max="68" width="22.140625" bestFit="1" customWidth="1"/>
    <col min="69" max="69" width="9.85546875" bestFit="1" customWidth="1"/>
    <col min="70" max="70" width="12.28515625" bestFit="1" customWidth="1"/>
    <col min="73" max="73" width="6.85546875" bestFit="1" customWidth="1"/>
    <col min="74" max="74" width="11.42578125" bestFit="1" customWidth="1"/>
    <col min="75" max="75" width="12" bestFit="1" customWidth="1"/>
    <col min="76" max="76" width="22.140625" bestFit="1" customWidth="1"/>
    <col min="77" max="77" width="9.85546875" bestFit="1" customWidth="1"/>
    <col min="78" max="78" width="12.28515625" bestFit="1" customWidth="1"/>
    <col min="81" max="81" width="6.85546875" bestFit="1" customWidth="1"/>
    <col min="82" max="82" width="11.42578125" bestFit="1" customWidth="1"/>
    <col min="83" max="83" width="7.7109375" bestFit="1" customWidth="1"/>
    <col min="84" max="84" width="22.140625" bestFit="1" customWidth="1"/>
    <col min="85" max="85" width="9.85546875" bestFit="1" customWidth="1"/>
    <col min="86" max="86" width="12.28515625" bestFit="1" customWidth="1"/>
    <col min="89" max="89" width="6.85546875" bestFit="1" customWidth="1"/>
    <col min="90" max="90" width="11.42578125" bestFit="1" customWidth="1"/>
    <col min="91" max="91" width="7.7109375" bestFit="1" customWidth="1"/>
    <col min="92" max="92" width="22.140625" bestFit="1" customWidth="1"/>
    <col min="93" max="93" width="9.85546875" bestFit="1" customWidth="1"/>
    <col min="94" max="94" width="12.28515625" bestFit="1" customWidth="1"/>
    <col min="97" max="97" width="6.85546875" bestFit="1" customWidth="1"/>
    <col min="98" max="98" width="11.42578125" bestFit="1" customWidth="1"/>
    <col min="99" max="99" width="11.140625" bestFit="1" customWidth="1"/>
    <col min="100" max="100" width="22.140625" bestFit="1" customWidth="1"/>
    <col min="101" max="101" width="9.85546875" bestFit="1" customWidth="1"/>
    <col min="102" max="102" width="12.28515625" bestFit="1" customWidth="1"/>
  </cols>
  <sheetData>
    <row r="1" spans="1:102" ht="17.25" x14ac:dyDescent="0.4">
      <c r="B1" s="2" t="s">
        <v>42</v>
      </c>
      <c r="C1" s="2" t="s">
        <v>44</v>
      </c>
      <c r="J1" s="2" t="s">
        <v>42</v>
      </c>
      <c r="K1" s="2" t="s">
        <v>52</v>
      </c>
      <c r="R1" s="2" t="s">
        <v>42</v>
      </c>
      <c r="S1" s="2" t="s">
        <v>53</v>
      </c>
      <c r="Z1" s="2" t="s">
        <v>42</v>
      </c>
      <c r="AA1" s="2" t="s">
        <v>54</v>
      </c>
      <c r="AH1" s="2" t="s">
        <v>42</v>
      </c>
      <c r="AI1" s="2" t="s">
        <v>55</v>
      </c>
      <c r="AP1" s="2" t="s">
        <v>42</v>
      </c>
      <c r="AQ1" s="2" t="s">
        <v>56</v>
      </c>
      <c r="AX1" s="2" t="s">
        <v>42</v>
      </c>
      <c r="AY1" s="2" t="s">
        <v>57</v>
      </c>
      <c r="BF1" s="2" t="s">
        <v>42</v>
      </c>
      <c r="BG1" s="2" t="s">
        <v>58</v>
      </c>
      <c r="BN1" s="2" t="s">
        <v>42</v>
      </c>
      <c r="BO1" s="2" t="s">
        <v>59</v>
      </c>
      <c r="BV1" s="2" t="s">
        <v>42</v>
      </c>
      <c r="BW1" s="2" t="s">
        <v>60</v>
      </c>
      <c r="CD1" s="2" t="s">
        <v>42</v>
      </c>
      <c r="CE1" s="2" t="s">
        <v>61</v>
      </c>
      <c r="CL1" s="2" t="s">
        <v>42</v>
      </c>
      <c r="CM1" s="2" t="s">
        <v>62</v>
      </c>
      <c r="CT1" s="2" t="s">
        <v>42</v>
      </c>
      <c r="CU1" s="2" t="s">
        <v>63</v>
      </c>
    </row>
    <row r="3" spans="1:102" x14ac:dyDescent="0.25">
      <c r="B3" s="3" t="s">
        <v>43</v>
      </c>
      <c r="C3" s="3" t="s">
        <v>45</v>
      </c>
      <c r="J3" s="3" t="s">
        <v>43</v>
      </c>
      <c r="K3" s="3" t="s">
        <v>45</v>
      </c>
      <c r="R3" s="3" t="s">
        <v>43</v>
      </c>
      <c r="S3" s="3" t="s">
        <v>45</v>
      </c>
      <c r="Z3" s="3" t="s">
        <v>43</v>
      </c>
      <c r="AA3" s="3" t="s">
        <v>45</v>
      </c>
      <c r="AH3" s="3" t="s">
        <v>43</v>
      </c>
      <c r="AI3" s="3" t="s">
        <v>45</v>
      </c>
      <c r="AP3" s="3" t="s">
        <v>43</v>
      </c>
      <c r="AQ3" s="3" t="s">
        <v>45</v>
      </c>
      <c r="AX3" s="3" t="s">
        <v>43</v>
      </c>
      <c r="AY3" s="3" t="s">
        <v>45</v>
      </c>
      <c r="BF3" s="3" t="s">
        <v>43</v>
      </c>
      <c r="BG3" s="3" t="s">
        <v>45</v>
      </c>
      <c r="BN3" s="3" t="s">
        <v>43</v>
      </c>
      <c r="BO3" s="3" t="s">
        <v>45</v>
      </c>
      <c r="BV3" s="3" t="s">
        <v>43</v>
      </c>
      <c r="BW3" s="3" t="s">
        <v>45</v>
      </c>
      <c r="CD3" s="3" t="s">
        <v>43</v>
      </c>
      <c r="CE3" s="3" t="s">
        <v>45</v>
      </c>
      <c r="CL3" s="3" t="s">
        <v>43</v>
      </c>
      <c r="CM3" s="3" t="s">
        <v>45</v>
      </c>
      <c r="CT3" s="3" t="s">
        <v>43</v>
      </c>
      <c r="CU3" s="3" t="s">
        <v>45</v>
      </c>
    </row>
    <row r="5" spans="1:102" x14ac:dyDescent="0.25">
      <c r="A5" s="5" t="s">
        <v>48</v>
      </c>
      <c r="B5" s="5" t="s">
        <v>38</v>
      </c>
      <c r="C5" s="5" t="s">
        <v>5</v>
      </c>
      <c r="D5" s="5" t="s">
        <v>46</v>
      </c>
      <c r="E5" s="5" t="s">
        <v>12</v>
      </c>
      <c r="F5" s="5" t="s">
        <v>47</v>
      </c>
      <c r="I5" s="5" t="s">
        <v>48</v>
      </c>
      <c r="J5" s="5" t="s">
        <v>38</v>
      </c>
      <c r="K5" s="5" t="s">
        <v>5</v>
      </c>
      <c r="L5" s="5" t="s">
        <v>46</v>
      </c>
      <c r="M5" s="5" t="s">
        <v>12</v>
      </c>
      <c r="N5" s="5" t="s">
        <v>47</v>
      </c>
      <c r="Q5" s="5" t="s">
        <v>48</v>
      </c>
      <c r="R5" s="5" t="s">
        <v>38</v>
      </c>
      <c r="S5" s="5" t="s">
        <v>5</v>
      </c>
      <c r="T5" s="5" t="s">
        <v>46</v>
      </c>
      <c r="U5" s="5" t="s">
        <v>12</v>
      </c>
      <c r="V5" s="5" t="s">
        <v>47</v>
      </c>
      <c r="Y5" s="5" t="s">
        <v>48</v>
      </c>
      <c r="Z5" s="5" t="s">
        <v>38</v>
      </c>
      <c r="AA5" s="5" t="s">
        <v>5</v>
      </c>
      <c r="AB5" s="5" t="s">
        <v>46</v>
      </c>
      <c r="AC5" s="5" t="s">
        <v>12</v>
      </c>
      <c r="AD5" s="5" t="s">
        <v>47</v>
      </c>
      <c r="AG5" s="5" t="s">
        <v>48</v>
      </c>
      <c r="AH5" s="5" t="s">
        <v>38</v>
      </c>
      <c r="AI5" s="5" t="s">
        <v>5</v>
      </c>
      <c r="AJ5" s="5" t="s">
        <v>46</v>
      </c>
      <c r="AK5" s="5" t="s">
        <v>12</v>
      </c>
      <c r="AL5" s="5" t="s">
        <v>47</v>
      </c>
      <c r="AO5" s="5" t="s">
        <v>48</v>
      </c>
      <c r="AP5" s="5" t="s">
        <v>38</v>
      </c>
      <c r="AQ5" s="5" t="s">
        <v>5</v>
      </c>
      <c r="AR5" s="5" t="s">
        <v>46</v>
      </c>
      <c r="AS5" s="5" t="s">
        <v>12</v>
      </c>
      <c r="AT5" s="5" t="s">
        <v>47</v>
      </c>
      <c r="AW5" s="5" t="s">
        <v>48</v>
      </c>
      <c r="AX5" s="5" t="s">
        <v>38</v>
      </c>
      <c r="AY5" s="5" t="s">
        <v>5</v>
      </c>
      <c r="AZ5" s="5" t="s">
        <v>46</v>
      </c>
      <c r="BA5" s="5" t="s">
        <v>12</v>
      </c>
      <c r="BB5" s="5" t="s">
        <v>47</v>
      </c>
      <c r="BE5" s="5" t="s">
        <v>48</v>
      </c>
      <c r="BF5" s="5" t="s">
        <v>38</v>
      </c>
      <c r="BG5" s="5" t="s">
        <v>5</v>
      </c>
      <c r="BH5" s="5" t="s">
        <v>46</v>
      </c>
      <c r="BI5" s="5" t="s">
        <v>12</v>
      </c>
      <c r="BJ5" s="5" t="s">
        <v>47</v>
      </c>
      <c r="BM5" s="5" t="s">
        <v>48</v>
      </c>
      <c r="BN5" s="5" t="s">
        <v>38</v>
      </c>
      <c r="BO5" s="5" t="s">
        <v>5</v>
      </c>
      <c r="BP5" s="5" t="s">
        <v>46</v>
      </c>
      <c r="BQ5" s="5" t="s">
        <v>12</v>
      </c>
      <c r="BR5" s="5" t="s">
        <v>47</v>
      </c>
      <c r="BU5" s="5" t="s">
        <v>48</v>
      </c>
      <c r="BV5" s="5" t="s">
        <v>38</v>
      </c>
      <c r="BW5" s="5" t="s">
        <v>5</v>
      </c>
      <c r="BX5" s="5" t="s">
        <v>46</v>
      </c>
      <c r="BY5" s="5" t="s">
        <v>12</v>
      </c>
      <c r="BZ5" s="5" t="s">
        <v>47</v>
      </c>
      <c r="CC5" s="5" t="s">
        <v>48</v>
      </c>
      <c r="CD5" s="5" t="s">
        <v>38</v>
      </c>
      <c r="CE5" s="5" t="s">
        <v>5</v>
      </c>
      <c r="CF5" s="5" t="s">
        <v>46</v>
      </c>
      <c r="CG5" s="5" t="s">
        <v>12</v>
      </c>
      <c r="CH5" s="5" t="s">
        <v>47</v>
      </c>
      <c r="CK5" s="5" t="s">
        <v>48</v>
      </c>
      <c r="CL5" s="5" t="s">
        <v>38</v>
      </c>
      <c r="CM5" s="5" t="s">
        <v>5</v>
      </c>
      <c r="CN5" s="5" t="s">
        <v>46</v>
      </c>
      <c r="CO5" s="5" t="s">
        <v>12</v>
      </c>
      <c r="CP5" s="5" t="s">
        <v>47</v>
      </c>
      <c r="CS5" s="5" t="s">
        <v>48</v>
      </c>
      <c r="CT5" s="5" t="s">
        <v>38</v>
      </c>
      <c r="CU5" s="5" t="s">
        <v>5</v>
      </c>
      <c r="CV5" s="5" t="s">
        <v>46</v>
      </c>
      <c r="CW5" s="5" t="s">
        <v>12</v>
      </c>
      <c r="CX5" s="5" t="s">
        <v>47</v>
      </c>
    </row>
    <row r="6" spans="1:102" x14ac:dyDescent="0.25">
      <c r="A6" s="3">
        <v>1</v>
      </c>
      <c r="B6" s="3">
        <v>0.01</v>
      </c>
      <c r="C6" s="3">
        <f>VLOOKUP(A6,AUBANK!$B$5:$F$9,5,FALSE)</f>
        <v>-31.38</v>
      </c>
      <c r="D6" s="3">
        <f>VLOOKUP(A6,AUBANK!$B$5:$K$9,10,FALSE)</f>
        <v>-90.82</v>
      </c>
      <c r="E6" s="3">
        <f>VLOOKUP(A6,AUBANK!$B$5:$M$9,12,FALSE)</f>
        <v>-0.35</v>
      </c>
      <c r="F6" s="3">
        <f>VLOOKUP(A6,AUBANK!$B$5:$Y$9,24,FALSE)</f>
        <v>-0.11</v>
      </c>
      <c r="I6" s="3">
        <v>1</v>
      </c>
      <c r="J6" s="3">
        <v>0.01</v>
      </c>
      <c r="K6" s="3">
        <f>VLOOKUP(I6,AXISBANK!$B$5:$F$9,5,FALSE)</f>
        <v>51.96</v>
      </c>
      <c r="L6" s="3">
        <f>VLOOKUP(I6,AXISBANK!$B$5:$K$9,10,FALSE)</f>
        <v>-36.08</v>
      </c>
      <c r="M6" s="3">
        <f>VLOOKUP(I6,AXISBANK!$B$5:$M$9,12,FALSE)</f>
        <v>1.44</v>
      </c>
      <c r="N6" s="3">
        <f>VLOOKUP(I6,AXISBANK!$B$5:$Y$9,24,FALSE)</f>
        <v>0.21</v>
      </c>
      <c r="Q6" s="3">
        <v>1</v>
      </c>
      <c r="R6" s="3">
        <v>0.01</v>
      </c>
      <c r="S6" s="3">
        <f>VLOOKUP(Q6,BANDHANBNK!$B$5:$F$9,5,FALSE)</f>
        <v>107.78</v>
      </c>
      <c r="T6" s="3">
        <f>VLOOKUP(Q6,BANDHANBNK!$B$5:$K$9,10,FALSE)</f>
        <v>-36.130000000000003</v>
      </c>
      <c r="U6" s="3">
        <f>VLOOKUP(Q6,BANDHANBNK!$B$5:$M$9,12,FALSE)</f>
        <v>2.98</v>
      </c>
      <c r="V6" s="3">
        <f>VLOOKUP(Q6,BANDHANBNK!$B$5:$Y$9,24,FALSE)</f>
        <v>0.38</v>
      </c>
      <c r="Y6" s="3">
        <v>1</v>
      </c>
      <c r="Z6" s="3">
        <v>0.01</v>
      </c>
      <c r="AA6" s="3">
        <f>VLOOKUP(Y6,BANKBARODA!$B$5:$F$9,5,FALSE)</f>
        <v>34.659999999999997</v>
      </c>
      <c r="AB6" s="3">
        <f>VLOOKUP(Y6,BANKBARODA!$B$5:$K$9,10,FALSE)</f>
        <v>-54.78</v>
      </c>
      <c r="AC6" s="3">
        <f>VLOOKUP(Y6,BANKBARODA!$B$5:$M$9,12,FALSE)</f>
        <v>0.63</v>
      </c>
      <c r="AD6" s="3">
        <f>VLOOKUP(Y6,BANKBARODA!$B$5:$Y$9,24,FALSE)</f>
        <v>0.16</v>
      </c>
      <c r="AG6" s="3">
        <v>1</v>
      </c>
      <c r="AH6" s="3">
        <v>0.01</v>
      </c>
      <c r="AI6" s="3">
        <f>VLOOKUP(AG6,FEDERALBNK!$B$5:$F$9,5,FALSE)</f>
        <v>29.39</v>
      </c>
      <c r="AJ6" s="3">
        <f>VLOOKUP(AG6,FEDERALBNK!$B$5:$K$9,10,FALSE)</f>
        <v>-51.45</v>
      </c>
      <c r="AK6" s="3">
        <f>VLOOKUP(AG6,FEDERALBNK!$B$5:$M$9,12,FALSE)</f>
        <v>0.56999999999999995</v>
      </c>
      <c r="AL6" s="3">
        <f>VLOOKUP(AG6,FEDERALBNK!$B$5:$Y$9,24,FALSE)</f>
        <v>0.13</v>
      </c>
      <c r="AO6" s="3">
        <v>1</v>
      </c>
      <c r="AP6" s="3">
        <v>0.01</v>
      </c>
      <c r="AQ6" s="3">
        <f>VLOOKUP(AO6,HDFCBANK!$B$5:$F$9,5,FALSE)</f>
        <v>-12.28</v>
      </c>
      <c r="AR6" s="3">
        <f>VLOOKUP(AO6,HDFCBANK!$B$5:$K$9,10,FALSE)</f>
        <v>-94.26</v>
      </c>
      <c r="AS6" s="3">
        <f>VLOOKUP(AO6,HDFCBANK!$B$5:$M$9,12,FALSE)</f>
        <v>-0.13</v>
      </c>
      <c r="AT6" s="3">
        <f>VLOOKUP(AO6,HDFCBANK!$B$5:$Y$9,24,FALSE)</f>
        <v>-0.04</v>
      </c>
      <c r="AW6" s="3">
        <v>1</v>
      </c>
      <c r="AX6" s="3">
        <v>0.01</v>
      </c>
      <c r="AY6" s="3">
        <f>VLOOKUP(AW6,ICICIBANK!$B$5:$F$9,5,FALSE)</f>
        <v>25.7</v>
      </c>
      <c r="AZ6" s="3">
        <f>VLOOKUP(AW6,ICICIBANK!$B$5:$K$9,10,FALSE)</f>
        <v>-48.27</v>
      </c>
      <c r="BA6" s="3">
        <f>VLOOKUP(AW6,ICICIBANK!$B$5:$M$9,12,FALSE)</f>
        <v>0.53</v>
      </c>
      <c r="BB6" s="3">
        <f>VLOOKUP(AW6,ICICIBANK!$B$5:$Y$9,24,FALSE)</f>
        <v>0.12</v>
      </c>
      <c r="BE6" s="3">
        <v>1</v>
      </c>
      <c r="BF6" s="3">
        <v>0.01</v>
      </c>
      <c r="BG6" s="3">
        <f>VLOOKUP(BE6,IDFCFIRSTB!$B$5:$F$9,5,FALSE)</f>
        <v>44.44</v>
      </c>
      <c r="BH6" s="3">
        <f>VLOOKUP(BE6,IDFCFIRSTB!$B$5:$K$9,10,FALSE)</f>
        <v>-50.91</v>
      </c>
      <c r="BI6" s="3">
        <f>VLOOKUP(BE6,IDFCFIRSTB!$B$5:$M$9,12,FALSE)</f>
        <v>0.87</v>
      </c>
      <c r="BJ6" s="3">
        <f>VLOOKUP(BE6,IDFCFIRSTB!$B$5:$Y$9,24,FALSE)</f>
        <v>0.18</v>
      </c>
      <c r="BM6" s="3">
        <v>1</v>
      </c>
      <c r="BN6" s="3">
        <v>0.01</v>
      </c>
      <c r="BO6" s="3">
        <f>VLOOKUP(BM6,INDUSINDBK!$B$5:$F$9,5,FALSE)</f>
        <v>20.61</v>
      </c>
      <c r="BP6" s="3">
        <f>VLOOKUP(BM6,INDUSINDBK!$B$5:$K$9,10,FALSE)</f>
        <v>-71.400000000000006</v>
      </c>
      <c r="BQ6" s="3">
        <f>VLOOKUP(BM6,INDUSINDBK!$B$5:$M$9,12,FALSE)</f>
        <v>0.28999999999999998</v>
      </c>
      <c r="BR6" s="3">
        <f>VLOOKUP(BM6,INDUSINDBK!$B$5:$Y$9,24,FALSE)</f>
        <v>0.11</v>
      </c>
      <c r="BU6" s="3">
        <v>1</v>
      </c>
      <c r="BV6" s="3">
        <v>0.01</v>
      </c>
      <c r="BW6" s="3">
        <f>VLOOKUP(BU6,KOTAKBANK!$B$5:$F$9,5,FALSE)</f>
        <v>-5.94</v>
      </c>
      <c r="BX6" s="3">
        <f>VLOOKUP(BU6,KOTAKBANK!$B$5:$K$9,10,FALSE)</f>
        <v>-88.66</v>
      </c>
      <c r="BY6" s="3">
        <f>VLOOKUP(BU6,KOTAKBANK!$B$5:$M$9,12,FALSE)</f>
        <v>-7.0000000000000007E-2</v>
      </c>
      <c r="BZ6" s="3">
        <f>VLOOKUP(BU6,KOTAKBANK!$B$5:$Y$9,24,FALSE)</f>
        <v>0</v>
      </c>
      <c r="CC6" s="3">
        <v>1</v>
      </c>
      <c r="CD6" s="3">
        <v>0.01</v>
      </c>
      <c r="CE6" s="3">
        <f>VLOOKUP(CC6,PNB!$B$5:$F$9,5,FALSE)</f>
        <v>62.9</v>
      </c>
      <c r="CF6" s="3">
        <f>VLOOKUP(CC6,PNB!$B$5:$K$9,10,FALSE)</f>
        <v>-55.04</v>
      </c>
      <c r="CG6" s="3">
        <f>VLOOKUP(CC6,PNB!$B$5:$M$9,12,FALSE)</f>
        <v>1.1399999999999999</v>
      </c>
      <c r="CH6" s="3">
        <f>VLOOKUP(CC6,PNB!$B$5:$Y$9,24,FALSE)</f>
        <v>0.24</v>
      </c>
      <c r="CK6" s="3">
        <v>1</v>
      </c>
      <c r="CL6" s="3">
        <v>0.01</v>
      </c>
      <c r="CM6" s="3">
        <f>VLOOKUP(CK6,SBIN!$B$5:$F$9,5,FALSE)</f>
        <v>70.930000000000007</v>
      </c>
      <c r="CN6" s="3">
        <f>VLOOKUP(CK6,SBIN!$B$5:$K$9,10,FALSE)</f>
        <v>-40.69</v>
      </c>
      <c r="CO6" s="3">
        <f>VLOOKUP(CK6,SBIN!$B$5:$M$9,12,FALSE)</f>
        <v>1.74</v>
      </c>
      <c r="CP6" s="3">
        <f>VLOOKUP(CK6,SBIN!$B$5:$Y$9,24,FALSE)</f>
        <v>0.27</v>
      </c>
      <c r="CS6" s="3">
        <v>1</v>
      </c>
      <c r="CT6" s="3">
        <v>0.01</v>
      </c>
      <c r="CU6" s="3">
        <f>VLOOKUP(CS6,BANKNIFTY!$B$5:$F$9,5,FALSE)</f>
        <v>49.61</v>
      </c>
      <c r="CV6" s="3">
        <f>VLOOKUP(CS6,BANKNIFTY!$B$5:$K$9,10,FALSE)</f>
        <v>-32.15</v>
      </c>
      <c r="CW6" s="3">
        <f>VLOOKUP(CS6,BANKNIFTY!$B$5:$M$9,12,FALSE)</f>
        <v>1.54</v>
      </c>
      <c r="CX6" s="3">
        <f>VLOOKUP(CS6,BANKNIFTY!$B$5:$Y$9,24,FALSE)</f>
        <v>0.21</v>
      </c>
    </row>
    <row r="7" spans="1:102" x14ac:dyDescent="0.25">
      <c r="A7" s="3">
        <v>2</v>
      </c>
      <c r="B7" s="3">
        <v>0.02</v>
      </c>
      <c r="C7" s="3">
        <f>VLOOKUP(A7,AUBANK!$B$5:$F$9,5,FALSE)</f>
        <v>-44.03</v>
      </c>
      <c r="D7" s="3">
        <f>VLOOKUP(A7,AUBANK!$B$5:$K$9,10,FALSE)</f>
        <v>-98.12</v>
      </c>
      <c r="E7" s="3">
        <f>VLOOKUP(A7,AUBANK!$B$5:$M$9,12,FALSE)</f>
        <v>-0.45</v>
      </c>
      <c r="F7" s="3">
        <f>VLOOKUP(A7,AUBANK!$B$5:$Y$9,24,FALSE)</f>
        <v>-0.09</v>
      </c>
      <c r="I7" s="3">
        <v>2</v>
      </c>
      <c r="J7" s="3">
        <v>0.02</v>
      </c>
      <c r="K7" s="3">
        <f>VLOOKUP(I7,AXISBANK!$B$5:$F$9,5,FALSE)</f>
        <v>35.57</v>
      </c>
      <c r="L7" s="3">
        <f>VLOOKUP(I7,AXISBANK!$B$5:$K$9,10,FALSE)</f>
        <v>-51.31</v>
      </c>
      <c r="M7" s="3">
        <f>VLOOKUP(I7,AXISBANK!$B$5:$M$9,12,FALSE)</f>
        <v>0.69</v>
      </c>
      <c r="N7" s="3">
        <f>VLOOKUP(I7,AXISBANK!$B$5:$Y$9,24,FALSE)</f>
        <v>0.08</v>
      </c>
      <c r="Q7" s="3">
        <v>2</v>
      </c>
      <c r="R7" s="3">
        <v>0.02</v>
      </c>
      <c r="S7" s="3">
        <f>VLOOKUP(Q7,BANDHANBNK!$B$5:$F$9,5,FALSE)</f>
        <v>19.79</v>
      </c>
      <c r="T7" s="3">
        <f>VLOOKUP(Q7,BANDHANBNK!$B$5:$K$9,10,FALSE)</f>
        <v>-64.319999999999993</v>
      </c>
      <c r="U7" s="3">
        <f>VLOOKUP(Q7,BANDHANBNK!$B$5:$M$9,12,FALSE)</f>
        <v>0.31</v>
      </c>
      <c r="V7" s="3">
        <f>VLOOKUP(Q7,BANDHANBNK!$B$5:$Y$9,24,FALSE)</f>
        <v>7.0000000000000007E-2</v>
      </c>
      <c r="Y7" s="3">
        <v>2</v>
      </c>
      <c r="Z7" s="3">
        <v>0.02</v>
      </c>
      <c r="AA7" s="3">
        <f>VLOOKUP(Y7,BANKBARODA!$B$5:$F$9,5,FALSE)</f>
        <v>31.62</v>
      </c>
      <c r="AB7" s="3">
        <f>VLOOKUP(Y7,BANKBARODA!$B$5:$K$9,10,FALSE)</f>
        <v>-53.55</v>
      </c>
      <c r="AC7" s="3">
        <f>VLOOKUP(Y7,BANKBARODA!$B$5:$M$9,12,FALSE)</f>
        <v>0.59</v>
      </c>
      <c r="AD7" s="3">
        <f>VLOOKUP(Y7,BANKBARODA!$B$5:$Y$9,24,FALSE)</f>
        <v>7.0000000000000007E-2</v>
      </c>
      <c r="AG7" s="3">
        <v>2</v>
      </c>
      <c r="AH7" s="3">
        <v>0.02</v>
      </c>
      <c r="AI7" s="3">
        <f>VLOOKUP(AG7,FEDERALBNK!$B$5:$F$9,5,FALSE)</f>
        <v>12.36</v>
      </c>
      <c r="AJ7" s="3">
        <f>VLOOKUP(AG7,FEDERALBNK!$B$5:$K$9,10,FALSE)</f>
        <v>-83.9</v>
      </c>
      <c r="AK7" s="3">
        <f>VLOOKUP(AG7,FEDERALBNK!$B$5:$M$9,12,FALSE)</f>
        <v>0.15</v>
      </c>
      <c r="AL7" s="3">
        <f>VLOOKUP(AG7,FEDERALBNK!$B$5:$Y$9,24,FALSE)</f>
        <v>0.04</v>
      </c>
      <c r="AO7" s="3">
        <v>2</v>
      </c>
      <c r="AP7" s="3">
        <v>0.02</v>
      </c>
      <c r="AQ7" s="3">
        <f>VLOOKUP(AO7,HDFCBANK!$B$5:$F$9,5,FALSE)</f>
        <v>-18.87</v>
      </c>
      <c r="AR7" s="3">
        <f>VLOOKUP(AO7,HDFCBANK!$B$5:$K$9,10,FALSE)</f>
        <v>-97.06</v>
      </c>
      <c r="AS7" s="3">
        <f>VLOOKUP(AO7,HDFCBANK!$B$5:$M$9,12,FALSE)</f>
        <v>-0.19</v>
      </c>
      <c r="AT7" s="3">
        <f>VLOOKUP(AO7,HDFCBANK!$B$5:$Y$9,24,FALSE)</f>
        <v>-0.04</v>
      </c>
      <c r="AW7" s="3">
        <v>2</v>
      </c>
      <c r="AX7" s="3">
        <v>0.02</v>
      </c>
      <c r="AY7" s="3">
        <f>VLOOKUP(AW7,ICICIBANK!$B$5:$F$9,5,FALSE)</f>
        <v>37.01</v>
      </c>
      <c r="AZ7" s="3">
        <f>VLOOKUP(AW7,ICICIBANK!$B$5:$K$9,10,FALSE)</f>
        <v>-44.73</v>
      </c>
      <c r="BA7" s="3">
        <f>VLOOKUP(AW7,ICICIBANK!$B$5:$M$9,12,FALSE)</f>
        <v>0.83</v>
      </c>
      <c r="BB7" s="3">
        <f>VLOOKUP(AW7,ICICIBANK!$B$5:$Y$9,24,FALSE)</f>
        <v>0.08</v>
      </c>
      <c r="BE7" s="3">
        <v>2</v>
      </c>
      <c r="BF7" s="3">
        <v>0.02</v>
      </c>
      <c r="BG7" s="3">
        <f>VLOOKUP(BE7,IDFCFIRSTB!$B$5:$F$9,5,FALSE)</f>
        <v>31.53</v>
      </c>
      <c r="BH7" s="3">
        <f>VLOOKUP(BE7,IDFCFIRSTB!$B$5:$K$9,10,FALSE)</f>
        <v>-71.260000000000005</v>
      </c>
      <c r="BI7" s="3">
        <f>VLOOKUP(BE7,IDFCFIRSTB!$B$5:$M$9,12,FALSE)</f>
        <v>0.44</v>
      </c>
      <c r="BJ7" s="3">
        <f>VLOOKUP(BE7,IDFCFIRSTB!$B$5:$Y$9,24,FALSE)</f>
        <v>7.0000000000000007E-2</v>
      </c>
      <c r="BM7" s="3">
        <v>2</v>
      </c>
      <c r="BN7" s="3">
        <v>0.02</v>
      </c>
      <c r="BO7" s="3">
        <f>VLOOKUP(BM7,INDUSINDBK!$B$5:$F$9,5,FALSE)</f>
        <v>16.28</v>
      </c>
      <c r="BP7" s="3">
        <f>VLOOKUP(BM7,INDUSINDBK!$B$5:$K$9,10,FALSE)</f>
        <v>-75.709999999999994</v>
      </c>
      <c r="BQ7" s="3">
        <f>VLOOKUP(BM7,INDUSINDBK!$B$5:$M$9,12,FALSE)</f>
        <v>0.21</v>
      </c>
      <c r="BR7" s="3">
        <f>VLOOKUP(BM7,INDUSINDBK!$B$5:$Y$9,24,FALSE)</f>
        <v>0.05</v>
      </c>
      <c r="BU7" s="3">
        <v>2</v>
      </c>
      <c r="BV7" s="3">
        <v>0.02</v>
      </c>
      <c r="BW7" s="3">
        <f>VLOOKUP(BU7,KOTAKBANK!$B$5:$F$9,5,FALSE)</f>
        <v>-3.74</v>
      </c>
      <c r="BX7" s="3">
        <f>VLOOKUP(BU7,KOTAKBANK!$B$5:$K$9,10,FALSE)</f>
        <v>-95.02</v>
      </c>
      <c r="BY7" s="3">
        <f>VLOOKUP(BU7,KOTAKBANK!$B$5:$M$9,12,FALSE)</f>
        <v>-0.04</v>
      </c>
      <c r="BZ7" s="3">
        <f>VLOOKUP(BU7,KOTAKBANK!$B$5:$Y$9,24,FALSE)</f>
        <v>0</v>
      </c>
      <c r="CC7" s="3">
        <v>2</v>
      </c>
      <c r="CD7" s="3">
        <v>0.02</v>
      </c>
      <c r="CE7" s="3">
        <f>VLOOKUP(CC7,PNB!$B$5:$F$9,5,FALSE)</f>
        <v>42.22</v>
      </c>
      <c r="CF7" s="3">
        <f>VLOOKUP(CC7,PNB!$B$5:$K$9,10,FALSE)</f>
        <v>-53.53</v>
      </c>
      <c r="CG7" s="3">
        <f>VLOOKUP(CC7,PNB!$B$5:$M$9,12,FALSE)</f>
        <v>0.79</v>
      </c>
      <c r="CH7" s="3">
        <f>VLOOKUP(CC7,PNB!$B$5:$Y$9,24,FALSE)</f>
        <v>0.09</v>
      </c>
      <c r="CK7" s="3">
        <v>2</v>
      </c>
      <c r="CL7" s="3">
        <v>0.02</v>
      </c>
      <c r="CM7" s="3">
        <f>VLOOKUP(CK7,SBIN!$B$5:$F$9,5,FALSE)</f>
        <v>80.260000000000005</v>
      </c>
      <c r="CN7" s="3">
        <f>VLOOKUP(CK7,SBIN!$B$5:$K$9,10,FALSE)</f>
        <v>-41.53</v>
      </c>
      <c r="CO7" s="3">
        <f>VLOOKUP(CK7,SBIN!$B$5:$M$9,12,FALSE)</f>
        <v>1.93</v>
      </c>
      <c r="CP7" s="3">
        <f>VLOOKUP(CK7,SBIN!$B$5:$Y$9,24,FALSE)</f>
        <v>0.15</v>
      </c>
      <c r="CS7" s="3">
        <v>2</v>
      </c>
      <c r="CT7" s="3">
        <v>0.02</v>
      </c>
      <c r="CU7" s="3">
        <f>VLOOKUP(CS7,BANKNIFTY!$B$5:$F$9,5,FALSE)</f>
        <v>62.46</v>
      </c>
      <c r="CV7" s="3">
        <f>VLOOKUP(CS7,BANKNIFTY!$B$5:$K$9,10,FALSE)</f>
        <v>-30.07</v>
      </c>
      <c r="CW7" s="3">
        <f>VLOOKUP(CS7,BANKNIFTY!$B$5:$M$9,12,FALSE)</f>
        <v>2.08</v>
      </c>
      <c r="CX7" s="3">
        <f>VLOOKUP(CS7,BANKNIFTY!$B$5:$Y$9,24,FALSE)</f>
        <v>0.13</v>
      </c>
    </row>
    <row r="8" spans="1:102" x14ac:dyDescent="0.25">
      <c r="A8" s="3">
        <v>3</v>
      </c>
      <c r="B8" s="3">
        <v>0.03</v>
      </c>
      <c r="C8" s="3">
        <f>VLOOKUP(A8,AUBANK!$B$5:$F$9,5,FALSE)</f>
        <v>-49.83</v>
      </c>
      <c r="D8" s="3">
        <f>VLOOKUP(A8,AUBANK!$B$5:$K$9,10,FALSE)</f>
        <v>-98.49</v>
      </c>
      <c r="E8" s="3">
        <f>VLOOKUP(A8,AUBANK!$B$5:$M$9,12,FALSE)</f>
        <v>-0.51</v>
      </c>
      <c r="F8" s="3">
        <f>VLOOKUP(A8,AUBANK!$B$5:$Y$9,24,FALSE)</f>
        <v>-0.08</v>
      </c>
      <c r="I8" s="3">
        <v>3</v>
      </c>
      <c r="J8" s="3">
        <v>0.03</v>
      </c>
      <c r="K8" s="3">
        <f>VLOOKUP(I8,AXISBANK!$B$5:$F$9,5,FALSE)</f>
        <v>32.590000000000003</v>
      </c>
      <c r="L8" s="3">
        <f>VLOOKUP(I8,AXISBANK!$B$5:$K$9,10,FALSE)</f>
        <v>-66.650000000000006</v>
      </c>
      <c r="M8" s="3">
        <f>VLOOKUP(I8,AXISBANK!$B$5:$M$9,12,FALSE)</f>
        <v>0.49</v>
      </c>
      <c r="N8" s="3">
        <f>VLOOKUP(I8,AXISBANK!$B$5:$Y$9,24,FALSE)</f>
        <v>0.05</v>
      </c>
      <c r="Q8" s="3">
        <v>3</v>
      </c>
      <c r="R8" s="3">
        <v>0.03</v>
      </c>
      <c r="S8" s="3">
        <f>VLOOKUP(Q8,BANDHANBNK!$B$5:$F$9,5,FALSE)</f>
        <v>22.63</v>
      </c>
      <c r="T8" s="3">
        <f>VLOOKUP(Q8,BANDHANBNK!$B$5:$K$9,10,FALSE)</f>
        <v>-69.959999999999994</v>
      </c>
      <c r="U8" s="3">
        <f>VLOOKUP(Q8,BANDHANBNK!$B$5:$M$9,12,FALSE)</f>
        <v>0.32</v>
      </c>
      <c r="V8" s="3">
        <f>VLOOKUP(Q8,BANDHANBNK!$B$5:$Y$9,24,FALSE)</f>
        <v>0.05</v>
      </c>
      <c r="Y8" s="3">
        <v>3</v>
      </c>
      <c r="Z8" s="3">
        <v>0.03</v>
      </c>
      <c r="AA8" s="3">
        <f>VLOOKUP(Y8,BANKBARODA!$B$5:$F$9,5,FALSE)</f>
        <v>25.48</v>
      </c>
      <c r="AB8" s="3">
        <f>VLOOKUP(Y8,BANKBARODA!$B$5:$K$9,10,FALSE)</f>
        <v>-58.82</v>
      </c>
      <c r="AC8" s="3">
        <f>VLOOKUP(Y8,BANKBARODA!$B$5:$M$9,12,FALSE)</f>
        <v>0.43</v>
      </c>
      <c r="AD8" s="3">
        <f>VLOOKUP(Y8,BANKBARODA!$B$5:$Y$9,24,FALSE)</f>
        <v>0.04</v>
      </c>
      <c r="AG8" s="3">
        <v>3</v>
      </c>
      <c r="AH8" s="3">
        <v>0.03</v>
      </c>
      <c r="AI8" s="3">
        <f>VLOOKUP(AG8,FEDERALBNK!$B$5:$F$9,5,FALSE)</f>
        <v>2.85</v>
      </c>
      <c r="AJ8" s="3">
        <f>VLOOKUP(AG8,FEDERALBNK!$B$5:$K$9,10,FALSE)</f>
        <v>-88.6</v>
      </c>
      <c r="AK8" s="3">
        <f>VLOOKUP(AG8,FEDERALBNK!$B$5:$M$9,12,FALSE)</f>
        <v>0.03</v>
      </c>
      <c r="AL8" s="3">
        <f>VLOOKUP(AG8,FEDERALBNK!$B$5:$Y$9,24,FALSE)</f>
        <v>0.01</v>
      </c>
      <c r="AO8" s="3">
        <v>3</v>
      </c>
      <c r="AP8" s="3">
        <v>0.03</v>
      </c>
      <c r="AQ8" s="3">
        <f>VLOOKUP(AO8,HDFCBANK!$B$5:$F$9,5,FALSE)</f>
        <v>-20.04</v>
      </c>
      <c r="AR8" s="3">
        <f>VLOOKUP(AO8,HDFCBANK!$B$5:$K$9,10,FALSE)</f>
        <v>-97.53</v>
      </c>
      <c r="AS8" s="3">
        <f>VLOOKUP(AO8,HDFCBANK!$B$5:$M$9,12,FALSE)</f>
        <v>-0.21</v>
      </c>
      <c r="AT8" s="3">
        <f>VLOOKUP(AO8,HDFCBANK!$B$5:$Y$9,24,FALSE)</f>
        <v>-0.03</v>
      </c>
      <c r="AW8" s="3">
        <v>3</v>
      </c>
      <c r="AX8" s="3">
        <v>0.03</v>
      </c>
      <c r="AY8" s="3">
        <f>VLOOKUP(AW8,ICICIBANK!$B$5:$F$9,5,FALSE)</f>
        <v>39.03</v>
      </c>
      <c r="AZ8" s="3">
        <f>VLOOKUP(AW8,ICICIBANK!$B$5:$K$9,10,FALSE)</f>
        <v>-36.85</v>
      </c>
      <c r="BA8" s="3">
        <f>VLOOKUP(AW8,ICICIBANK!$B$5:$M$9,12,FALSE)</f>
        <v>1.06</v>
      </c>
      <c r="BB8" s="3">
        <f>VLOOKUP(AW8,ICICIBANK!$B$5:$Y$9,24,FALSE)</f>
        <v>0.06</v>
      </c>
      <c r="BE8" s="3">
        <v>3</v>
      </c>
      <c r="BF8" s="3">
        <v>0.03</v>
      </c>
      <c r="BG8" s="3">
        <f>VLOOKUP(BE8,IDFCFIRSTB!$B$5:$F$9,5,FALSE)</f>
        <v>11.1</v>
      </c>
      <c r="BH8" s="3">
        <f>VLOOKUP(BE8,IDFCFIRSTB!$B$5:$K$9,10,FALSE)</f>
        <v>-71.989999999999995</v>
      </c>
      <c r="BI8" s="3">
        <f>VLOOKUP(BE8,IDFCFIRSTB!$B$5:$M$9,12,FALSE)</f>
        <v>0.15</v>
      </c>
      <c r="BJ8" s="3">
        <f>VLOOKUP(BE8,IDFCFIRSTB!$B$5:$Y$9,24,FALSE)</f>
        <v>0.02</v>
      </c>
      <c r="BM8" s="3">
        <v>3</v>
      </c>
      <c r="BN8" s="3">
        <v>0.03</v>
      </c>
      <c r="BO8" s="3">
        <f>VLOOKUP(BM8,INDUSINDBK!$B$5:$F$9,5,FALSE)</f>
        <v>-4.1900000000000004</v>
      </c>
      <c r="BP8" s="3">
        <f>VLOOKUP(BM8,INDUSINDBK!$B$5:$K$9,10,FALSE)</f>
        <v>-95.29</v>
      </c>
      <c r="BQ8" s="3">
        <f>VLOOKUP(BM8,INDUSINDBK!$B$5:$M$9,12,FALSE)</f>
        <v>-0.04</v>
      </c>
      <c r="BR8" s="3">
        <f>VLOOKUP(BM8,INDUSINDBK!$B$5:$Y$9,24,FALSE)</f>
        <v>0.01</v>
      </c>
      <c r="BU8" s="3">
        <v>3</v>
      </c>
      <c r="BV8" s="3">
        <v>0.03</v>
      </c>
      <c r="BW8" s="3">
        <f>VLOOKUP(BU8,KOTAKBANK!$B$5:$F$9,5,FALSE)</f>
        <v>-6.66</v>
      </c>
      <c r="BX8" s="3">
        <f>VLOOKUP(BU8,KOTAKBANK!$B$5:$K$9,10,FALSE)</f>
        <v>-95.51</v>
      </c>
      <c r="BY8" s="3">
        <f>VLOOKUP(BU8,KOTAKBANK!$B$5:$M$9,12,FALSE)</f>
        <v>-7.0000000000000007E-2</v>
      </c>
      <c r="BZ8" s="3">
        <f>VLOOKUP(BU8,KOTAKBANK!$B$5:$Y$9,24,FALSE)</f>
        <v>0</v>
      </c>
      <c r="CC8" s="3">
        <v>3</v>
      </c>
      <c r="CD8" s="3">
        <v>0.03</v>
      </c>
      <c r="CE8" s="3">
        <f>VLOOKUP(CC8,PNB!$B$5:$F$9,5,FALSE)</f>
        <v>33.619999999999997</v>
      </c>
      <c r="CF8" s="3">
        <f>VLOOKUP(CC8,PNB!$B$5:$K$9,10,FALSE)</f>
        <v>-53.16</v>
      </c>
      <c r="CG8" s="3">
        <f>VLOOKUP(CC8,PNB!$B$5:$M$9,12,FALSE)</f>
        <v>0.63</v>
      </c>
      <c r="CH8" s="3">
        <f>VLOOKUP(CC8,PNB!$B$5:$Y$9,24,FALSE)</f>
        <v>0.05</v>
      </c>
      <c r="CK8" s="3">
        <v>3</v>
      </c>
      <c r="CL8" s="3">
        <v>0.03</v>
      </c>
      <c r="CM8" s="3">
        <f>VLOOKUP(CK8,SBIN!$B$5:$F$9,5,FALSE)</f>
        <v>72.44</v>
      </c>
      <c r="CN8" s="3">
        <f>VLOOKUP(CK8,SBIN!$B$5:$K$9,10,FALSE)</f>
        <v>-49.45</v>
      </c>
      <c r="CO8" s="3">
        <f>VLOOKUP(CK8,SBIN!$B$5:$M$9,12,FALSE)</f>
        <v>1.47</v>
      </c>
      <c r="CP8" s="3">
        <f>VLOOKUP(CK8,SBIN!$B$5:$Y$9,24,FALSE)</f>
        <v>0.09</v>
      </c>
      <c r="CS8" s="3">
        <v>3</v>
      </c>
      <c r="CT8" s="3">
        <v>0.03</v>
      </c>
      <c r="CU8" s="3">
        <f>VLOOKUP(CS8,BANKNIFTY!$B$5:$F$9,5,FALSE)</f>
        <v>47.7</v>
      </c>
      <c r="CV8" s="3">
        <f>VLOOKUP(CS8,BANKNIFTY!$B$5:$K$9,10,FALSE)</f>
        <v>-28.74</v>
      </c>
      <c r="CW8" s="3">
        <f>VLOOKUP(CS8,BANKNIFTY!$B$5:$M$9,12,FALSE)</f>
        <v>1.66</v>
      </c>
      <c r="CX8" s="3">
        <f>VLOOKUP(CS8,BANKNIFTY!$B$5:$Y$9,24,FALSE)</f>
        <v>7.0000000000000007E-2</v>
      </c>
    </row>
    <row r="9" spans="1:102" x14ac:dyDescent="0.25">
      <c r="A9" s="3">
        <v>4</v>
      </c>
      <c r="B9" s="3">
        <v>0.04</v>
      </c>
      <c r="C9" s="3">
        <f>VLOOKUP(A9,AUBANK!$B$5:$F$9,5,FALSE)</f>
        <v>-48.1</v>
      </c>
      <c r="D9" s="3">
        <f>VLOOKUP(A9,AUBANK!$B$5:$K$9,10,FALSE)</f>
        <v>-98.87</v>
      </c>
      <c r="E9" s="3">
        <f>VLOOKUP(A9,AUBANK!$B$5:$M$9,12,FALSE)</f>
        <v>-0.49</v>
      </c>
      <c r="F9" s="3">
        <f>VLOOKUP(A9,AUBANK!$B$5:$Y$9,24,FALSE)</f>
        <v>-0.06</v>
      </c>
      <c r="I9" s="3">
        <v>4</v>
      </c>
      <c r="J9" s="3">
        <v>0.04</v>
      </c>
      <c r="K9" s="3">
        <f>VLOOKUP(I9,AXISBANK!$B$5:$F$9,5,FALSE)</f>
        <v>38.299999999999997</v>
      </c>
      <c r="L9" s="3">
        <f>VLOOKUP(I9,AXISBANK!$B$5:$K$9,10,FALSE)</f>
        <v>-74.52</v>
      </c>
      <c r="M9" s="3">
        <f>VLOOKUP(I9,AXISBANK!$B$5:$M$9,12,FALSE)</f>
        <v>0.51</v>
      </c>
      <c r="N9" s="3">
        <f>VLOOKUP(I9,AXISBANK!$B$5:$Y$9,24,FALSE)</f>
        <v>0.04</v>
      </c>
      <c r="Q9" s="3">
        <v>4</v>
      </c>
      <c r="R9" s="3">
        <v>0.04</v>
      </c>
      <c r="S9" s="3">
        <f>VLOOKUP(Q9,BANDHANBNK!$B$5:$F$9,5,FALSE)</f>
        <v>15.12</v>
      </c>
      <c r="T9" s="3">
        <f>VLOOKUP(Q9,BANDHANBNK!$B$5:$K$9,10,FALSE)</f>
        <v>-61.94</v>
      </c>
      <c r="U9" s="3">
        <f>VLOOKUP(Q9,BANDHANBNK!$B$5:$M$9,12,FALSE)</f>
        <v>0.24</v>
      </c>
      <c r="V9" s="3">
        <f>VLOOKUP(Q9,BANDHANBNK!$B$5:$Y$9,24,FALSE)</f>
        <v>0.03</v>
      </c>
      <c r="Y9" s="3">
        <v>4</v>
      </c>
      <c r="Z9" s="3">
        <v>0.04</v>
      </c>
      <c r="AA9" s="3">
        <f>VLOOKUP(Y9,BANKBARODA!$B$5:$F$9,5,FALSE)</f>
        <v>30.59</v>
      </c>
      <c r="AB9" s="3">
        <f>VLOOKUP(Y9,BANKBARODA!$B$5:$K$9,10,FALSE)</f>
        <v>-60.43</v>
      </c>
      <c r="AC9" s="3">
        <f>VLOOKUP(Y9,BANKBARODA!$B$5:$M$9,12,FALSE)</f>
        <v>0.51</v>
      </c>
      <c r="AD9" s="3">
        <f>VLOOKUP(Y9,BANKBARODA!$B$5:$Y$9,24,FALSE)</f>
        <v>0.04</v>
      </c>
      <c r="AG9" s="3">
        <v>4</v>
      </c>
      <c r="AH9" s="3">
        <v>0.04</v>
      </c>
      <c r="AI9" s="3">
        <f>VLOOKUP(AG9,FEDERALBNK!$B$5:$F$9,5,FALSE)</f>
        <v>5.88</v>
      </c>
      <c r="AJ9" s="3">
        <f>VLOOKUP(AG9,FEDERALBNK!$B$5:$K$9,10,FALSE)</f>
        <v>-89.15</v>
      </c>
      <c r="AK9" s="3">
        <f>VLOOKUP(AG9,FEDERALBNK!$B$5:$M$9,12,FALSE)</f>
        <v>7.0000000000000007E-2</v>
      </c>
      <c r="AL9" s="3">
        <f>VLOOKUP(AG9,FEDERALBNK!$B$5:$Y$9,24,FALSE)</f>
        <v>0.01</v>
      </c>
      <c r="AO9" s="3">
        <v>4</v>
      </c>
      <c r="AP9" s="3">
        <v>0.04</v>
      </c>
      <c r="AQ9" s="3">
        <f>VLOOKUP(AO9,HDFCBANK!$B$5:$F$9,5,FALSE)</f>
        <v>-21.12</v>
      </c>
      <c r="AR9" s="3">
        <f>VLOOKUP(AO9,HDFCBANK!$B$5:$K$9,10,FALSE)</f>
        <v>-98.27</v>
      </c>
      <c r="AS9" s="3">
        <f>VLOOKUP(AO9,HDFCBANK!$B$5:$M$9,12,FALSE)</f>
        <v>-0.21</v>
      </c>
      <c r="AT9" s="3">
        <f>VLOOKUP(AO9,HDFCBANK!$B$5:$Y$9,24,FALSE)</f>
        <v>-0.02</v>
      </c>
      <c r="AW9" s="3">
        <v>4</v>
      </c>
      <c r="AX9" s="3">
        <v>0.04</v>
      </c>
      <c r="AY9" s="3">
        <f>VLOOKUP(AW9,ICICIBANK!$B$5:$F$9,5,FALSE)</f>
        <v>25.55</v>
      </c>
      <c r="AZ9" s="3">
        <f>VLOOKUP(AW9,ICICIBANK!$B$5:$K$9,10,FALSE)</f>
        <v>-57.93</v>
      </c>
      <c r="BA9" s="3">
        <f>VLOOKUP(AW9,ICICIBANK!$B$5:$M$9,12,FALSE)</f>
        <v>0.44</v>
      </c>
      <c r="BB9" s="3">
        <f>VLOOKUP(AW9,ICICIBANK!$B$5:$Y$9,24,FALSE)</f>
        <v>0.03</v>
      </c>
      <c r="BE9" s="3">
        <v>4</v>
      </c>
      <c r="BF9" s="3">
        <v>0.04</v>
      </c>
      <c r="BG9" s="3">
        <f>VLOOKUP(BE9,IDFCFIRSTB!$B$5:$F$9,5,FALSE)</f>
        <v>2.68</v>
      </c>
      <c r="BH9" s="3">
        <f>VLOOKUP(BE9,IDFCFIRSTB!$B$5:$K$9,10,FALSE)</f>
        <v>-81.760000000000005</v>
      </c>
      <c r="BI9" s="3">
        <f>VLOOKUP(BE9,IDFCFIRSTB!$B$5:$M$9,12,FALSE)</f>
        <v>0.03</v>
      </c>
      <c r="BJ9" s="3">
        <f>VLOOKUP(BE9,IDFCFIRSTB!$B$5:$Y$9,24,FALSE)</f>
        <v>0.01</v>
      </c>
      <c r="BM9" s="3">
        <v>4</v>
      </c>
      <c r="BN9" s="3">
        <v>0.04</v>
      </c>
      <c r="BO9" s="3">
        <f>VLOOKUP(BM9,INDUSINDBK!$B$5:$F$9,5,FALSE)</f>
        <v>-3.55</v>
      </c>
      <c r="BP9" s="3">
        <f>VLOOKUP(BM9,INDUSINDBK!$B$5:$K$9,10,FALSE)</f>
        <v>-90.53</v>
      </c>
      <c r="BQ9" s="3">
        <f>VLOOKUP(BM9,INDUSINDBK!$B$5:$M$9,12,FALSE)</f>
        <v>-0.04</v>
      </c>
      <c r="BR9" s="3">
        <f>VLOOKUP(BM9,INDUSINDBK!$B$5:$Y$9,24,FALSE)</f>
        <v>0</v>
      </c>
      <c r="BU9" s="3">
        <v>4</v>
      </c>
      <c r="BV9" s="3">
        <v>0.04</v>
      </c>
      <c r="BW9" s="3">
        <f>VLOOKUP(BU9,KOTAKBANK!$B$5:$F$9,5,FALSE)</f>
        <v>-13.16</v>
      </c>
      <c r="BX9" s="3">
        <f>VLOOKUP(BU9,KOTAKBANK!$B$5:$K$9,10,FALSE)</f>
        <v>-98.13</v>
      </c>
      <c r="BY9" s="3">
        <f>VLOOKUP(BU9,KOTAKBANK!$B$5:$M$9,12,FALSE)</f>
        <v>-0.13</v>
      </c>
      <c r="BZ9" s="3">
        <f>VLOOKUP(BU9,KOTAKBANK!$B$5:$Y$9,24,FALSE)</f>
        <v>-0.01</v>
      </c>
      <c r="CC9" s="3">
        <v>4</v>
      </c>
      <c r="CD9" s="3">
        <v>0.04</v>
      </c>
      <c r="CE9" s="3">
        <f>VLOOKUP(CC9,PNB!$B$5:$F$9,5,FALSE)</f>
        <v>46.84</v>
      </c>
      <c r="CF9" s="3">
        <f>VLOOKUP(CC9,PNB!$B$5:$K$9,10,FALSE)</f>
        <v>-43.41</v>
      </c>
      <c r="CG9" s="3">
        <f>VLOOKUP(CC9,PNB!$B$5:$M$9,12,FALSE)</f>
        <v>1.08</v>
      </c>
      <c r="CH9" s="3">
        <f>VLOOKUP(CC9,PNB!$B$5:$Y$9,24,FALSE)</f>
        <v>0.05</v>
      </c>
      <c r="CK9" s="3">
        <v>4</v>
      </c>
      <c r="CL9" s="3">
        <v>0.04</v>
      </c>
      <c r="CM9" s="3">
        <f>VLOOKUP(CK9,SBIN!$B$5:$F$9,5,FALSE)</f>
        <v>66.25</v>
      </c>
      <c r="CN9" s="3">
        <f>VLOOKUP(CK9,SBIN!$B$5:$K$9,10,FALSE)</f>
        <v>-40.840000000000003</v>
      </c>
      <c r="CO9" s="3">
        <f>VLOOKUP(CK9,SBIN!$B$5:$M$9,12,FALSE)</f>
        <v>1.62</v>
      </c>
      <c r="CP9" s="3">
        <f>VLOOKUP(CK9,SBIN!$B$5:$Y$9,24,FALSE)</f>
        <v>0.06</v>
      </c>
      <c r="CS9" s="3">
        <v>4</v>
      </c>
      <c r="CT9" s="3">
        <v>0.04</v>
      </c>
      <c r="CU9" s="3">
        <f>VLOOKUP(CS9,BANKNIFTY!$B$5:$F$9,5,FALSE)</f>
        <v>41.62</v>
      </c>
      <c r="CV9" s="3">
        <f>VLOOKUP(CS9,BANKNIFTY!$B$5:$K$9,10,FALSE)</f>
        <v>-30.38</v>
      </c>
      <c r="CW9" s="3">
        <f>VLOOKUP(CS9,BANKNIFTY!$B$5:$M$9,12,FALSE)</f>
        <v>1.37</v>
      </c>
      <c r="CX9" s="3">
        <f>VLOOKUP(CS9,BANKNIFTY!$B$5:$Y$9,24,FALSE)</f>
        <v>0.04</v>
      </c>
    </row>
    <row r="10" spans="1:102" x14ac:dyDescent="0.25">
      <c r="A10" s="3">
        <v>5</v>
      </c>
      <c r="B10" s="3">
        <v>0.05</v>
      </c>
      <c r="C10" s="3">
        <f>VLOOKUP(A10,AUBANK!$B$5:$F$9,5,FALSE)</f>
        <v>-41.29</v>
      </c>
      <c r="D10" s="3">
        <f>VLOOKUP(A10,AUBANK!$B$5:$K$9,10,FALSE)</f>
        <v>-98.21</v>
      </c>
      <c r="E10" s="3">
        <f>VLOOKUP(A10,AUBANK!$B$5:$M$9,12,FALSE)</f>
        <v>-0.42</v>
      </c>
      <c r="F10" s="3">
        <f>VLOOKUP(A10,AUBANK!$B$5:$Y$9,24,FALSE)</f>
        <v>-0.03</v>
      </c>
      <c r="I10" s="3">
        <v>5</v>
      </c>
      <c r="J10" s="3">
        <v>0.05</v>
      </c>
      <c r="K10" s="3">
        <f>VLOOKUP(I10,AXISBANK!$B$5:$F$9,5,FALSE)</f>
        <v>46.75</v>
      </c>
      <c r="L10" s="3">
        <f>VLOOKUP(I10,AXISBANK!$B$5:$K$9,10,FALSE)</f>
        <v>-70.28</v>
      </c>
      <c r="M10" s="3">
        <f>VLOOKUP(I10,AXISBANK!$B$5:$M$9,12,FALSE)</f>
        <v>0.67</v>
      </c>
      <c r="N10" s="3">
        <f>VLOOKUP(I10,AXISBANK!$B$5:$Y$9,24,FALSE)</f>
        <v>0.04</v>
      </c>
      <c r="Q10" s="3">
        <v>5</v>
      </c>
      <c r="R10" s="3">
        <v>0.05</v>
      </c>
      <c r="S10" s="3">
        <f>VLOOKUP(Q10,BANDHANBNK!$B$5:$F$9,5,FALSE)</f>
        <v>15.61</v>
      </c>
      <c r="T10" s="3">
        <f>VLOOKUP(Q10,BANDHANBNK!$B$5:$K$9,10,FALSE)</f>
        <v>-67.31</v>
      </c>
      <c r="U10" s="3">
        <f>VLOOKUP(Q10,BANDHANBNK!$B$5:$M$9,12,FALSE)</f>
        <v>0.23</v>
      </c>
      <c r="V10" s="3">
        <f>VLOOKUP(Q10,BANDHANBNK!$B$5:$Y$9,24,FALSE)</f>
        <v>0.02</v>
      </c>
      <c r="Y10" s="3">
        <v>5</v>
      </c>
      <c r="Z10" s="3">
        <v>0.05</v>
      </c>
      <c r="AA10" s="3">
        <f>VLOOKUP(Y10,BANKBARODA!$B$5:$F$9,5,FALSE)</f>
        <v>34.64</v>
      </c>
      <c r="AB10" s="3">
        <f>VLOOKUP(Y10,BANKBARODA!$B$5:$K$9,10,FALSE)</f>
        <v>-60.4</v>
      </c>
      <c r="AC10" s="3">
        <f>VLOOKUP(Y10,BANKBARODA!$B$5:$M$9,12,FALSE)</f>
        <v>0.56999999999999995</v>
      </c>
      <c r="AD10" s="3">
        <f>VLOOKUP(Y10,BANKBARODA!$B$5:$Y$9,24,FALSE)</f>
        <v>0.03</v>
      </c>
      <c r="AG10" s="3">
        <v>5</v>
      </c>
      <c r="AH10" s="3">
        <v>0.05</v>
      </c>
      <c r="AI10" s="3">
        <f>VLOOKUP(AG10,FEDERALBNK!$B$5:$F$9,5,FALSE)</f>
        <v>-5.63</v>
      </c>
      <c r="AJ10" s="3">
        <f>VLOOKUP(AG10,FEDERALBNK!$B$5:$K$9,10,FALSE)</f>
        <v>-94.48</v>
      </c>
      <c r="AK10" s="3">
        <f>VLOOKUP(AG10,FEDERALBNK!$B$5:$M$9,12,FALSE)</f>
        <v>-0.06</v>
      </c>
      <c r="AL10" s="3">
        <f>VLOOKUP(AG10,FEDERALBNK!$B$5:$Y$9,24,FALSE)</f>
        <v>0</v>
      </c>
      <c r="AO10" s="3">
        <v>5</v>
      </c>
      <c r="AP10" s="3">
        <v>0.05</v>
      </c>
      <c r="AQ10" s="3">
        <f>VLOOKUP(AO10,HDFCBANK!$B$5:$F$9,5,FALSE)</f>
        <v>-24.18</v>
      </c>
      <c r="AR10" s="3">
        <f>VLOOKUP(AO10,HDFCBANK!$B$5:$K$9,10,FALSE)</f>
        <v>-99.04</v>
      </c>
      <c r="AS10" s="3">
        <f>VLOOKUP(AO10,HDFCBANK!$B$5:$M$9,12,FALSE)</f>
        <v>-0.24</v>
      </c>
      <c r="AT10" s="3">
        <f>VLOOKUP(AO10,HDFCBANK!$B$5:$Y$9,24,FALSE)</f>
        <v>-0.02</v>
      </c>
      <c r="AW10" s="3">
        <v>5</v>
      </c>
      <c r="AX10" s="3">
        <v>0.05</v>
      </c>
      <c r="AY10" s="3">
        <f>VLOOKUP(AW10,ICICIBANK!$B$5:$F$9,5,FALSE)</f>
        <v>31.79</v>
      </c>
      <c r="AZ10" s="3">
        <f>VLOOKUP(AW10,ICICIBANK!$B$5:$K$9,10,FALSE)</f>
        <v>-57.85</v>
      </c>
      <c r="BA10" s="3">
        <f>VLOOKUP(AW10,ICICIBANK!$B$5:$M$9,12,FALSE)</f>
        <v>0.55000000000000004</v>
      </c>
      <c r="BB10" s="3">
        <f>VLOOKUP(AW10,ICICIBANK!$B$5:$Y$9,24,FALSE)</f>
        <v>0.03</v>
      </c>
      <c r="BE10" s="3">
        <v>5</v>
      </c>
      <c r="BF10" s="3">
        <v>0.05</v>
      </c>
      <c r="BG10" s="3">
        <f>VLOOKUP(BE10,IDFCFIRSTB!$B$5:$F$9,5,FALSE)</f>
        <v>-11.91</v>
      </c>
      <c r="BH10" s="3">
        <f>VLOOKUP(BE10,IDFCFIRSTB!$B$5:$K$9,10,FALSE)</f>
        <v>-86.38</v>
      </c>
      <c r="BI10" s="3">
        <f>VLOOKUP(BE10,IDFCFIRSTB!$B$5:$M$9,12,FALSE)</f>
        <v>-0.14000000000000001</v>
      </c>
      <c r="BJ10" s="3">
        <f>VLOOKUP(BE10,IDFCFIRSTB!$B$5:$Y$9,24,FALSE)</f>
        <v>0</v>
      </c>
      <c r="BM10" s="3">
        <v>5</v>
      </c>
      <c r="BN10" s="3">
        <v>0.05</v>
      </c>
      <c r="BO10" s="3">
        <f>VLOOKUP(BM10,INDUSINDBK!$B$5:$F$9,5,FALSE)</f>
        <v>-9.0299999999999994</v>
      </c>
      <c r="BP10" s="3">
        <f>VLOOKUP(BM10,INDUSINDBK!$B$5:$K$9,10,FALSE)</f>
        <v>-96.12</v>
      </c>
      <c r="BQ10" s="3">
        <f>VLOOKUP(BM10,INDUSINDBK!$B$5:$M$9,12,FALSE)</f>
        <v>-0.09</v>
      </c>
      <c r="BR10" s="3">
        <f>VLOOKUP(BM10,INDUSINDBK!$B$5:$Y$9,24,FALSE)</f>
        <v>0</v>
      </c>
      <c r="BU10" s="3">
        <v>5</v>
      </c>
      <c r="BV10" s="3">
        <v>0.05</v>
      </c>
      <c r="BW10" s="3">
        <f>VLOOKUP(BU10,KOTAKBANK!$B$5:$F$9,5,FALSE)</f>
        <v>-21.3</v>
      </c>
      <c r="BX10" s="3">
        <f>VLOOKUP(BU10,KOTAKBANK!$B$5:$K$9,10,FALSE)</f>
        <v>-98.87</v>
      </c>
      <c r="BY10" s="3">
        <f>VLOOKUP(BU10,KOTAKBANK!$B$5:$M$9,12,FALSE)</f>
        <v>-0.22</v>
      </c>
      <c r="BZ10" s="3">
        <f>VLOOKUP(BU10,KOTAKBANK!$B$5:$Y$9,24,FALSE)</f>
        <v>-0.01</v>
      </c>
      <c r="CC10" s="3">
        <v>5</v>
      </c>
      <c r="CD10" s="3">
        <v>0.05</v>
      </c>
      <c r="CE10" s="3">
        <f>VLOOKUP(CC10,PNB!$B$5:$F$9,5,FALSE)</f>
        <v>44.74</v>
      </c>
      <c r="CF10" s="3">
        <f>VLOOKUP(CC10,PNB!$B$5:$K$9,10,FALSE)</f>
        <v>-63.41</v>
      </c>
      <c r="CG10" s="3">
        <f>VLOOKUP(CC10,PNB!$B$5:$M$9,12,FALSE)</f>
        <v>0.71</v>
      </c>
      <c r="CH10" s="3">
        <f>VLOOKUP(CC10,PNB!$B$5:$Y$9,24,FALSE)</f>
        <v>0.04</v>
      </c>
      <c r="CK10" s="3">
        <v>5</v>
      </c>
      <c r="CL10" s="3">
        <v>0.05</v>
      </c>
      <c r="CM10" s="3">
        <f>VLOOKUP(CK10,SBIN!$B$5:$F$9,5,FALSE)</f>
        <v>62.36</v>
      </c>
      <c r="CN10" s="3">
        <f>VLOOKUP(CK10,SBIN!$B$5:$K$9,10,FALSE)</f>
        <v>-54.9</v>
      </c>
      <c r="CO10" s="3">
        <f>VLOOKUP(CK10,SBIN!$B$5:$M$9,12,FALSE)</f>
        <v>1.1399999999999999</v>
      </c>
      <c r="CP10" s="3">
        <f>VLOOKUP(CK10,SBIN!$B$5:$Y$9,24,FALSE)</f>
        <v>0.05</v>
      </c>
      <c r="CS10" s="3">
        <v>5</v>
      </c>
      <c r="CT10" s="3">
        <v>0.05</v>
      </c>
      <c r="CU10" s="3">
        <f>VLOOKUP(CS10,BANKNIFTY!$B$5:$F$9,5,FALSE)</f>
        <v>33.729999999999997</v>
      </c>
      <c r="CV10" s="3">
        <f>VLOOKUP(CS10,BANKNIFTY!$B$5:$K$9,10,FALSE)</f>
        <v>-46.24</v>
      </c>
      <c r="CW10" s="3">
        <f>VLOOKUP(CS10,BANKNIFTY!$B$5:$M$9,12,FALSE)</f>
        <v>0.73</v>
      </c>
      <c r="CX10" s="3">
        <f>VLOOKUP(CS10,BANKNIFTY!$B$5:$Y$9,24,FALSE)</f>
        <v>0.03</v>
      </c>
    </row>
    <row r="13" spans="1:102" x14ac:dyDescent="0.25">
      <c r="B13" s="3" t="s">
        <v>43</v>
      </c>
      <c r="C13" s="3" t="s">
        <v>49</v>
      </c>
      <c r="J13" s="3" t="s">
        <v>43</v>
      </c>
      <c r="K13" s="3" t="s">
        <v>49</v>
      </c>
      <c r="R13" s="3" t="s">
        <v>43</v>
      </c>
      <c r="S13" s="3" t="s">
        <v>49</v>
      </c>
      <c r="Z13" s="3" t="s">
        <v>43</v>
      </c>
      <c r="AA13" s="3" t="s">
        <v>49</v>
      </c>
      <c r="AH13" s="3" t="s">
        <v>43</v>
      </c>
      <c r="AI13" s="3" t="s">
        <v>49</v>
      </c>
      <c r="AP13" s="3" t="s">
        <v>43</v>
      </c>
      <c r="AQ13" s="3" t="s">
        <v>49</v>
      </c>
      <c r="AX13" s="3" t="s">
        <v>43</v>
      </c>
      <c r="AY13" s="3" t="s">
        <v>49</v>
      </c>
      <c r="BF13" s="3" t="s">
        <v>43</v>
      </c>
      <c r="BG13" s="3" t="s">
        <v>49</v>
      </c>
      <c r="BN13" s="3" t="s">
        <v>43</v>
      </c>
      <c r="BO13" s="3" t="s">
        <v>49</v>
      </c>
      <c r="BV13" s="3" t="s">
        <v>43</v>
      </c>
      <c r="BW13" s="3" t="s">
        <v>49</v>
      </c>
      <c r="CD13" s="3" t="s">
        <v>43</v>
      </c>
      <c r="CE13" s="3" t="s">
        <v>49</v>
      </c>
      <c r="CL13" s="3" t="s">
        <v>43</v>
      </c>
      <c r="CM13" s="3" t="s">
        <v>49</v>
      </c>
      <c r="CT13" s="3" t="s">
        <v>43</v>
      </c>
      <c r="CU13" s="3" t="s">
        <v>49</v>
      </c>
    </row>
    <row r="15" spans="1:102" x14ac:dyDescent="0.25">
      <c r="A15" s="5" t="s">
        <v>48</v>
      </c>
      <c r="B15" s="5" t="s">
        <v>38</v>
      </c>
      <c r="C15" s="5" t="s">
        <v>5</v>
      </c>
      <c r="D15" s="5" t="s">
        <v>46</v>
      </c>
      <c r="E15" s="5" t="s">
        <v>12</v>
      </c>
      <c r="F15" s="5" t="s">
        <v>47</v>
      </c>
      <c r="I15" s="5" t="s">
        <v>48</v>
      </c>
      <c r="J15" s="5" t="s">
        <v>38</v>
      </c>
      <c r="K15" s="5" t="s">
        <v>5</v>
      </c>
      <c r="L15" s="5" t="s">
        <v>46</v>
      </c>
      <c r="M15" s="5" t="s">
        <v>12</v>
      </c>
      <c r="N15" s="5" t="s">
        <v>47</v>
      </c>
      <c r="Q15" s="5" t="s">
        <v>48</v>
      </c>
      <c r="R15" s="5" t="s">
        <v>38</v>
      </c>
      <c r="S15" s="5" t="s">
        <v>5</v>
      </c>
      <c r="T15" s="5" t="s">
        <v>46</v>
      </c>
      <c r="U15" s="5" t="s">
        <v>12</v>
      </c>
      <c r="V15" s="5" t="s">
        <v>47</v>
      </c>
      <c r="Y15" s="5" t="s">
        <v>48</v>
      </c>
      <c r="Z15" s="5" t="s">
        <v>38</v>
      </c>
      <c r="AA15" s="5" t="s">
        <v>5</v>
      </c>
      <c r="AB15" s="5" t="s">
        <v>46</v>
      </c>
      <c r="AC15" s="5" t="s">
        <v>12</v>
      </c>
      <c r="AD15" s="5" t="s">
        <v>47</v>
      </c>
      <c r="AG15" s="5" t="s">
        <v>48</v>
      </c>
      <c r="AH15" s="5" t="s">
        <v>38</v>
      </c>
      <c r="AI15" s="5" t="s">
        <v>5</v>
      </c>
      <c r="AJ15" s="5" t="s">
        <v>46</v>
      </c>
      <c r="AK15" s="5" t="s">
        <v>12</v>
      </c>
      <c r="AL15" s="5" t="s">
        <v>47</v>
      </c>
      <c r="AO15" s="5" t="s">
        <v>48</v>
      </c>
      <c r="AP15" s="5" t="s">
        <v>38</v>
      </c>
      <c r="AQ15" s="5" t="s">
        <v>5</v>
      </c>
      <c r="AR15" s="5" t="s">
        <v>46</v>
      </c>
      <c r="AS15" s="5" t="s">
        <v>12</v>
      </c>
      <c r="AT15" s="5" t="s">
        <v>47</v>
      </c>
      <c r="AW15" s="5" t="s">
        <v>48</v>
      </c>
      <c r="AX15" s="5" t="s">
        <v>38</v>
      </c>
      <c r="AY15" s="5" t="s">
        <v>5</v>
      </c>
      <c r="AZ15" s="5" t="s">
        <v>46</v>
      </c>
      <c r="BA15" s="5" t="s">
        <v>12</v>
      </c>
      <c r="BB15" s="5" t="s">
        <v>47</v>
      </c>
      <c r="BE15" s="5" t="s">
        <v>48</v>
      </c>
      <c r="BF15" s="5" t="s">
        <v>38</v>
      </c>
      <c r="BG15" s="5" t="s">
        <v>5</v>
      </c>
      <c r="BH15" s="5" t="s">
        <v>46</v>
      </c>
      <c r="BI15" s="5" t="s">
        <v>12</v>
      </c>
      <c r="BJ15" s="5" t="s">
        <v>47</v>
      </c>
      <c r="BM15" s="5" t="s">
        <v>48</v>
      </c>
      <c r="BN15" s="5" t="s">
        <v>38</v>
      </c>
      <c r="BO15" s="5" t="s">
        <v>5</v>
      </c>
      <c r="BP15" s="5" t="s">
        <v>46</v>
      </c>
      <c r="BQ15" s="5" t="s">
        <v>12</v>
      </c>
      <c r="BR15" s="5" t="s">
        <v>47</v>
      </c>
      <c r="BU15" s="5" t="s">
        <v>48</v>
      </c>
      <c r="BV15" s="5" t="s">
        <v>38</v>
      </c>
      <c r="BW15" s="5" t="s">
        <v>5</v>
      </c>
      <c r="BX15" s="5" t="s">
        <v>46</v>
      </c>
      <c r="BY15" s="5" t="s">
        <v>12</v>
      </c>
      <c r="BZ15" s="5" t="s">
        <v>47</v>
      </c>
      <c r="CC15" s="5" t="s">
        <v>48</v>
      </c>
      <c r="CD15" s="5" t="s">
        <v>38</v>
      </c>
      <c r="CE15" s="5" t="s">
        <v>5</v>
      </c>
      <c r="CF15" s="5" t="s">
        <v>46</v>
      </c>
      <c r="CG15" s="5" t="s">
        <v>12</v>
      </c>
      <c r="CH15" s="5" t="s">
        <v>47</v>
      </c>
      <c r="CK15" s="5" t="s">
        <v>48</v>
      </c>
      <c r="CL15" s="5" t="s">
        <v>38</v>
      </c>
      <c r="CM15" s="5" t="s">
        <v>5</v>
      </c>
      <c r="CN15" s="5" t="s">
        <v>46</v>
      </c>
      <c r="CO15" s="5" t="s">
        <v>12</v>
      </c>
      <c r="CP15" s="5" t="s">
        <v>47</v>
      </c>
      <c r="CS15" s="5" t="s">
        <v>48</v>
      </c>
      <c r="CT15" s="5" t="s">
        <v>38</v>
      </c>
      <c r="CU15" s="5" t="s">
        <v>5</v>
      </c>
      <c r="CV15" s="5" t="s">
        <v>46</v>
      </c>
      <c r="CW15" s="5" t="s">
        <v>12</v>
      </c>
      <c r="CX15" s="5" t="s">
        <v>47</v>
      </c>
    </row>
    <row r="16" spans="1:102" x14ac:dyDescent="0.25">
      <c r="A16" s="3">
        <v>1</v>
      </c>
      <c r="B16" s="3">
        <v>0.01</v>
      </c>
      <c r="C16" s="3">
        <f>VLOOKUP(A16,AUBANK!$B$15:$F$19,5,FALSE)</f>
        <v>-12.49</v>
      </c>
      <c r="D16" s="3">
        <f>VLOOKUP(A16,AUBANK!$B$15:$K$19,10,FALSE)</f>
        <v>-82.62</v>
      </c>
      <c r="E16" s="3">
        <f>VLOOKUP(A16,AUBANK!$B$15:$M$19,12,FALSE)</f>
        <v>-0.15</v>
      </c>
      <c r="F16" s="3">
        <f>VLOOKUP(A16,AUBANK!$B$15:$Y$19,24,FALSE)</f>
        <v>-0.04</v>
      </c>
      <c r="I16" s="3">
        <v>1</v>
      </c>
      <c r="J16" s="3">
        <v>0.01</v>
      </c>
      <c r="K16" s="3">
        <f>VLOOKUP(I16,AXISBANK!$B$15:$F$19,5,FALSE)</f>
        <v>19.82</v>
      </c>
      <c r="L16" s="3">
        <f>VLOOKUP(I16,AXISBANK!$B$15:$K$19,10,FALSE)</f>
        <v>-51.09</v>
      </c>
      <c r="M16" s="3">
        <f>VLOOKUP(I16,AXISBANK!$B$15:$M$19,12,FALSE)</f>
        <v>0.39</v>
      </c>
      <c r="N16" s="3">
        <f>VLOOKUP(I16,AXISBANK!$B$15:$Y$19,24,FALSE)</f>
        <v>0.3</v>
      </c>
      <c r="Q16" s="3">
        <v>1</v>
      </c>
      <c r="R16" s="3">
        <v>0.01</v>
      </c>
      <c r="S16" s="3">
        <f>VLOOKUP(Q16,BANDHANBNK!$B$15:$F$19,5,FALSE)</f>
        <v>23.18</v>
      </c>
      <c r="T16" s="3">
        <f>VLOOKUP(Q16,BANDHANBNK!$B$15:$K$19,10,FALSE)</f>
        <v>-79.84</v>
      </c>
      <c r="U16" s="3">
        <f>VLOOKUP(Q16,BANDHANBNK!$B$15:$M$19,12,FALSE)</f>
        <v>0.28999999999999998</v>
      </c>
      <c r="V16" s="3">
        <f>VLOOKUP(Q16,BANDHANBNK!$B$15:$Y$19,24,FALSE)</f>
        <v>0.42</v>
      </c>
      <c r="Y16" s="3">
        <v>1</v>
      </c>
      <c r="Z16" s="3">
        <v>0.01</v>
      </c>
      <c r="AA16" s="3">
        <f>VLOOKUP(Y16,BANKBARODA!$B$15:$F$19,5,FALSE)</f>
        <v>18.309999999999999</v>
      </c>
      <c r="AB16" s="3">
        <f>VLOOKUP(Y16,BANKBARODA!$B$15:$K$19,10,FALSE)</f>
        <v>-63.23</v>
      </c>
      <c r="AC16" s="3">
        <f>VLOOKUP(Y16,BANKBARODA!$B$15:$M$19,12,FALSE)</f>
        <v>0.28999999999999998</v>
      </c>
      <c r="AD16" s="3">
        <f>VLOOKUP(Y16,BANKBARODA!$B$15:$Y$19,24,FALSE)</f>
        <v>0.28999999999999998</v>
      </c>
      <c r="AG16" s="3">
        <v>1</v>
      </c>
      <c r="AH16" s="3">
        <v>0.01</v>
      </c>
      <c r="AI16" s="3">
        <f>VLOOKUP(AG16,FEDERALBNK!$B$15:$F$19,5,FALSE)</f>
        <v>-4.8899999999999997</v>
      </c>
      <c r="AJ16" s="3">
        <f>VLOOKUP(AG16,FEDERALBNK!$B$15:$K$19,10,FALSE)</f>
        <v>-77.3</v>
      </c>
      <c r="AK16" s="3">
        <f>VLOOKUP(AG16,FEDERALBNK!$B$15:$M$19,12,FALSE)</f>
        <v>-0.06</v>
      </c>
      <c r="AL16" s="3">
        <f>VLOOKUP(AG16,FEDERALBNK!$B$15:$Y$19,24,FALSE)</f>
        <v>0.02</v>
      </c>
      <c r="AO16" s="3">
        <v>1</v>
      </c>
      <c r="AP16" s="3">
        <v>0.01</v>
      </c>
      <c r="AQ16" s="3">
        <f>VLOOKUP(AO16,HDFCBANK!$B$15:$F$19,5,FALSE)</f>
        <v>-5.66</v>
      </c>
      <c r="AR16" s="3">
        <f>VLOOKUP(AO16,HDFCBANK!$B$15:$K$19,10,FALSE)</f>
        <v>-87.58</v>
      </c>
      <c r="AS16" s="3">
        <f>VLOOKUP(AO16,HDFCBANK!$B$15:$M$19,12,FALSE)</f>
        <v>-0.06</v>
      </c>
      <c r="AT16" s="3">
        <f>VLOOKUP(AO16,HDFCBANK!$B$15:$Y$19,24,FALSE)</f>
        <v>-0.03</v>
      </c>
      <c r="AW16" s="3">
        <v>1</v>
      </c>
      <c r="AX16" s="3">
        <v>0.01</v>
      </c>
      <c r="AY16" s="3">
        <f>VLOOKUP(AW16,ICICIBANK!$B$15:$F$19,5,FALSE)</f>
        <v>26.54</v>
      </c>
      <c r="AZ16" s="3">
        <f>VLOOKUP(AW16,ICICIBANK!$B$15:$K$19,10,FALSE)</f>
        <v>-47.86</v>
      </c>
      <c r="BA16" s="3">
        <f>VLOOKUP(AW16,ICICIBANK!$B$15:$M$19,12,FALSE)</f>
        <v>0.55000000000000004</v>
      </c>
      <c r="BB16" s="3">
        <f>VLOOKUP(AW16,ICICIBANK!$B$15:$Y$19,24,FALSE)</f>
        <v>0.35</v>
      </c>
      <c r="BE16" s="3">
        <v>1</v>
      </c>
      <c r="BF16" s="3">
        <v>0.01</v>
      </c>
      <c r="BG16" s="3">
        <f>VLOOKUP(BE16,IDFCFIRSTB!$B$15:$F$19,5,FALSE)</f>
        <v>17.09</v>
      </c>
      <c r="BH16" s="3">
        <f>VLOOKUP(BE16,IDFCFIRSTB!$B$15:$K$19,10,FALSE)</f>
        <v>-59.2</v>
      </c>
      <c r="BI16" s="3">
        <f>VLOOKUP(BE16,IDFCFIRSTB!$B$15:$M$19,12,FALSE)</f>
        <v>0.28999999999999998</v>
      </c>
      <c r="BJ16" s="3">
        <f>VLOOKUP(BE16,IDFCFIRSTB!$B$15:$Y$19,24,FALSE)</f>
        <v>0.3</v>
      </c>
      <c r="BM16" s="3">
        <v>1</v>
      </c>
      <c r="BN16" s="3">
        <v>0.01</v>
      </c>
      <c r="BO16" s="3">
        <f>VLOOKUP(BM16,INDUSINDBK!$B$15:$F$19,5,FALSE)</f>
        <v>-9.16</v>
      </c>
      <c r="BP16" s="3">
        <f>VLOOKUP(BM16,INDUSINDBK!$B$15:$K$19,10,FALSE)</f>
        <v>-92.5</v>
      </c>
      <c r="BQ16" s="3">
        <f>VLOOKUP(BM16,INDUSINDBK!$B$15:$M$19,12,FALSE)</f>
        <v>-0.1</v>
      </c>
      <c r="BR16" s="3">
        <f>VLOOKUP(BM16,INDUSINDBK!$B$15:$Y$19,24,FALSE)</f>
        <v>-0.03</v>
      </c>
      <c r="BU16" s="3">
        <v>1</v>
      </c>
      <c r="BV16" s="3">
        <v>0.01</v>
      </c>
      <c r="BW16" s="3">
        <f>VLOOKUP(BU16,KOTAKBANK!$B$15:$F$19,5,FALSE)</f>
        <v>-22.87</v>
      </c>
      <c r="BX16" s="3">
        <f>VLOOKUP(BU16,KOTAKBANK!$B$15:$K$19,10,FALSE)</f>
        <v>-97.86</v>
      </c>
      <c r="BY16" s="3">
        <f>VLOOKUP(BU16,KOTAKBANK!$B$15:$M$19,12,FALSE)</f>
        <v>-0.23</v>
      </c>
      <c r="BZ16" s="3">
        <f>VLOOKUP(BU16,KOTAKBANK!$B$15:$Y$19,24,FALSE)</f>
        <v>-0.21</v>
      </c>
      <c r="CC16" s="3">
        <v>1</v>
      </c>
      <c r="CD16" s="3">
        <v>0.01</v>
      </c>
      <c r="CE16" s="3">
        <f>VLOOKUP(CC16,PNB!$B$15:$F$19,5,FALSE)</f>
        <v>31</v>
      </c>
      <c r="CF16" s="3">
        <f>VLOOKUP(CC16,PNB!$B$15:$K$19,10,FALSE)</f>
        <v>-50.08</v>
      </c>
      <c r="CG16" s="3">
        <f>VLOOKUP(CC16,PNB!$B$15:$M$19,12,FALSE)</f>
        <v>0.62</v>
      </c>
      <c r="CH16" s="3">
        <f>VLOOKUP(CC16,PNB!$B$15:$Y$19,24,FALSE)</f>
        <v>0.43</v>
      </c>
      <c r="CK16" s="3">
        <v>1</v>
      </c>
      <c r="CL16" s="3">
        <v>0.01</v>
      </c>
      <c r="CM16" s="3">
        <f>VLOOKUP(CK16,SBIN!$B$15:$F$19,5,FALSE)</f>
        <v>37.31</v>
      </c>
      <c r="CN16" s="3">
        <f>VLOOKUP(CK16,SBIN!$B$15:$K$19,10,FALSE)</f>
        <v>-42.61</v>
      </c>
      <c r="CO16" s="3">
        <f>VLOOKUP(CK16,SBIN!$B$15:$M$19,12,FALSE)</f>
        <v>0.88</v>
      </c>
      <c r="CP16" s="3">
        <f>VLOOKUP(CK16,SBIN!$B$15:$Y$19,24,FALSE)</f>
        <v>0.48</v>
      </c>
      <c r="CS16" s="3">
        <v>1</v>
      </c>
      <c r="CT16" s="3">
        <v>0.01</v>
      </c>
      <c r="CU16" s="3">
        <f>VLOOKUP(CS16,BANKNIFTY!$B$15:$F$19,5,FALSE)</f>
        <v>31.33</v>
      </c>
      <c r="CV16" s="3">
        <f>VLOOKUP(CS16,BANKNIFTY!$B$15:$K$19,10,FALSE)</f>
        <v>-34.049999999999997</v>
      </c>
      <c r="CW16" s="3">
        <f>VLOOKUP(CS16,BANKNIFTY!$B$15:$M$19,12,FALSE)</f>
        <v>0.92</v>
      </c>
      <c r="CX16" s="3">
        <f>VLOOKUP(CS16,BANKNIFTY!$B$15:$Y$19,24,FALSE)</f>
        <v>0.44</v>
      </c>
    </row>
    <row r="17" spans="1:102" x14ac:dyDescent="0.25">
      <c r="A17" s="3">
        <v>2</v>
      </c>
      <c r="B17" s="3">
        <v>0.02</v>
      </c>
      <c r="C17" s="3">
        <f>VLOOKUP(A17,AUBANK!$B$15:$F$19,5,FALSE)</f>
        <v>-29.65</v>
      </c>
      <c r="D17" s="3">
        <f>VLOOKUP(A17,AUBANK!$B$15:$K$19,10,FALSE)</f>
        <v>-94.09</v>
      </c>
      <c r="E17" s="3">
        <f>VLOOKUP(A17,AUBANK!$B$15:$M$19,12,FALSE)</f>
        <v>-0.32</v>
      </c>
      <c r="F17" s="3">
        <f>VLOOKUP(A17,AUBANK!$B$15:$Y$19,24,FALSE)</f>
        <v>-0.13</v>
      </c>
      <c r="I17" s="3">
        <v>2</v>
      </c>
      <c r="J17" s="3">
        <v>0.02</v>
      </c>
      <c r="K17" s="3">
        <f>VLOOKUP(I17,AXISBANK!$B$15:$F$19,5,FALSE)</f>
        <v>23.93</v>
      </c>
      <c r="L17" s="3">
        <f>VLOOKUP(I17,AXISBANK!$B$15:$K$19,10,FALSE)</f>
        <v>-41.38</v>
      </c>
      <c r="M17" s="3">
        <f>VLOOKUP(I17,AXISBANK!$B$15:$M$19,12,FALSE)</f>
        <v>0.57999999999999996</v>
      </c>
      <c r="N17" s="3">
        <f>VLOOKUP(I17,AXISBANK!$B$15:$Y$19,24,FALSE)</f>
        <v>0.17</v>
      </c>
      <c r="Q17" s="3">
        <v>2</v>
      </c>
      <c r="R17" s="3">
        <v>0.02</v>
      </c>
      <c r="S17" s="3">
        <f>VLOOKUP(Q17,BANDHANBNK!$B$15:$F$19,5,FALSE)</f>
        <v>110.04</v>
      </c>
      <c r="T17" s="3">
        <f>VLOOKUP(Q17,BANDHANBNK!$B$15:$K$19,10,FALSE)</f>
        <v>-36.26</v>
      </c>
      <c r="U17" s="3">
        <f>VLOOKUP(Q17,BANDHANBNK!$B$15:$M$19,12,FALSE)</f>
        <v>3.03</v>
      </c>
      <c r="V17" s="3">
        <f>VLOOKUP(Q17,BANDHANBNK!$B$15:$Y$19,24,FALSE)</f>
        <v>0.54</v>
      </c>
      <c r="Y17" s="3">
        <v>2</v>
      </c>
      <c r="Z17" s="3">
        <v>0.02</v>
      </c>
      <c r="AA17" s="3">
        <f>VLOOKUP(Y17,BANKBARODA!$B$15:$F$19,5,FALSE)</f>
        <v>16.079999999999998</v>
      </c>
      <c r="AB17" s="3">
        <f>VLOOKUP(Y17,BANKBARODA!$B$15:$K$19,10,FALSE)</f>
        <v>-64.3</v>
      </c>
      <c r="AC17" s="3">
        <f>VLOOKUP(Y17,BANKBARODA!$B$15:$M$19,12,FALSE)</f>
        <v>0.25</v>
      </c>
      <c r="AD17" s="3">
        <f>VLOOKUP(Y17,BANKBARODA!$B$15:$Y$19,24,FALSE)</f>
        <v>0.14000000000000001</v>
      </c>
      <c r="AG17" s="3">
        <v>2</v>
      </c>
      <c r="AH17" s="3">
        <v>0.02</v>
      </c>
      <c r="AI17" s="3">
        <f>VLOOKUP(AG17,FEDERALBNK!$B$15:$F$19,5,FALSE)</f>
        <v>18.54</v>
      </c>
      <c r="AJ17" s="3">
        <f>VLOOKUP(AG17,FEDERALBNK!$B$15:$K$19,10,FALSE)</f>
        <v>-61.53</v>
      </c>
      <c r="AK17" s="3">
        <f>VLOOKUP(AG17,FEDERALBNK!$B$15:$M$19,12,FALSE)</f>
        <v>0.3</v>
      </c>
      <c r="AL17" s="3">
        <f>VLOOKUP(AG17,FEDERALBNK!$B$15:$Y$19,24,FALSE)</f>
        <v>0.14000000000000001</v>
      </c>
      <c r="AO17" s="3">
        <v>2</v>
      </c>
      <c r="AP17" s="3">
        <v>0.02</v>
      </c>
      <c r="AQ17" s="3">
        <f>VLOOKUP(AO17,HDFCBANK!$B$15:$F$19,5,FALSE)</f>
        <v>-13.52</v>
      </c>
      <c r="AR17" s="3">
        <f>VLOOKUP(AO17,HDFCBANK!$B$15:$K$19,10,FALSE)</f>
        <v>-94.46</v>
      </c>
      <c r="AS17" s="3">
        <f>VLOOKUP(AO17,HDFCBANK!$B$15:$M$19,12,FALSE)</f>
        <v>-0.14000000000000001</v>
      </c>
      <c r="AT17" s="3">
        <f>VLOOKUP(AO17,HDFCBANK!$B$15:$Y$19,24,FALSE)</f>
        <v>-0.06</v>
      </c>
      <c r="AW17" s="3">
        <v>2</v>
      </c>
      <c r="AX17" s="3">
        <v>0.02</v>
      </c>
      <c r="AY17" s="3">
        <f>VLOOKUP(AW17,ICICIBANK!$B$15:$F$19,5,FALSE)</f>
        <v>22.55</v>
      </c>
      <c r="AZ17" s="3">
        <f>VLOOKUP(AW17,ICICIBANK!$B$15:$K$19,10,FALSE)</f>
        <v>-44.86</v>
      </c>
      <c r="BA17" s="3">
        <f>VLOOKUP(AW17,ICICIBANK!$B$15:$M$19,12,FALSE)</f>
        <v>0.5</v>
      </c>
      <c r="BB17" s="3">
        <f>VLOOKUP(AW17,ICICIBANK!$B$15:$Y$19,24,FALSE)</f>
        <v>0.16</v>
      </c>
      <c r="BE17" s="3">
        <v>2</v>
      </c>
      <c r="BF17" s="3">
        <v>0.02</v>
      </c>
      <c r="BG17" s="3">
        <f>VLOOKUP(BE17,IDFCFIRSTB!$B$15:$F$19,5,FALSE)</f>
        <v>61.46</v>
      </c>
      <c r="BH17" s="3">
        <f>VLOOKUP(BE17,IDFCFIRSTB!$B$15:$K$19,10,FALSE)</f>
        <v>-33.74</v>
      </c>
      <c r="BI17" s="3">
        <f>VLOOKUP(BE17,IDFCFIRSTB!$B$15:$M$19,12,FALSE)</f>
        <v>1.82</v>
      </c>
      <c r="BJ17" s="3">
        <f>VLOOKUP(BE17,IDFCFIRSTB!$B$15:$Y$19,24,FALSE)</f>
        <v>0.33</v>
      </c>
      <c r="BM17" s="3">
        <v>2</v>
      </c>
      <c r="BN17" s="3">
        <v>0.02</v>
      </c>
      <c r="BO17" s="3">
        <f>VLOOKUP(BM17,INDUSINDBK!$B$15:$F$19,5,FALSE)</f>
        <v>16.02</v>
      </c>
      <c r="BP17" s="3">
        <f>VLOOKUP(BM17,INDUSINDBK!$B$15:$K$19,10,FALSE)</f>
        <v>-77.2</v>
      </c>
      <c r="BQ17" s="3">
        <f>VLOOKUP(BM17,INDUSINDBK!$B$15:$M$19,12,FALSE)</f>
        <v>0.21</v>
      </c>
      <c r="BR17" s="3">
        <f>VLOOKUP(BM17,INDUSINDBK!$B$15:$Y$19,24,FALSE)</f>
        <v>0.13</v>
      </c>
      <c r="BU17" s="3">
        <v>2</v>
      </c>
      <c r="BV17" s="3">
        <v>0.02</v>
      </c>
      <c r="BW17" s="3">
        <f>VLOOKUP(BU17,KOTAKBANK!$B$15:$F$19,5,FALSE)</f>
        <v>-4.88</v>
      </c>
      <c r="BX17" s="3">
        <f>VLOOKUP(BU17,KOTAKBANK!$B$15:$K$19,10,FALSE)</f>
        <v>-86.68</v>
      </c>
      <c r="BY17" s="3">
        <f>VLOOKUP(BU17,KOTAKBANK!$B$15:$M$19,12,FALSE)</f>
        <v>-0.06</v>
      </c>
      <c r="BZ17" s="3">
        <f>VLOOKUP(BU17,KOTAKBANK!$B$15:$Y$19,24,FALSE)</f>
        <v>0</v>
      </c>
      <c r="CC17" s="3">
        <v>2</v>
      </c>
      <c r="CD17" s="3">
        <v>0.02</v>
      </c>
      <c r="CE17" s="3">
        <f>VLOOKUP(CC17,PNB!$B$15:$F$19,5,FALSE)</f>
        <v>50.43</v>
      </c>
      <c r="CF17" s="3">
        <f>VLOOKUP(CC17,PNB!$B$15:$K$19,10,FALSE)</f>
        <v>-57.15</v>
      </c>
      <c r="CG17" s="3">
        <f>VLOOKUP(CC17,PNB!$B$15:$M$19,12,FALSE)</f>
        <v>0.88</v>
      </c>
      <c r="CH17" s="3">
        <f>VLOOKUP(CC17,PNB!$B$15:$Y$19,24,FALSE)</f>
        <v>0.3</v>
      </c>
      <c r="CK17" s="3">
        <v>2</v>
      </c>
      <c r="CL17" s="3">
        <v>0.02</v>
      </c>
      <c r="CM17" s="3">
        <f>VLOOKUP(CK17,SBIN!$B$15:$F$19,5,FALSE)</f>
        <v>59.98</v>
      </c>
      <c r="CN17" s="3">
        <f>VLOOKUP(CK17,SBIN!$B$15:$K$19,10,FALSE)</f>
        <v>-38.840000000000003</v>
      </c>
      <c r="CO17" s="3">
        <f>VLOOKUP(CK17,SBIN!$B$15:$M$19,12,FALSE)</f>
        <v>1.54</v>
      </c>
      <c r="CP17" s="3">
        <f>VLOOKUP(CK17,SBIN!$B$15:$Y$19,24,FALSE)</f>
        <v>0.35</v>
      </c>
      <c r="CS17" s="3">
        <v>2</v>
      </c>
      <c r="CT17" s="3">
        <v>0.02</v>
      </c>
      <c r="CU17" s="3">
        <f>VLOOKUP(CS17,BANKNIFTY!$B$15:$F$19,5,FALSE)</f>
        <v>39.57</v>
      </c>
      <c r="CV17" s="3">
        <f>VLOOKUP(CS17,BANKNIFTY!$B$15:$K$19,10,FALSE)</f>
        <v>-23.82</v>
      </c>
      <c r="CW17" s="3">
        <f>VLOOKUP(CS17,BANKNIFTY!$B$15:$M$19,12,FALSE)</f>
        <v>1.66</v>
      </c>
      <c r="CX17" s="3">
        <f>VLOOKUP(CS17,BANKNIFTY!$B$15:$Y$19,24,FALSE)</f>
        <v>0.26</v>
      </c>
    </row>
    <row r="18" spans="1:102" x14ac:dyDescent="0.25">
      <c r="A18" s="3">
        <v>3</v>
      </c>
      <c r="B18" s="3">
        <v>0.03</v>
      </c>
      <c r="C18" s="3">
        <f>VLOOKUP(A18,AUBANK!$B$15:$F$19,5,FALSE)</f>
        <v>-14.34</v>
      </c>
      <c r="D18" s="3">
        <f>VLOOKUP(A18,AUBANK!$B$15:$K$19,10,FALSE)</f>
        <v>-87.77</v>
      </c>
      <c r="E18" s="3">
        <f>VLOOKUP(A18,AUBANK!$B$15:$M$19,12,FALSE)</f>
        <v>-0.16</v>
      </c>
      <c r="F18" s="3">
        <f>VLOOKUP(A18,AUBANK!$B$15:$Y$19,24,FALSE)</f>
        <v>-0.02</v>
      </c>
      <c r="I18" s="3">
        <v>3</v>
      </c>
      <c r="J18" s="3">
        <v>0.03</v>
      </c>
      <c r="K18" s="3">
        <f>VLOOKUP(I18,AXISBANK!$B$15:$F$19,5,FALSE)</f>
        <v>45.73</v>
      </c>
      <c r="L18" s="3">
        <f>VLOOKUP(I18,AXISBANK!$B$15:$K$19,10,FALSE)</f>
        <v>-32.51</v>
      </c>
      <c r="M18" s="3">
        <f>VLOOKUP(I18,AXISBANK!$B$15:$M$19,12,FALSE)</f>
        <v>1.41</v>
      </c>
      <c r="N18" s="3">
        <f>VLOOKUP(I18,AXISBANK!$B$15:$Y$19,24,FALSE)</f>
        <v>0.18</v>
      </c>
      <c r="Q18" s="3">
        <v>3</v>
      </c>
      <c r="R18" s="3">
        <v>0.03</v>
      </c>
      <c r="S18" s="3">
        <f>VLOOKUP(Q18,BANDHANBNK!$B$15:$F$19,5,FALSE)</f>
        <v>113.33</v>
      </c>
      <c r="T18" s="3">
        <f>VLOOKUP(Q18,BANDHANBNK!$B$15:$K$19,10,FALSE)</f>
        <v>-33.79</v>
      </c>
      <c r="U18" s="3">
        <f>VLOOKUP(Q18,BANDHANBNK!$B$15:$M$19,12,FALSE)</f>
        <v>3.35</v>
      </c>
      <c r="V18" s="3">
        <f>VLOOKUP(Q18,BANDHANBNK!$B$15:$Y$19,24,FALSE)</f>
        <v>0.37</v>
      </c>
      <c r="Y18" s="3">
        <v>3</v>
      </c>
      <c r="Z18" s="3">
        <v>0.03</v>
      </c>
      <c r="AA18" s="3">
        <f>VLOOKUP(Y18,BANKBARODA!$B$15:$F$19,5,FALSE)</f>
        <v>30.16</v>
      </c>
      <c r="AB18" s="3">
        <f>VLOOKUP(Y18,BANKBARODA!$B$15:$K$19,10,FALSE)</f>
        <v>-50.63</v>
      </c>
      <c r="AC18" s="3">
        <f>VLOOKUP(Y18,BANKBARODA!$B$15:$M$19,12,FALSE)</f>
        <v>0.6</v>
      </c>
      <c r="AD18" s="3">
        <f>VLOOKUP(Y18,BANKBARODA!$B$15:$Y$19,24,FALSE)</f>
        <v>0.14000000000000001</v>
      </c>
      <c r="AG18" s="3">
        <v>3</v>
      </c>
      <c r="AH18" s="3">
        <v>0.03</v>
      </c>
      <c r="AI18" s="3">
        <f>VLOOKUP(AG18,FEDERALBNK!$B$15:$F$19,5,FALSE)</f>
        <v>32.89</v>
      </c>
      <c r="AJ18" s="3">
        <f>VLOOKUP(AG18,FEDERALBNK!$B$15:$K$19,10,FALSE)</f>
        <v>-48.73</v>
      </c>
      <c r="AK18" s="3">
        <f>VLOOKUP(AG18,FEDERALBNK!$B$15:$M$19,12,FALSE)</f>
        <v>0.67</v>
      </c>
      <c r="AL18" s="3">
        <f>VLOOKUP(AG18,FEDERALBNK!$B$15:$Y$19,24,FALSE)</f>
        <v>0.14000000000000001</v>
      </c>
      <c r="AO18" s="3">
        <v>3</v>
      </c>
      <c r="AP18" s="3">
        <v>0.03</v>
      </c>
      <c r="AQ18" s="3">
        <f>VLOOKUP(AO18,HDFCBANK!$B$15:$F$19,5,FALSE)</f>
        <v>-9.34</v>
      </c>
      <c r="AR18" s="3">
        <f>VLOOKUP(AO18,HDFCBANK!$B$15:$K$19,10,FALSE)</f>
        <v>-92.35</v>
      </c>
      <c r="AS18" s="3">
        <f>VLOOKUP(AO18,HDFCBANK!$B$15:$M$19,12,FALSE)</f>
        <v>-0.1</v>
      </c>
      <c r="AT18" s="3">
        <f>VLOOKUP(AO18,HDFCBANK!$B$15:$Y$19,24,FALSE)</f>
        <v>-0.03</v>
      </c>
      <c r="AW18" s="3">
        <v>3</v>
      </c>
      <c r="AX18" s="3">
        <v>0.03</v>
      </c>
      <c r="AY18" s="3">
        <f>VLOOKUP(AW18,ICICIBANK!$B$15:$F$19,5,FALSE)</f>
        <v>23.7</v>
      </c>
      <c r="AZ18" s="3">
        <f>VLOOKUP(AW18,ICICIBANK!$B$15:$K$19,10,FALSE)</f>
        <v>-46</v>
      </c>
      <c r="BA18" s="3">
        <f>VLOOKUP(AW18,ICICIBANK!$B$15:$M$19,12,FALSE)</f>
        <v>0.52</v>
      </c>
      <c r="BB18" s="3">
        <f>VLOOKUP(AW18,ICICIBANK!$B$15:$Y$19,24,FALSE)</f>
        <v>0.11</v>
      </c>
      <c r="BE18" s="3">
        <v>3</v>
      </c>
      <c r="BF18" s="3">
        <v>0.03</v>
      </c>
      <c r="BG18" s="3">
        <f>VLOOKUP(BE18,IDFCFIRSTB!$B$15:$F$19,5,FALSE)</f>
        <v>58.46</v>
      </c>
      <c r="BH18" s="3">
        <f>VLOOKUP(BE18,IDFCFIRSTB!$B$15:$K$19,10,FALSE)</f>
        <v>-40.1</v>
      </c>
      <c r="BI18" s="3">
        <f>VLOOKUP(BE18,IDFCFIRSTB!$B$15:$M$19,12,FALSE)</f>
        <v>1.46</v>
      </c>
      <c r="BJ18" s="3">
        <f>VLOOKUP(BE18,IDFCFIRSTB!$B$15:$Y$19,24,FALSE)</f>
        <v>0.21</v>
      </c>
      <c r="BM18" s="3">
        <v>3</v>
      </c>
      <c r="BN18" s="3">
        <v>0.03</v>
      </c>
      <c r="BO18" s="3">
        <f>VLOOKUP(BM18,INDUSINDBK!$B$15:$F$19,5,FALSE)</f>
        <v>25.49</v>
      </c>
      <c r="BP18" s="3">
        <f>VLOOKUP(BM18,INDUSINDBK!$B$15:$K$19,10,FALSE)</f>
        <v>-78.27</v>
      </c>
      <c r="BQ18" s="3">
        <f>VLOOKUP(BM18,INDUSINDBK!$B$15:$M$19,12,FALSE)</f>
        <v>0.33</v>
      </c>
      <c r="BR18" s="3">
        <f>VLOOKUP(BM18,INDUSINDBK!$B$15:$Y$19,24,FALSE)</f>
        <v>0.12</v>
      </c>
      <c r="BU18" s="3">
        <v>3</v>
      </c>
      <c r="BV18" s="3">
        <v>0.03</v>
      </c>
      <c r="BW18" s="3">
        <f>VLOOKUP(BU18,KOTAKBANK!$B$15:$F$19,5,FALSE)</f>
        <v>-6.82</v>
      </c>
      <c r="BX18" s="3">
        <f>VLOOKUP(BU18,KOTAKBANK!$B$15:$K$19,10,FALSE)</f>
        <v>-89.87</v>
      </c>
      <c r="BY18" s="3">
        <f>VLOOKUP(BU18,KOTAKBANK!$B$15:$M$19,12,FALSE)</f>
        <v>-0.08</v>
      </c>
      <c r="BZ18" s="3">
        <f>VLOOKUP(BU18,KOTAKBANK!$B$15:$Y$19,24,FALSE)</f>
        <v>0</v>
      </c>
      <c r="CC18" s="3">
        <v>3</v>
      </c>
      <c r="CD18" s="3">
        <v>0.03</v>
      </c>
      <c r="CE18" s="3">
        <f>VLOOKUP(CC18,PNB!$B$15:$F$19,5,FALSE)</f>
        <v>55.51</v>
      </c>
      <c r="CF18" s="3">
        <f>VLOOKUP(CC18,PNB!$B$15:$K$19,10,FALSE)</f>
        <v>-54.55</v>
      </c>
      <c r="CG18" s="3">
        <f>VLOOKUP(CC18,PNB!$B$15:$M$19,12,FALSE)</f>
        <v>1.02</v>
      </c>
      <c r="CH18" s="3">
        <f>VLOOKUP(CC18,PNB!$B$15:$Y$19,24,FALSE)</f>
        <v>0.21</v>
      </c>
      <c r="CK18" s="3">
        <v>3</v>
      </c>
      <c r="CL18" s="3">
        <v>0.03</v>
      </c>
      <c r="CM18" s="3">
        <f>VLOOKUP(CK18,SBIN!$B$15:$F$19,5,FALSE)</f>
        <v>64.040000000000006</v>
      </c>
      <c r="CN18" s="3">
        <f>VLOOKUP(CK18,SBIN!$B$15:$K$19,10,FALSE)</f>
        <v>-49.21</v>
      </c>
      <c r="CO18" s="3">
        <f>VLOOKUP(CK18,SBIN!$B$15:$M$19,12,FALSE)</f>
        <v>1.3</v>
      </c>
      <c r="CP18" s="3">
        <f>VLOOKUP(CK18,SBIN!$B$15:$Y$19,24,FALSE)</f>
        <v>0.24</v>
      </c>
      <c r="CS18" s="3">
        <v>3</v>
      </c>
      <c r="CT18" s="3">
        <v>0.03</v>
      </c>
      <c r="CU18" s="3">
        <f>VLOOKUP(CS18,BANKNIFTY!$B$15:$F$19,5,FALSE)</f>
        <v>49.23</v>
      </c>
      <c r="CV18" s="3">
        <f>VLOOKUP(CS18,BANKNIFTY!$B$15:$K$19,10,FALSE)</f>
        <v>-31.23</v>
      </c>
      <c r="CW18" s="3">
        <f>VLOOKUP(CS18,BANKNIFTY!$B$15:$M$19,12,FALSE)</f>
        <v>1.58</v>
      </c>
      <c r="CX18" s="3">
        <f>VLOOKUP(CS18,BANKNIFTY!$B$15:$Y$19,24,FALSE)</f>
        <v>0.2</v>
      </c>
    </row>
    <row r="19" spans="1:102" x14ac:dyDescent="0.25">
      <c r="A19" s="3">
        <v>4</v>
      </c>
      <c r="B19" s="3">
        <v>0.04</v>
      </c>
      <c r="C19" s="3">
        <f>VLOOKUP(A19,AUBANK!$B$15:$F$19,5,FALSE)</f>
        <v>-22.19</v>
      </c>
      <c r="D19" s="3">
        <f>VLOOKUP(A19,AUBANK!$B$15:$K$19,10,FALSE)</f>
        <v>-95.2</v>
      </c>
      <c r="E19" s="3">
        <f>VLOOKUP(A19,AUBANK!$B$15:$M$19,12,FALSE)</f>
        <v>-0.23</v>
      </c>
      <c r="F19" s="3">
        <f>VLOOKUP(A19,AUBANK!$B$15:$Y$19,24,FALSE)</f>
        <v>-0.04</v>
      </c>
      <c r="I19" s="3">
        <v>4</v>
      </c>
      <c r="J19" s="3">
        <v>0.04</v>
      </c>
      <c r="K19" s="3">
        <f>VLOOKUP(I19,AXISBANK!$B$15:$F$19,5,FALSE)</f>
        <v>56.54</v>
      </c>
      <c r="L19" s="3">
        <f>VLOOKUP(I19,AXISBANK!$B$15:$K$19,10,FALSE)</f>
        <v>-42.77</v>
      </c>
      <c r="M19" s="3">
        <f>VLOOKUP(I19,AXISBANK!$B$15:$M$19,12,FALSE)</f>
        <v>1.32</v>
      </c>
      <c r="N19" s="3">
        <f>VLOOKUP(I19,AXISBANK!$B$15:$Y$19,24,FALSE)</f>
        <v>0.16</v>
      </c>
      <c r="Q19" s="3">
        <v>4</v>
      </c>
      <c r="R19" s="3">
        <v>0.04</v>
      </c>
      <c r="S19" s="3">
        <f>VLOOKUP(Q19,BANDHANBNK!$B$15:$F$19,5,FALSE)</f>
        <v>104</v>
      </c>
      <c r="T19" s="3">
        <f>VLOOKUP(Q19,BANDHANBNK!$B$15:$K$19,10,FALSE)</f>
        <v>-42.38</v>
      </c>
      <c r="U19" s="3">
        <f>VLOOKUP(Q19,BANDHANBNK!$B$15:$M$19,12,FALSE)</f>
        <v>2.4500000000000002</v>
      </c>
      <c r="V19" s="3">
        <f>VLOOKUP(Q19,BANDHANBNK!$B$15:$Y$19,24,FALSE)</f>
        <v>0.27</v>
      </c>
      <c r="Y19" s="3">
        <v>4</v>
      </c>
      <c r="Z19" s="3">
        <v>0.04</v>
      </c>
      <c r="AA19" s="3">
        <f>VLOOKUP(Y19,BANKBARODA!$B$15:$F$19,5,FALSE)</f>
        <v>23.52</v>
      </c>
      <c r="AB19" s="3">
        <f>VLOOKUP(Y19,BANKBARODA!$B$15:$K$19,10,FALSE)</f>
        <v>-54.67</v>
      </c>
      <c r="AC19" s="3">
        <f>VLOOKUP(Y19,BANKBARODA!$B$15:$M$19,12,FALSE)</f>
        <v>0.43</v>
      </c>
      <c r="AD19" s="3">
        <f>VLOOKUP(Y19,BANKBARODA!$B$15:$Y$19,24,FALSE)</f>
        <v>0.09</v>
      </c>
      <c r="AG19" s="3">
        <v>4</v>
      </c>
      <c r="AH19" s="3">
        <v>0.04</v>
      </c>
      <c r="AI19" s="3">
        <f>VLOOKUP(AG19,FEDERALBNK!$B$15:$F$19,5,FALSE)</f>
        <v>34.270000000000003</v>
      </c>
      <c r="AJ19" s="3">
        <f>VLOOKUP(AG19,FEDERALBNK!$B$15:$K$19,10,FALSE)</f>
        <v>-44.21</v>
      </c>
      <c r="AK19" s="3">
        <f>VLOOKUP(AG19,FEDERALBNK!$B$15:$M$19,12,FALSE)</f>
        <v>0.78</v>
      </c>
      <c r="AL19" s="3">
        <f>VLOOKUP(AG19,FEDERALBNK!$B$15:$Y$19,24,FALSE)</f>
        <v>0.11</v>
      </c>
      <c r="AO19" s="3">
        <v>4</v>
      </c>
      <c r="AP19" s="3">
        <v>0.04</v>
      </c>
      <c r="AQ19" s="3">
        <f>VLOOKUP(AO19,HDFCBANK!$B$15:$F$19,5,FALSE)</f>
        <v>-10.6</v>
      </c>
      <c r="AR19" s="3">
        <f>VLOOKUP(AO19,HDFCBANK!$B$15:$K$19,10,FALSE)</f>
        <v>-91.73</v>
      </c>
      <c r="AS19" s="3">
        <f>VLOOKUP(AO19,HDFCBANK!$B$15:$M$19,12,FALSE)</f>
        <v>-0.12</v>
      </c>
      <c r="AT19" s="3">
        <f>VLOOKUP(AO19,HDFCBANK!$B$15:$Y$19,24,FALSE)</f>
        <v>-0.02</v>
      </c>
      <c r="AW19" s="3">
        <v>4</v>
      </c>
      <c r="AX19" s="3">
        <v>0.04</v>
      </c>
      <c r="AY19" s="3">
        <f>VLOOKUP(AW19,ICICIBANK!$B$15:$F$19,5,FALSE)</f>
        <v>29.6</v>
      </c>
      <c r="AZ19" s="3">
        <f>VLOOKUP(AW19,ICICIBANK!$B$15:$K$19,10,FALSE)</f>
        <v>-39.92</v>
      </c>
      <c r="BA19" s="3">
        <f>VLOOKUP(AW19,ICICIBANK!$B$15:$M$19,12,FALSE)</f>
        <v>0.74</v>
      </c>
      <c r="BB19" s="3">
        <f>VLOOKUP(AW19,ICICIBANK!$B$15:$Y$19,24,FALSE)</f>
        <v>0.1</v>
      </c>
      <c r="BE19" s="3">
        <v>4</v>
      </c>
      <c r="BF19" s="3">
        <v>0.04</v>
      </c>
      <c r="BG19" s="3">
        <f>VLOOKUP(BE19,IDFCFIRSTB!$B$15:$F$19,5,FALSE)</f>
        <v>40.619999999999997</v>
      </c>
      <c r="BH19" s="3">
        <f>VLOOKUP(BE19,IDFCFIRSTB!$B$15:$K$19,10,FALSE)</f>
        <v>-53.09</v>
      </c>
      <c r="BI19" s="3">
        <f>VLOOKUP(BE19,IDFCFIRSTB!$B$15:$M$19,12,FALSE)</f>
        <v>0.77</v>
      </c>
      <c r="BJ19" s="3">
        <f>VLOOKUP(BE19,IDFCFIRSTB!$B$15:$Y$19,24,FALSE)</f>
        <v>0.12</v>
      </c>
      <c r="BM19" s="3">
        <v>4</v>
      </c>
      <c r="BN19" s="3">
        <v>0.04</v>
      </c>
      <c r="BO19" s="3">
        <f>VLOOKUP(BM19,INDUSINDBK!$B$15:$F$19,5,FALSE)</f>
        <v>18.329999999999998</v>
      </c>
      <c r="BP19" s="3">
        <f>VLOOKUP(BM19,INDUSINDBK!$B$15:$K$19,10,FALSE)</f>
        <v>-69.41</v>
      </c>
      <c r="BQ19" s="3">
        <f>VLOOKUP(BM19,INDUSINDBK!$B$15:$M$19,12,FALSE)</f>
        <v>0.26</v>
      </c>
      <c r="BR19" s="3">
        <f>VLOOKUP(BM19,INDUSINDBK!$B$15:$Y$19,24,FALSE)</f>
        <v>0.08</v>
      </c>
      <c r="BU19" s="3">
        <v>4</v>
      </c>
      <c r="BV19" s="3">
        <v>0.04</v>
      </c>
      <c r="BW19" s="3">
        <f>VLOOKUP(BU19,KOTAKBANK!$B$15:$F$19,5,FALSE)</f>
        <v>-6.31</v>
      </c>
      <c r="BX19" s="3">
        <f>VLOOKUP(BU19,KOTAKBANK!$B$15:$K$19,10,FALSE)</f>
        <v>-94.15</v>
      </c>
      <c r="BY19" s="3">
        <f>VLOOKUP(BU19,KOTAKBANK!$B$15:$M$19,12,FALSE)</f>
        <v>-7.0000000000000007E-2</v>
      </c>
      <c r="BZ19" s="3">
        <f>VLOOKUP(BU19,KOTAKBANK!$B$15:$Y$19,24,FALSE)</f>
        <v>0</v>
      </c>
      <c r="CC19" s="3">
        <v>4</v>
      </c>
      <c r="CD19" s="3">
        <v>0.04</v>
      </c>
      <c r="CE19" s="3">
        <f>VLOOKUP(CC19,PNB!$B$15:$F$19,5,FALSE)</f>
        <v>70.52</v>
      </c>
      <c r="CF19" s="3">
        <f>VLOOKUP(CC19,PNB!$B$15:$K$19,10,FALSE)</f>
        <v>-56.8</v>
      </c>
      <c r="CG19" s="3">
        <f>VLOOKUP(CC19,PNB!$B$15:$M$19,12,FALSE)</f>
        <v>1.24</v>
      </c>
      <c r="CH19" s="3">
        <f>VLOOKUP(CC19,PNB!$B$15:$Y$19,24,FALSE)</f>
        <v>0.19</v>
      </c>
      <c r="CK19" s="3">
        <v>4</v>
      </c>
      <c r="CL19" s="3">
        <v>0.04</v>
      </c>
      <c r="CM19" s="3">
        <f>VLOOKUP(CK19,SBIN!$B$15:$F$19,5,FALSE)</f>
        <v>84.77</v>
      </c>
      <c r="CN19" s="3">
        <f>VLOOKUP(CK19,SBIN!$B$15:$K$19,10,FALSE)</f>
        <v>-44.06</v>
      </c>
      <c r="CO19" s="3">
        <f>VLOOKUP(CK19,SBIN!$B$15:$M$19,12,FALSE)</f>
        <v>1.92</v>
      </c>
      <c r="CP19" s="3">
        <f>VLOOKUP(CK19,SBIN!$B$15:$Y$19,24,FALSE)</f>
        <v>0.22</v>
      </c>
      <c r="CS19" s="3">
        <v>4</v>
      </c>
      <c r="CT19" s="3">
        <v>0.04</v>
      </c>
      <c r="CU19" s="3">
        <f>VLOOKUP(CS19,BANKNIFTY!$B$15:$F$19,5,FALSE)</f>
        <v>55.78</v>
      </c>
      <c r="CV19" s="3">
        <f>VLOOKUP(CS19,BANKNIFTY!$B$15:$K$19,10,FALSE)</f>
        <v>-24.16</v>
      </c>
      <c r="CW19" s="3">
        <f>VLOOKUP(CS19,BANKNIFTY!$B$15:$M$19,12,FALSE)</f>
        <v>2.31</v>
      </c>
      <c r="CX19" s="3">
        <f>VLOOKUP(CS19,BANKNIFTY!$B$15:$Y$19,24,FALSE)</f>
        <v>0.17</v>
      </c>
    </row>
    <row r="20" spans="1:102" x14ac:dyDescent="0.25">
      <c r="A20" s="3">
        <v>5</v>
      </c>
      <c r="B20" s="3">
        <v>0.05</v>
      </c>
      <c r="C20" s="3">
        <f>VLOOKUP(A20,AUBANK!$B$15:$F$19,5,FALSE)</f>
        <v>-36.9</v>
      </c>
      <c r="D20" s="3">
        <f>VLOOKUP(A20,AUBANK!$B$15:$K$19,10,FALSE)</f>
        <v>-97.56</v>
      </c>
      <c r="E20" s="3">
        <f>VLOOKUP(A20,AUBANK!$B$15:$M$19,12,FALSE)</f>
        <v>-0.38</v>
      </c>
      <c r="F20" s="3">
        <f>VLOOKUP(A20,AUBANK!$B$15:$Y$19,24,FALSE)</f>
        <v>-0.08</v>
      </c>
      <c r="I20" s="3">
        <v>5</v>
      </c>
      <c r="J20" s="3">
        <v>0.05</v>
      </c>
      <c r="K20" s="3">
        <f>VLOOKUP(I20,AXISBANK!$B$15:$F$19,5,FALSE)</f>
        <v>51</v>
      </c>
      <c r="L20" s="3">
        <f>VLOOKUP(I20,AXISBANK!$B$15:$K$19,10,FALSE)</f>
        <v>-43.25</v>
      </c>
      <c r="M20" s="3">
        <f>VLOOKUP(I20,AXISBANK!$B$15:$M$19,12,FALSE)</f>
        <v>1.18</v>
      </c>
      <c r="N20" s="3">
        <f>VLOOKUP(I20,AXISBANK!$B$15:$Y$19,24,FALSE)</f>
        <v>0.12</v>
      </c>
      <c r="Q20" s="3">
        <v>5</v>
      </c>
      <c r="R20" s="3">
        <v>0.05</v>
      </c>
      <c r="S20" s="3">
        <f>VLOOKUP(Q20,BANDHANBNK!$B$15:$F$19,5,FALSE)</f>
        <v>72.97</v>
      </c>
      <c r="T20" s="3">
        <f>VLOOKUP(Q20,BANDHANBNK!$B$15:$K$19,10,FALSE)</f>
        <v>-42</v>
      </c>
      <c r="U20" s="3">
        <f>VLOOKUP(Q20,BANDHANBNK!$B$15:$M$19,12,FALSE)</f>
        <v>1.74</v>
      </c>
      <c r="V20" s="3">
        <f>VLOOKUP(Q20,BANDHANBNK!$B$15:$Y$19,24,FALSE)</f>
        <v>0.17</v>
      </c>
      <c r="Y20" s="3">
        <v>5</v>
      </c>
      <c r="Z20" s="3">
        <v>0.05</v>
      </c>
      <c r="AA20" s="3">
        <f>VLOOKUP(Y20,BANKBARODA!$B$15:$F$19,5,FALSE)</f>
        <v>30.15</v>
      </c>
      <c r="AB20" s="3">
        <f>VLOOKUP(Y20,BANKBARODA!$B$15:$K$19,10,FALSE)</f>
        <v>-40.44</v>
      </c>
      <c r="AC20" s="3">
        <f>VLOOKUP(Y20,BANKBARODA!$B$15:$M$19,12,FALSE)</f>
        <v>0.75</v>
      </c>
      <c r="AD20" s="3">
        <f>VLOOKUP(Y20,BANKBARODA!$B$15:$Y$19,24,FALSE)</f>
        <v>0.08</v>
      </c>
      <c r="AG20" s="3">
        <v>5</v>
      </c>
      <c r="AH20" s="3">
        <v>0.05</v>
      </c>
      <c r="AI20" s="3">
        <f>VLOOKUP(AG20,FEDERALBNK!$B$15:$F$19,5,FALSE)</f>
        <v>24.01</v>
      </c>
      <c r="AJ20" s="3">
        <f>VLOOKUP(AG20,FEDERALBNK!$B$15:$K$19,10,FALSE)</f>
        <v>-67.650000000000006</v>
      </c>
      <c r="AK20" s="3">
        <f>VLOOKUP(AG20,FEDERALBNK!$B$15:$M$19,12,FALSE)</f>
        <v>0.35</v>
      </c>
      <c r="AL20" s="3">
        <f>VLOOKUP(AG20,FEDERALBNK!$B$15:$Y$19,24,FALSE)</f>
        <v>7.0000000000000007E-2</v>
      </c>
      <c r="AO20" s="3">
        <v>5</v>
      </c>
      <c r="AP20" s="3">
        <v>0.05</v>
      </c>
      <c r="AQ20" s="3">
        <f>VLOOKUP(AO20,HDFCBANK!$B$15:$F$19,5,FALSE)</f>
        <v>-16.100000000000001</v>
      </c>
      <c r="AR20" s="3">
        <f>VLOOKUP(AO20,HDFCBANK!$B$15:$K$19,10,FALSE)</f>
        <v>-94.88</v>
      </c>
      <c r="AS20" s="3">
        <f>VLOOKUP(AO20,HDFCBANK!$B$15:$M$19,12,FALSE)</f>
        <v>-0.17</v>
      </c>
      <c r="AT20" s="3">
        <f>VLOOKUP(AO20,HDFCBANK!$B$15:$Y$19,24,FALSE)</f>
        <v>-0.03</v>
      </c>
      <c r="AW20" s="3">
        <v>5</v>
      </c>
      <c r="AX20" s="3">
        <v>0.05</v>
      </c>
      <c r="AY20" s="3">
        <f>VLOOKUP(AW20,ICICIBANK!$B$15:$F$19,5,FALSE)</f>
        <v>36.909999999999997</v>
      </c>
      <c r="AZ20" s="3">
        <f>VLOOKUP(AW20,ICICIBANK!$B$15:$K$19,10,FALSE)</f>
        <v>-45.41</v>
      </c>
      <c r="BA20" s="3">
        <f>VLOOKUP(AW20,ICICIBANK!$B$15:$M$19,12,FALSE)</f>
        <v>0.81</v>
      </c>
      <c r="BB20" s="3">
        <f>VLOOKUP(AW20,ICICIBANK!$B$15:$Y$19,24,FALSE)</f>
        <v>0.09</v>
      </c>
      <c r="BE20" s="3">
        <v>5</v>
      </c>
      <c r="BF20" s="3">
        <v>0.05</v>
      </c>
      <c r="BG20" s="3">
        <f>VLOOKUP(BE20,IDFCFIRSTB!$B$15:$F$19,5,FALSE)</f>
        <v>38.380000000000003</v>
      </c>
      <c r="BH20" s="3">
        <f>VLOOKUP(BE20,IDFCFIRSTB!$B$15:$K$19,10,FALSE)</f>
        <v>-60.36</v>
      </c>
      <c r="BI20" s="3">
        <f>VLOOKUP(BE20,IDFCFIRSTB!$B$15:$M$19,12,FALSE)</f>
        <v>0.64</v>
      </c>
      <c r="BJ20" s="3">
        <f>VLOOKUP(BE20,IDFCFIRSTB!$B$15:$Y$19,24,FALSE)</f>
        <v>0.09</v>
      </c>
      <c r="BM20" s="3">
        <v>5</v>
      </c>
      <c r="BN20" s="3">
        <v>0.05</v>
      </c>
      <c r="BO20" s="3">
        <f>VLOOKUP(BM20,INDUSINDBK!$B$15:$F$19,5,FALSE)</f>
        <v>16.16</v>
      </c>
      <c r="BP20" s="3">
        <f>VLOOKUP(BM20,INDUSINDBK!$B$15:$K$19,10,FALSE)</f>
        <v>-76.47</v>
      </c>
      <c r="BQ20" s="3">
        <f>VLOOKUP(BM20,INDUSINDBK!$B$15:$M$19,12,FALSE)</f>
        <v>0.21</v>
      </c>
      <c r="BR20" s="3">
        <f>VLOOKUP(BM20,INDUSINDBK!$B$15:$Y$19,24,FALSE)</f>
        <v>0.06</v>
      </c>
      <c r="BU20" s="3">
        <v>5</v>
      </c>
      <c r="BV20" s="3">
        <v>0.05</v>
      </c>
      <c r="BW20" s="3">
        <f>VLOOKUP(BU20,KOTAKBANK!$B$15:$F$19,5,FALSE)</f>
        <v>-2.63</v>
      </c>
      <c r="BX20" s="3">
        <f>VLOOKUP(BU20,KOTAKBANK!$B$15:$K$19,10,FALSE)</f>
        <v>-91.83</v>
      </c>
      <c r="BY20" s="3">
        <f>VLOOKUP(BU20,KOTAKBANK!$B$15:$M$19,12,FALSE)</f>
        <v>-0.03</v>
      </c>
      <c r="BZ20" s="3">
        <f>VLOOKUP(BU20,KOTAKBANK!$B$15:$Y$19,24,FALSE)</f>
        <v>0.01</v>
      </c>
      <c r="CC20" s="3">
        <v>5</v>
      </c>
      <c r="CD20" s="3">
        <v>0.05</v>
      </c>
      <c r="CE20" s="3">
        <f>VLOOKUP(CC20,PNB!$B$15:$F$19,5,FALSE)</f>
        <v>44.38</v>
      </c>
      <c r="CF20" s="3">
        <f>VLOOKUP(CC20,PNB!$B$15:$K$19,10,FALSE)</f>
        <v>-56.37</v>
      </c>
      <c r="CG20" s="3">
        <f>VLOOKUP(CC20,PNB!$B$15:$M$19,12,FALSE)</f>
        <v>0.79</v>
      </c>
      <c r="CH20" s="3">
        <f>VLOOKUP(CC20,PNB!$B$15:$Y$19,24,FALSE)</f>
        <v>0.11</v>
      </c>
      <c r="CK20" s="3">
        <v>5</v>
      </c>
      <c r="CL20" s="3">
        <v>0.05</v>
      </c>
      <c r="CM20" s="3">
        <f>VLOOKUP(CK20,SBIN!$B$15:$F$19,5,FALSE)</f>
        <v>76.930000000000007</v>
      </c>
      <c r="CN20" s="3">
        <f>VLOOKUP(CK20,SBIN!$B$15:$K$19,10,FALSE)</f>
        <v>-40.200000000000003</v>
      </c>
      <c r="CO20" s="3">
        <f>VLOOKUP(CK20,SBIN!$B$15:$M$19,12,FALSE)</f>
        <v>1.91</v>
      </c>
      <c r="CP20" s="3">
        <f>VLOOKUP(CK20,SBIN!$B$15:$Y$19,24,FALSE)</f>
        <v>0.17</v>
      </c>
      <c r="CS20" s="3">
        <v>5</v>
      </c>
      <c r="CT20" s="3">
        <v>0.05</v>
      </c>
      <c r="CU20" s="3">
        <f>VLOOKUP(CS20,BANKNIFTY!$B$15:$F$19,5,FALSE)</f>
        <v>60.45</v>
      </c>
      <c r="CV20" s="3">
        <f>VLOOKUP(CS20,BANKNIFTY!$B$15:$K$19,10,FALSE)</f>
        <v>-22.22</v>
      </c>
      <c r="CW20" s="3">
        <f>VLOOKUP(CS20,BANKNIFTY!$B$15:$M$19,12,FALSE)</f>
        <v>2.72</v>
      </c>
      <c r="CX20" s="3">
        <f>VLOOKUP(CS20,BANKNIFTY!$B$15:$Y$19,24,FALSE)</f>
        <v>0.14000000000000001</v>
      </c>
    </row>
    <row r="23" spans="1:102" x14ac:dyDescent="0.25">
      <c r="B23" s="3" t="s">
        <v>43</v>
      </c>
      <c r="C23" s="3" t="s">
        <v>50</v>
      </c>
      <c r="J23" s="3" t="s">
        <v>43</v>
      </c>
      <c r="K23" s="3" t="s">
        <v>50</v>
      </c>
      <c r="R23" s="3" t="s">
        <v>43</v>
      </c>
      <c r="S23" s="3" t="s">
        <v>50</v>
      </c>
      <c r="Z23" s="3" t="s">
        <v>43</v>
      </c>
      <c r="AA23" s="3" t="s">
        <v>50</v>
      </c>
      <c r="AH23" s="3" t="s">
        <v>43</v>
      </c>
      <c r="AI23" s="3" t="s">
        <v>50</v>
      </c>
      <c r="AP23" s="3" t="s">
        <v>43</v>
      </c>
      <c r="AQ23" s="3" t="s">
        <v>50</v>
      </c>
      <c r="AX23" s="3" t="s">
        <v>43</v>
      </c>
      <c r="AY23" s="3" t="s">
        <v>50</v>
      </c>
      <c r="BF23" s="3" t="s">
        <v>43</v>
      </c>
      <c r="BG23" s="3" t="s">
        <v>50</v>
      </c>
      <c r="BN23" s="3" t="s">
        <v>43</v>
      </c>
      <c r="BO23" s="3" t="s">
        <v>50</v>
      </c>
      <c r="BV23" s="3" t="s">
        <v>43</v>
      </c>
      <c r="BW23" s="3" t="s">
        <v>50</v>
      </c>
      <c r="CD23" s="3" t="s">
        <v>43</v>
      </c>
      <c r="CE23" s="3" t="s">
        <v>50</v>
      </c>
      <c r="CL23" s="3" t="s">
        <v>43</v>
      </c>
      <c r="CM23" s="3" t="s">
        <v>50</v>
      </c>
      <c r="CT23" s="3" t="s">
        <v>43</v>
      </c>
      <c r="CU23" s="3" t="s">
        <v>50</v>
      </c>
    </row>
    <row r="25" spans="1:102" x14ac:dyDescent="0.25">
      <c r="A25" s="5" t="s">
        <v>48</v>
      </c>
      <c r="B25" s="5" t="s">
        <v>38</v>
      </c>
      <c r="C25" s="5" t="s">
        <v>5</v>
      </c>
      <c r="D25" s="5" t="s">
        <v>46</v>
      </c>
      <c r="E25" s="5" t="s">
        <v>12</v>
      </c>
      <c r="F25" s="5" t="s">
        <v>47</v>
      </c>
      <c r="I25" s="5" t="s">
        <v>48</v>
      </c>
      <c r="J25" s="5" t="s">
        <v>38</v>
      </c>
      <c r="K25" s="5" t="s">
        <v>5</v>
      </c>
      <c r="L25" s="5" t="s">
        <v>46</v>
      </c>
      <c r="M25" s="5" t="s">
        <v>12</v>
      </c>
      <c r="N25" s="5" t="s">
        <v>47</v>
      </c>
      <c r="Q25" s="5" t="s">
        <v>48</v>
      </c>
      <c r="R25" s="5" t="s">
        <v>38</v>
      </c>
      <c r="S25" s="5" t="s">
        <v>5</v>
      </c>
      <c r="T25" s="5" t="s">
        <v>46</v>
      </c>
      <c r="U25" s="5" t="s">
        <v>12</v>
      </c>
      <c r="V25" s="5" t="s">
        <v>47</v>
      </c>
      <c r="Y25" s="5" t="s">
        <v>48</v>
      </c>
      <c r="Z25" s="5" t="s">
        <v>38</v>
      </c>
      <c r="AA25" s="5" t="s">
        <v>5</v>
      </c>
      <c r="AB25" s="5" t="s">
        <v>46</v>
      </c>
      <c r="AC25" s="5" t="s">
        <v>12</v>
      </c>
      <c r="AD25" s="5" t="s">
        <v>47</v>
      </c>
      <c r="AG25" s="5" t="s">
        <v>48</v>
      </c>
      <c r="AH25" s="5" t="s">
        <v>38</v>
      </c>
      <c r="AI25" s="5" t="s">
        <v>5</v>
      </c>
      <c r="AJ25" s="5" t="s">
        <v>46</v>
      </c>
      <c r="AK25" s="5" t="s">
        <v>12</v>
      </c>
      <c r="AL25" s="5" t="s">
        <v>47</v>
      </c>
      <c r="AO25" s="5" t="s">
        <v>48</v>
      </c>
      <c r="AP25" s="5" t="s">
        <v>38</v>
      </c>
      <c r="AQ25" s="5" t="s">
        <v>5</v>
      </c>
      <c r="AR25" s="5" t="s">
        <v>46</v>
      </c>
      <c r="AS25" s="5" t="s">
        <v>12</v>
      </c>
      <c r="AT25" s="5" t="s">
        <v>47</v>
      </c>
      <c r="AW25" s="5" t="s">
        <v>48</v>
      </c>
      <c r="AX25" s="5" t="s">
        <v>38</v>
      </c>
      <c r="AY25" s="5" t="s">
        <v>5</v>
      </c>
      <c r="AZ25" s="5" t="s">
        <v>46</v>
      </c>
      <c r="BA25" s="5" t="s">
        <v>12</v>
      </c>
      <c r="BB25" s="5" t="s">
        <v>47</v>
      </c>
      <c r="BE25" s="5" t="s">
        <v>48</v>
      </c>
      <c r="BF25" s="5" t="s">
        <v>38</v>
      </c>
      <c r="BG25" s="5" t="s">
        <v>5</v>
      </c>
      <c r="BH25" s="5" t="s">
        <v>46</v>
      </c>
      <c r="BI25" s="5" t="s">
        <v>12</v>
      </c>
      <c r="BJ25" s="5" t="s">
        <v>47</v>
      </c>
      <c r="BM25" s="5" t="s">
        <v>48</v>
      </c>
      <c r="BN25" s="5" t="s">
        <v>38</v>
      </c>
      <c r="BO25" s="5" t="s">
        <v>5</v>
      </c>
      <c r="BP25" s="5" t="s">
        <v>46</v>
      </c>
      <c r="BQ25" s="5" t="s">
        <v>12</v>
      </c>
      <c r="BR25" s="5" t="s">
        <v>47</v>
      </c>
      <c r="BU25" s="5" t="s">
        <v>48</v>
      </c>
      <c r="BV25" s="5" t="s">
        <v>38</v>
      </c>
      <c r="BW25" s="5" t="s">
        <v>5</v>
      </c>
      <c r="BX25" s="5" t="s">
        <v>46</v>
      </c>
      <c r="BY25" s="5" t="s">
        <v>12</v>
      </c>
      <c r="BZ25" s="5" t="s">
        <v>47</v>
      </c>
      <c r="CC25" s="5" t="s">
        <v>48</v>
      </c>
      <c r="CD25" s="5" t="s">
        <v>38</v>
      </c>
      <c r="CE25" s="5" t="s">
        <v>5</v>
      </c>
      <c r="CF25" s="5" t="s">
        <v>46</v>
      </c>
      <c r="CG25" s="5" t="s">
        <v>12</v>
      </c>
      <c r="CH25" s="5" t="s">
        <v>47</v>
      </c>
      <c r="CK25" s="5" t="s">
        <v>48</v>
      </c>
      <c r="CL25" s="5" t="s">
        <v>38</v>
      </c>
      <c r="CM25" s="5" t="s">
        <v>5</v>
      </c>
      <c r="CN25" s="5" t="s">
        <v>46</v>
      </c>
      <c r="CO25" s="5" t="s">
        <v>12</v>
      </c>
      <c r="CP25" s="5" t="s">
        <v>47</v>
      </c>
      <c r="CS25" s="5" t="s">
        <v>48</v>
      </c>
      <c r="CT25" s="5" t="s">
        <v>38</v>
      </c>
      <c r="CU25" s="5" t="s">
        <v>5</v>
      </c>
      <c r="CV25" s="5" t="s">
        <v>46</v>
      </c>
      <c r="CW25" s="5" t="s">
        <v>12</v>
      </c>
      <c r="CX25" s="5" t="s">
        <v>47</v>
      </c>
    </row>
    <row r="26" spans="1:102" x14ac:dyDescent="0.25">
      <c r="A26" s="3">
        <v>1</v>
      </c>
      <c r="B26" s="3">
        <v>0.01</v>
      </c>
      <c r="C26" s="3">
        <f>VLOOKUP(A26,AUBANK!$B$25:$F$29,5,FALSE)</f>
        <v>14.21</v>
      </c>
      <c r="D26" s="3">
        <f>VLOOKUP(A26,AUBANK!$B$25:$K$29,10,FALSE)</f>
        <v>-63.1</v>
      </c>
      <c r="E26" s="3">
        <f>VLOOKUP(A26,AUBANK!$B$25:$M$29,12,FALSE)</f>
        <v>0.23</v>
      </c>
      <c r="F26" s="3">
        <f>VLOOKUP(A26,AUBANK!$B$25:$Y$29,24,FALSE)</f>
        <v>0.87</v>
      </c>
      <c r="I26" s="3">
        <v>1</v>
      </c>
      <c r="J26" s="3">
        <v>0.01</v>
      </c>
      <c r="K26" s="3">
        <f>VLOOKUP(I26,AXISBANK!$B$25:$F$29,5,FALSE)</f>
        <v>14.56</v>
      </c>
      <c r="L26" s="3">
        <f>VLOOKUP(I26,AXISBANK!$B$25:$K$29,10,FALSE)</f>
        <v>-71.599999999999994</v>
      </c>
      <c r="M26" s="3">
        <f>VLOOKUP(I26,AXISBANK!$B$25:$M$29,12,FALSE)</f>
        <v>0.2</v>
      </c>
      <c r="N26" s="3">
        <f>VLOOKUP(I26,AXISBANK!$B$25:$Y$29,24,FALSE)</f>
        <v>0.79</v>
      </c>
      <c r="Q26" s="3">
        <v>1</v>
      </c>
      <c r="R26" s="3">
        <v>0.01</v>
      </c>
      <c r="S26" s="3">
        <f>VLOOKUP(Q26,BANDHANBNK!$B$25:$F$29,5,FALSE)</f>
        <v>40.97</v>
      </c>
      <c r="T26" s="3">
        <f>VLOOKUP(Q26,BANDHANBNK!$B$25:$K$29,10,FALSE)</f>
        <v>-41.48</v>
      </c>
      <c r="U26" s="3">
        <f>VLOOKUP(Q26,BANDHANBNK!$B$25:$M$29,12,FALSE)</f>
        <v>0.99</v>
      </c>
      <c r="V26" s="3">
        <f>VLOOKUP(Q26,BANDHANBNK!$B$25:$Y$29,24,FALSE)</f>
        <v>1.81</v>
      </c>
      <c r="Y26" s="3">
        <v>1</v>
      </c>
      <c r="Z26" s="3">
        <v>0.01</v>
      </c>
      <c r="AA26" s="3">
        <f>VLOOKUP(Y26,BANKBARODA!$B$25:$F$29,5,FALSE)</f>
        <v>14.14</v>
      </c>
      <c r="AB26" s="3">
        <f>VLOOKUP(Y26,BANKBARODA!$B$25:$K$29,10,FALSE)</f>
        <v>-74.25</v>
      </c>
      <c r="AC26" s="3">
        <f>VLOOKUP(Y26,BANKBARODA!$B$25:$M$29,12,FALSE)</f>
        <v>0.19</v>
      </c>
      <c r="AD26" s="3">
        <f>VLOOKUP(Y26,BANKBARODA!$B$25:$Y$29,24,FALSE)</f>
        <v>0.91</v>
      </c>
      <c r="AG26" s="3">
        <v>1</v>
      </c>
      <c r="AH26" s="3">
        <v>0.01</v>
      </c>
      <c r="AI26" s="3">
        <f>VLOOKUP(AG26,FEDERALBNK!$B$25:$F$29,5,FALSE)</f>
        <v>14.86</v>
      </c>
      <c r="AJ26" s="3">
        <f>VLOOKUP(AG26,FEDERALBNK!$B$25:$K$29,10,FALSE)</f>
        <v>-60.76</v>
      </c>
      <c r="AK26" s="3">
        <f>VLOOKUP(AG26,FEDERALBNK!$B$25:$M$29,12,FALSE)</f>
        <v>0.24</v>
      </c>
      <c r="AL26" s="3">
        <f>VLOOKUP(AG26,FEDERALBNK!$B$25:$Y$29,24,FALSE)</f>
        <v>0.78</v>
      </c>
      <c r="AO26" s="3">
        <v>1</v>
      </c>
      <c r="AP26" s="3">
        <v>0.01</v>
      </c>
      <c r="AQ26" s="3">
        <f>VLOOKUP(AO26,HDFCBANK!$B$25:$F$29,5,FALSE)</f>
        <v>1.1100000000000001</v>
      </c>
      <c r="AR26" s="3">
        <f>VLOOKUP(AO26,HDFCBANK!$B$25:$K$29,10,FALSE)</f>
        <v>-53.56</v>
      </c>
      <c r="AS26" s="3">
        <f>VLOOKUP(AO26,HDFCBANK!$B$25:$M$29,12,FALSE)</f>
        <v>0.02</v>
      </c>
      <c r="AT26" s="3">
        <f>VLOOKUP(AO26,HDFCBANK!$B$25:$Y$29,24,FALSE)</f>
        <v>0.17</v>
      </c>
      <c r="AW26" s="3">
        <v>1</v>
      </c>
      <c r="AX26" s="3">
        <v>0.01</v>
      </c>
      <c r="AY26" s="3">
        <f>VLOOKUP(AW26,ICICIBANK!$B$25:$F$29,5,FALSE)</f>
        <v>7.57</v>
      </c>
      <c r="AZ26" s="3">
        <f>VLOOKUP(AW26,ICICIBANK!$B$25:$K$29,10,FALSE)</f>
        <v>-66.72</v>
      </c>
      <c r="BA26" s="3">
        <f>VLOOKUP(AW26,ICICIBANK!$B$25:$M$29,12,FALSE)</f>
        <v>0.11</v>
      </c>
      <c r="BB26" s="3">
        <f>VLOOKUP(AW26,ICICIBANK!$B$25:$Y$29,24,FALSE)</f>
        <v>0.55000000000000004</v>
      </c>
      <c r="BE26" s="3">
        <v>1</v>
      </c>
      <c r="BF26" s="3">
        <v>0.01</v>
      </c>
      <c r="BG26" s="3">
        <f>VLOOKUP(BE26,IDFCFIRSTB!$B$25:$F$29,5,FALSE)</f>
        <v>59</v>
      </c>
      <c r="BH26" s="3">
        <f>VLOOKUP(BE26,IDFCFIRSTB!$B$25:$K$29,10,FALSE)</f>
        <v>-37.14</v>
      </c>
      <c r="BI26" s="3">
        <f>VLOOKUP(BE26,IDFCFIRSTB!$B$25:$M$29,12,FALSE)</f>
        <v>1.59</v>
      </c>
      <c r="BJ26" s="3">
        <f>VLOOKUP(BE26,IDFCFIRSTB!$B$25:$Y$29,24,FALSE)</f>
        <v>2.52</v>
      </c>
      <c r="BM26" s="3">
        <v>1</v>
      </c>
      <c r="BN26" s="3">
        <v>0.01</v>
      </c>
      <c r="BO26" s="3">
        <f>VLOOKUP(BM26,INDUSINDBK!$B$25:$F$29,5,FALSE)</f>
        <v>10.35</v>
      </c>
      <c r="BP26" s="3">
        <f>VLOOKUP(BM26,INDUSINDBK!$B$25:$K$29,10,FALSE)</f>
        <v>-78.260000000000005</v>
      </c>
      <c r="BQ26" s="3">
        <f>VLOOKUP(BM26,INDUSINDBK!$B$25:$M$29,12,FALSE)</f>
        <v>0.13</v>
      </c>
      <c r="BR26" s="3">
        <f>VLOOKUP(BM26,INDUSINDBK!$B$25:$Y$29,24,FALSE)</f>
        <v>0.68</v>
      </c>
      <c r="BU26" s="3">
        <v>1</v>
      </c>
      <c r="BV26" s="3">
        <v>0.01</v>
      </c>
      <c r="BW26" s="3">
        <f>VLOOKUP(BU26,KOTAKBANK!$B$25:$F$29,5,FALSE)</f>
        <v>-7</v>
      </c>
      <c r="BX26" s="3">
        <f>VLOOKUP(BU26,KOTAKBANK!$B$25:$K$29,10,FALSE)</f>
        <v>-87.06</v>
      </c>
      <c r="BY26" s="3">
        <f>VLOOKUP(BU26,KOTAKBANK!$B$25:$M$29,12,FALSE)</f>
        <v>-0.08</v>
      </c>
      <c r="BZ26" s="3">
        <f>VLOOKUP(BU26,KOTAKBANK!$B$25:$Y$29,24,FALSE)</f>
        <v>-0.04</v>
      </c>
      <c r="CC26" s="3">
        <v>1</v>
      </c>
      <c r="CD26" s="3">
        <v>0.01</v>
      </c>
      <c r="CE26" s="3">
        <f>VLOOKUP(CC26,PNB!$B$25:$F$29,5,FALSE)</f>
        <v>35.770000000000003</v>
      </c>
      <c r="CF26" s="3">
        <f>VLOOKUP(CC26,PNB!$B$25:$K$29,10,FALSE)</f>
        <v>-52.54</v>
      </c>
      <c r="CG26" s="3">
        <f>VLOOKUP(CC26,PNB!$B$25:$M$29,12,FALSE)</f>
        <v>0.68</v>
      </c>
      <c r="CH26" s="3">
        <f>VLOOKUP(CC26,PNB!$B$25:$Y$29,24,FALSE)</f>
        <v>1.8</v>
      </c>
      <c r="CK26" s="3">
        <v>1</v>
      </c>
      <c r="CL26" s="3">
        <v>0.01</v>
      </c>
      <c r="CM26" s="3">
        <f>VLOOKUP(CK26,SBIN!$B$25:$F$29,5,FALSE)</f>
        <v>20.62</v>
      </c>
      <c r="CN26" s="3">
        <f>VLOOKUP(CK26,SBIN!$B$25:$K$29,10,FALSE)</f>
        <v>-45.35</v>
      </c>
      <c r="CO26" s="3">
        <f>VLOOKUP(CK26,SBIN!$B$25:$M$29,12,FALSE)</f>
        <v>0.45</v>
      </c>
      <c r="CP26" s="3">
        <f>VLOOKUP(CK26,SBIN!$B$25:$Y$29,24,FALSE)</f>
        <v>1.1000000000000001</v>
      </c>
      <c r="CS26" s="3">
        <v>1</v>
      </c>
      <c r="CT26" s="3">
        <v>0.01</v>
      </c>
      <c r="CU26" s="3">
        <f>VLOOKUP(CS26,BANKNIFTY!$B$25:$F$29,5,FALSE)</f>
        <v>18.260000000000002</v>
      </c>
      <c r="CV26" s="3">
        <f>VLOOKUP(CS26,BANKNIFTY!$B$25:$K$29,10,FALSE)</f>
        <v>-34.880000000000003</v>
      </c>
      <c r="CW26" s="3">
        <f>VLOOKUP(CS26,BANKNIFTY!$B$25:$M$29,12,FALSE)</f>
        <v>0.52</v>
      </c>
      <c r="CX26" s="3">
        <f>VLOOKUP(CS26,BANKNIFTY!$B$25:$Y$29,24,FALSE)</f>
        <v>0.99</v>
      </c>
    </row>
    <row r="27" spans="1:102" x14ac:dyDescent="0.25">
      <c r="A27" s="3">
        <v>2</v>
      </c>
      <c r="B27" s="3">
        <v>0.02</v>
      </c>
      <c r="C27" s="3">
        <f>VLOOKUP(A27,AUBANK!$B$25:$F$29,5,FALSE)</f>
        <v>-9.36</v>
      </c>
      <c r="D27" s="3">
        <f>VLOOKUP(A27,AUBANK!$B$25:$K$29,10,FALSE)</f>
        <v>-76.64</v>
      </c>
      <c r="E27" s="3">
        <f>VLOOKUP(A27,AUBANK!$B$25:$M$29,12,FALSE)</f>
        <v>-0.12</v>
      </c>
      <c r="F27" s="3">
        <f>VLOOKUP(A27,AUBANK!$B$25:$Y$29,24,FALSE)</f>
        <v>-0.01</v>
      </c>
      <c r="I27" s="3">
        <v>2</v>
      </c>
      <c r="J27" s="3">
        <v>0.02</v>
      </c>
      <c r="K27" s="3">
        <f>VLOOKUP(I27,AXISBANK!$B$25:$F$29,5,FALSE)</f>
        <v>22.73</v>
      </c>
      <c r="L27" s="3">
        <f>VLOOKUP(I27,AXISBANK!$B$25:$K$29,10,FALSE)</f>
        <v>-49.38</v>
      </c>
      <c r="M27" s="3">
        <f>VLOOKUP(I27,AXISBANK!$B$25:$M$29,12,FALSE)</f>
        <v>0.46</v>
      </c>
      <c r="N27" s="3">
        <f>VLOOKUP(I27,AXISBANK!$B$25:$Y$29,24,FALSE)</f>
        <v>0.55000000000000004</v>
      </c>
      <c r="Q27" s="3">
        <v>2</v>
      </c>
      <c r="R27" s="3">
        <v>0.02</v>
      </c>
      <c r="S27" s="3">
        <f>VLOOKUP(Q27,BANDHANBNK!$B$25:$F$29,5,FALSE)</f>
        <v>27.02</v>
      </c>
      <c r="T27" s="3">
        <f>VLOOKUP(Q27,BANDHANBNK!$B$25:$K$29,10,FALSE)</f>
        <v>-53.38</v>
      </c>
      <c r="U27" s="3">
        <f>VLOOKUP(Q27,BANDHANBNK!$B$25:$M$29,12,FALSE)</f>
        <v>0.51</v>
      </c>
      <c r="V27" s="3">
        <f>VLOOKUP(Q27,BANDHANBNK!$B$25:$Y$29,24,FALSE)</f>
        <v>0.69</v>
      </c>
      <c r="Y27" s="3">
        <v>2</v>
      </c>
      <c r="Z27" s="3">
        <v>0.02</v>
      </c>
      <c r="AA27" s="3">
        <f>VLOOKUP(Y27,BANKBARODA!$B$25:$F$29,5,FALSE)</f>
        <v>13.44</v>
      </c>
      <c r="AB27" s="3">
        <f>VLOOKUP(Y27,BANKBARODA!$B$25:$K$29,10,FALSE)</f>
        <v>-72.58</v>
      </c>
      <c r="AC27" s="3">
        <f>VLOOKUP(Y27,BANKBARODA!$B$25:$M$29,12,FALSE)</f>
        <v>0.19</v>
      </c>
      <c r="AD27" s="3">
        <f>VLOOKUP(Y27,BANKBARODA!$B$25:$Y$29,24,FALSE)</f>
        <v>0.4</v>
      </c>
      <c r="AG27" s="3">
        <v>2</v>
      </c>
      <c r="AH27" s="3">
        <v>0.02</v>
      </c>
      <c r="AI27" s="3">
        <f>VLOOKUP(AG27,FEDERALBNK!$B$25:$F$29,5,FALSE)</f>
        <v>10.85</v>
      </c>
      <c r="AJ27" s="3">
        <f>VLOOKUP(AG27,FEDERALBNK!$B$25:$K$29,10,FALSE)</f>
        <v>-58.48</v>
      </c>
      <c r="AK27" s="3">
        <f>VLOOKUP(AG27,FEDERALBNK!$B$25:$M$29,12,FALSE)</f>
        <v>0.19</v>
      </c>
      <c r="AL27" s="3">
        <f>VLOOKUP(AG27,FEDERALBNK!$B$25:$Y$29,24,FALSE)</f>
        <v>0.32</v>
      </c>
      <c r="AO27" s="3">
        <v>2</v>
      </c>
      <c r="AP27" s="3">
        <v>0.02</v>
      </c>
      <c r="AQ27" s="3">
        <f>VLOOKUP(AO27,HDFCBANK!$B$25:$F$29,5,FALSE)</f>
        <v>-5.94</v>
      </c>
      <c r="AR27" s="3">
        <f>VLOOKUP(AO27,HDFCBANK!$B$25:$K$29,10,FALSE)</f>
        <v>-75.739999999999995</v>
      </c>
      <c r="AS27" s="3">
        <f>VLOOKUP(AO27,HDFCBANK!$B$25:$M$29,12,FALSE)</f>
        <v>-0.08</v>
      </c>
      <c r="AT27" s="3">
        <f>VLOOKUP(AO27,HDFCBANK!$B$25:$Y$29,24,FALSE)</f>
        <v>-0.06</v>
      </c>
      <c r="AW27" s="3">
        <v>2</v>
      </c>
      <c r="AX27" s="3">
        <v>0.02</v>
      </c>
      <c r="AY27" s="3">
        <f>VLOOKUP(AW27,ICICIBANK!$B$25:$F$29,5,FALSE)</f>
        <v>0.96</v>
      </c>
      <c r="AZ27" s="3">
        <f>VLOOKUP(AW27,ICICIBANK!$B$25:$K$29,10,FALSE)</f>
        <v>-77.31</v>
      </c>
      <c r="BA27" s="3">
        <f>VLOOKUP(AW27,ICICIBANK!$B$25:$M$29,12,FALSE)</f>
        <v>0.01</v>
      </c>
      <c r="BB27" s="3">
        <f>VLOOKUP(AW27,ICICIBANK!$B$25:$Y$29,24,FALSE)</f>
        <v>0.11</v>
      </c>
      <c r="BE27" s="3">
        <v>2</v>
      </c>
      <c r="BF27" s="3">
        <v>0.02</v>
      </c>
      <c r="BG27" s="3">
        <f>VLOOKUP(BE27,IDFCFIRSTB!$B$25:$F$29,5,FALSE)</f>
        <v>51.01</v>
      </c>
      <c r="BH27" s="3">
        <f>VLOOKUP(BE27,IDFCFIRSTB!$B$25:$K$29,10,FALSE)</f>
        <v>-62.85</v>
      </c>
      <c r="BI27" s="3">
        <f>VLOOKUP(BE27,IDFCFIRSTB!$B$25:$M$29,12,FALSE)</f>
        <v>0.81</v>
      </c>
      <c r="BJ27" s="3">
        <f>VLOOKUP(BE27,IDFCFIRSTB!$B$25:$Y$29,24,FALSE)</f>
        <v>1.04</v>
      </c>
      <c r="BM27" s="3">
        <v>2</v>
      </c>
      <c r="BN27" s="3">
        <v>0.02</v>
      </c>
      <c r="BO27" s="3">
        <f>VLOOKUP(BM27,INDUSINDBK!$B$25:$F$29,5,FALSE)</f>
        <v>-12.73</v>
      </c>
      <c r="BP27" s="3">
        <f>VLOOKUP(BM27,INDUSINDBK!$B$25:$K$29,10,FALSE)</f>
        <v>-94.41</v>
      </c>
      <c r="BQ27" s="3">
        <f>VLOOKUP(BM27,INDUSINDBK!$B$25:$M$29,12,FALSE)</f>
        <v>-0.13</v>
      </c>
      <c r="BR27" s="3">
        <f>VLOOKUP(BM27,INDUSINDBK!$B$25:$Y$29,24,FALSE)</f>
        <v>-0.1</v>
      </c>
      <c r="BU27" s="3">
        <v>2</v>
      </c>
      <c r="BV27" s="3">
        <v>0.02</v>
      </c>
      <c r="BW27" s="3">
        <f>VLOOKUP(BU27,KOTAKBANK!$B$25:$F$29,5,FALSE)</f>
        <v>-21.12</v>
      </c>
      <c r="BX27" s="3">
        <f>VLOOKUP(BU27,KOTAKBANK!$B$25:$K$29,10,FALSE)</f>
        <v>-97.63</v>
      </c>
      <c r="BY27" s="3">
        <f>VLOOKUP(BU27,KOTAKBANK!$B$25:$M$29,12,FALSE)</f>
        <v>-0.22</v>
      </c>
      <c r="BZ27" s="3">
        <f>VLOOKUP(BU27,KOTAKBANK!$B$25:$Y$29,24,FALSE)</f>
        <v>-0.3</v>
      </c>
      <c r="CC27" s="3">
        <v>2</v>
      </c>
      <c r="CD27" s="3">
        <v>0.02</v>
      </c>
      <c r="CE27" s="3">
        <f>VLOOKUP(CC27,PNB!$B$25:$F$29,5,FALSE)</f>
        <v>36.39</v>
      </c>
      <c r="CF27" s="3">
        <f>VLOOKUP(CC27,PNB!$B$25:$K$29,10,FALSE)</f>
        <v>-53.12</v>
      </c>
      <c r="CG27" s="3">
        <f>VLOOKUP(CC27,PNB!$B$25:$M$29,12,FALSE)</f>
        <v>0.69</v>
      </c>
      <c r="CH27" s="3">
        <f>VLOOKUP(CC27,PNB!$B$25:$Y$29,24,FALSE)</f>
        <v>0.82</v>
      </c>
      <c r="CK27" s="3">
        <v>2</v>
      </c>
      <c r="CL27" s="3">
        <v>0.02</v>
      </c>
      <c r="CM27" s="3">
        <f>VLOOKUP(CK27,SBIN!$B$25:$F$29,5,FALSE)</f>
        <v>24.63</v>
      </c>
      <c r="CN27" s="3">
        <f>VLOOKUP(CK27,SBIN!$B$25:$K$29,10,FALSE)</f>
        <v>-43.23</v>
      </c>
      <c r="CO27" s="3">
        <f>VLOOKUP(CK27,SBIN!$B$25:$M$29,12,FALSE)</f>
        <v>0.56999999999999995</v>
      </c>
      <c r="CP27" s="3">
        <f>VLOOKUP(CK27,SBIN!$B$25:$Y$29,24,FALSE)</f>
        <v>0.57999999999999996</v>
      </c>
      <c r="CS27" s="3">
        <v>2</v>
      </c>
      <c r="CT27" s="3">
        <v>0.02</v>
      </c>
      <c r="CU27" s="3">
        <f>VLOOKUP(CS27,BANKNIFTY!$B$25:$F$29,5,FALSE)</f>
        <v>14.53</v>
      </c>
      <c r="CV27" s="3">
        <f>VLOOKUP(CS27,BANKNIFTY!$B$25:$K$29,10,FALSE)</f>
        <v>-35.54</v>
      </c>
      <c r="CW27" s="3">
        <f>VLOOKUP(CS27,BANKNIFTY!$B$25:$M$29,12,FALSE)</f>
        <v>0.41</v>
      </c>
      <c r="CX27" s="3">
        <f>VLOOKUP(CS27,BANKNIFTY!$B$25:$Y$29,24,FALSE)</f>
        <v>0.39</v>
      </c>
    </row>
    <row r="28" spans="1:102" x14ac:dyDescent="0.25">
      <c r="A28" s="3">
        <v>3</v>
      </c>
      <c r="B28" s="3">
        <v>0.03</v>
      </c>
      <c r="C28" s="3">
        <f>VLOOKUP(A28,AUBANK!$B$25:$F$29,5,FALSE)</f>
        <v>-2.85</v>
      </c>
      <c r="D28" s="3">
        <f>VLOOKUP(A28,AUBANK!$B$25:$K$29,10,FALSE)</f>
        <v>-73.97</v>
      </c>
      <c r="E28" s="3">
        <f>VLOOKUP(A28,AUBANK!$B$25:$M$29,12,FALSE)</f>
        <v>-0.04</v>
      </c>
      <c r="F28" s="3">
        <f>VLOOKUP(A28,AUBANK!$B$25:$Y$29,24,FALSE)</f>
        <v>7.0000000000000007E-2</v>
      </c>
      <c r="I28" s="3">
        <v>3</v>
      </c>
      <c r="J28" s="3">
        <v>0.03</v>
      </c>
      <c r="K28" s="3">
        <f>VLOOKUP(I28,AXISBANK!$B$25:$F$29,5,FALSE)</f>
        <v>19.440000000000001</v>
      </c>
      <c r="L28" s="3">
        <f>VLOOKUP(I28,AXISBANK!$B$25:$K$29,10,FALSE)</f>
        <v>-55.69</v>
      </c>
      <c r="M28" s="3">
        <f>VLOOKUP(I28,AXISBANK!$B$25:$M$29,12,FALSE)</f>
        <v>0.35</v>
      </c>
      <c r="N28" s="3">
        <f>VLOOKUP(I28,AXISBANK!$B$25:$Y$29,24,FALSE)</f>
        <v>0.32</v>
      </c>
      <c r="Q28" s="3">
        <v>3</v>
      </c>
      <c r="R28" s="3">
        <v>0.03</v>
      </c>
      <c r="S28" s="3">
        <f>VLOOKUP(Q28,BANDHANBNK!$B$25:$F$29,5,FALSE)</f>
        <v>36.090000000000003</v>
      </c>
      <c r="T28" s="3">
        <f>VLOOKUP(Q28,BANDHANBNK!$B$25:$K$29,10,FALSE)</f>
        <v>-67.17</v>
      </c>
      <c r="U28" s="3">
        <f>VLOOKUP(Q28,BANDHANBNK!$B$25:$M$29,12,FALSE)</f>
        <v>0.54</v>
      </c>
      <c r="V28" s="3">
        <f>VLOOKUP(Q28,BANDHANBNK!$B$25:$Y$29,24,FALSE)</f>
        <v>0.59</v>
      </c>
      <c r="Y28" s="3">
        <v>3</v>
      </c>
      <c r="Z28" s="3">
        <v>0.03</v>
      </c>
      <c r="AA28" s="3">
        <f>VLOOKUP(Y28,BANKBARODA!$B$25:$F$29,5,FALSE)</f>
        <v>11.62</v>
      </c>
      <c r="AB28" s="3">
        <f>VLOOKUP(Y28,BANKBARODA!$B$25:$K$29,10,FALSE)</f>
        <v>-58.29</v>
      </c>
      <c r="AC28" s="3">
        <f>VLOOKUP(Y28,BANKBARODA!$B$25:$M$29,12,FALSE)</f>
        <v>0.2</v>
      </c>
      <c r="AD28" s="3">
        <f>VLOOKUP(Y28,BANKBARODA!$B$25:$Y$29,24,FALSE)</f>
        <v>0.24</v>
      </c>
      <c r="AG28" s="3">
        <v>3</v>
      </c>
      <c r="AH28" s="3">
        <v>0.03</v>
      </c>
      <c r="AI28" s="3">
        <f>VLOOKUP(AG28,FEDERALBNK!$B$25:$F$29,5,FALSE)</f>
        <v>8.52</v>
      </c>
      <c r="AJ28" s="3">
        <f>VLOOKUP(AG28,FEDERALBNK!$B$25:$K$29,10,FALSE)</f>
        <v>-70.680000000000007</v>
      </c>
      <c r="AK28" s="3">
        <f>VLOOKUP(AG28,FEDERALBNK!$B$25:$M$29,12,FALSE)</f>
        <v>0.12</v>
      </c>
      <c r="AL28" s="3">
        <f>VLOOKUP(AG28,FEDERALBNK!$B$25:$Y$29,24,FALSE)</f>
        <v>0.18</v>
      </c>
      <c r="AO28" s="3">
        <v>3</v>
      </c>
      <c r="AP28" s="3">
        <v>0.03</v>
      </c>
      <c r="AQ28" s="3">
        <f>VLOOKUP(AO28,HDFCBANK!$B$25:$F$29,5,FALSE)</f>
        <v>-3.45</v>
      </c>
      <c r="AR28" s="3">
        <f>VLOOKUP(AO28,HDFCBANK!$B$25:$K$29,10,FALSE)</f>
        <v>-82.37</v>
      </c>
      <c r="AS28" s="3">
        <f>VLOOKUP(AO28,HDFCBANK!$B$25:$M$29,12,FALSE)</f>
        <v>-0.04</v>
      </c>
      <c r="AT28" s="3">
        <f>VLOOKUP(AO28,HDFCBANK!$B$25:$Y$29,24,FALSE)</f>
        <v>-0.01</v>
      </c>
      <c r="AW28" s="3">
        <v>3</v>
      </c>
      <c r="AX28" s="3">
        <v>0.03</v>
      </c>
      <c r="AY28" s="3">
        <f>VLOOKUP(AW28,ICICIBANK!$B$25:$F$29,5,FALSE)</f>
        <v>22.96</v>
      </c>
      <c r="AZ28" s="3">
        <f>VLOOKUP(AW28,ICICIBANK!$B$25:$K$29,10,FALSE)</f>
        <v>-36.450000000000003</v>
      </c>
      <c r="BA28" s="3">
        <f>VLOOKUP(AW28,ICICIBANK!$B$25:$M$29,12,FALSE)</f>
        <v>0.63</v>
      </c>
      <c r="BB28" s="3">
        <f>VLOOKUP(AW28,ICICIBANK!$B$25:$Y$29,24,FALSE)</f>
        <v>0.34</v>
      </c>
      <c r="BE28" s="3">
        <v>3</v>
      </c>
      <c r="BF28" s="3">
        <v>0.03</v>
      </c>
      <c r="BG28" s="3">
        <f>VLOOKUP(BE28,IDFCFIRSTB!$B$25:$F$29,5,FALSE)</f>
        <v>38.979999999999997</v>
      </c>
      <c r="BH28" s="3">
        <f>VLOOKUP(BE28,IDFCFIRSTB!$B$25:$K$29,10,FALSE)</f>
        <v>-59.22</v>
      </c>
      <c r="BI28" s="3">
        <f>VLOOKUP(BE28,IDFCFIRSTB!$B$25:$M$29,12,FALSE)</f>
        <v>0.66</v>
      </c>
      <c r="BJ28" s="3">
        <f>VLOOKUP(BE28,IDFCFIRSTB!$B$25:$Y$29,24,FALSE)</f>
        <v>0.54</v>
      </c>
      <c r="BM28" s="3">
        <v>3</v>
      </c>
      <c r="BN28" s="3">
        <v>0.03</v>
      </c>
      <c r="BO28" s="3">
        <f>VLOOKUP(BM28,INDUSINDBK!$B$25:$F$29,5,FALSE)</f>
        <v>-11.04</v>
      </c>
      <c r="BP28" s="3">
        <f>VLOOKUP(BM28,INDUSINDBK!$B$25:$K$29,10,FALSE)</f>
        <v>-90.08</v>
      </c>
      <c r="BQ28" s="3">
        <f>VLOOKUP(BM28,INDUSINDBK!$B$25:$M$29,12,FALSE)</f>
        <v>-0.12</v>
      </c>
      <c r="BR28" s="3">
        <f>VLOOKUP(BM28,INDUSINDBK!$B$25:$Y$29,24,FALSE)</f>
        <v>-0.05</v>
      </c>
      <c r="BU28" s="3">
        <v>3</v>
      </c>
      <c r="BV28" s="3">
        <v>0.03</v>
      </c>
      <c r="BW28" s="3">
        <f>VLOOKUP(BU28,KOTAKBANK!$B$25:$F$29,5,FALSE)</f>
        <v>-17.600000000000001</v>
      </c>
      <c r="BX28" s="3">
        <f>VLOOKUP(BU28,KOTAKBANK!$B$25:$K$29,10,FALSE)</f>
        <v>-96.67</v>
      </c>
      <c r="BY28" s="3">
        <f>VLOOKUP(BU28,KOTAKBANK!$B$25:$M$29,12,FALSE)</f>
        <v>-0.18</v>
      </c>
      <c r="BZ28" s="3">
        <f>VLOOKUP(BU28,KOTAKBANK!$B$25:$Y$29,24,FALSE)</f>
        <v>-0.16</v>
      </c>
      <c r="CC28" s="3">
        <v>3</v>
      </c>
      <c r="CD28" s="3">
        <v>0.03</v>
      </c>
      <c r="CE28" s="3">
        <f>VLOOKUP(CC28,PNB!$B$25:$F$29,5,FALSE)</f>
        <v>24.18</v>
      </c>
      <c r="CF28" s="3">
        <f>VLOOKUP(CC28,PNB!$B$25:$K$29,10,FALSE)</f>
        <v>-62.66</v>
      </c>
      <c r="CG28" s="3">
        <f>VLOOKUP(CC28,PNB!$B$25:$M$29,12,FALSE)</f>
        <v>0.39</v>
      </c>
      <c r="CH28" s="3">
        <f>VLOOKUP(CC28,PNB!$B$25:$Y$29,24,FALSE)</f>
        <v>0.4</v>
      </c>
      <c r="CK28" s="3">
        <v>3</v>
      </c>
      <c r="CL28" s="3">
        <v>0.03</v>
      </c>
      <c r="CM28" s="3">
        <f>VLOOKUP(CK28,SBIN!$B$25:$F$29,5,FALSE)</f>
        <v>34.630000000000003</v>
      </c>
      <c r="CN28" s="3">
        <f>VLOOKUP(CK28,SBIN!$B$25:$K$29,10,FALSE)</f>
        <v>-44.53</v>
      </c>
      <c r="CO28" s="3">
        <f>VLOOKUP(CK28,SBIN!$B$25:$M$29,12,FALSE)</f>
        <v>0.78</v>
      </c>
      <c r="CP28" s="3">
        <f>VLOOKUP(CK28,SBIN!$B$25:$Y$29,24,FALSE)</f>
        <v>0.5</v>
      </c>
      <c r="CS28" s="3">
        <v>3</v>
      </c>
      <c r="CT28" s="3">
        <v>0.03</v>
      </c>
      <c r="CU28" s="3">
        <f>VLOOKUP(CS28,BANKNIFTY!$B$25:$F$29,5,FALSE)</f>
        <v>18.52</v>
      </c>
      <c r="CV28" s="3">
        <f>VLOOKUP(CS28,BANKNIFTY!$B$25:$K$29,10,FALSE)</f>
        <v>-36.86</v>
      </c>
      <c r="CW28" s="3">
        <f>VLOOKUP(CS28,BANKNIFTY!$B$25:$M$29,12,FALSE)</f>
        <v>0.5</v>
      </c>
      <c r="CX28" s="3">
        <f>VLOOKUP(CS28,BANKNIFTY!$B$25:$Y$29,24,FALSE)</f>
        <v>0.32</v>
      </c>
    </row>
    <row r="29" spans="1:102" x14ac:dyDescent="0.25">
      <c r="A29" s="3">
        <v>4</v>
      </c>
      <c r="B29" s="3">
        <v>0.04</v>
      </c>
      <c r="C29" s="3">
        <f>VLOOKUP(A29,AUBANK!$B$25:$F$29,5,FALSE)</f>
        <v>3.31</v>
      </c>
      <c r="D29" s="3">
        <f>VLOOKUP(A29,AUBANK!$B$25:$K$29,10,FALSE)</f>
        <v>-70.680000000000007</v>
      </c>
      <c r="E29" s="3">
        <f>VLOOKUP(A29,AUBANK!$B$25:$M$29,12,FALSE)</f>
        <v>0.05</v>
      </c>
      <c r="F29" s="3">
        <f>VLOOKUP(A29,AUBANK!$B$25:$Y$29,24,FALSE)</f>
        <v>0.11</v>
      </c>
      <c r="I29" s="3">
        <v>4</v>
      </c>
      <c r="J29" s="3">
        <v>0.04</v>
      </c>
      <c r="K29" s="3">
        <f>VLOOKUP(I29,AXISBANK!$B$25:$F$29,5,FALSE)</f>
        <v>24.61</v>
      </c>
      <c r="L29" s="3">
        <f>VLOOKUP(I29,AXISBANK!$B$25:$K$29,10,FALSE)</f>
        <v>-61.81</v>
      </c>
      <c r="M29" s="3">
        <f>VLOOKUP(I29,AXISBANK!$B$25:$M$29,12,FALSE)</f>
        <v>0.4</v>
      </c>
      <c r="N29" s="3">
        <f>VLOOKUP(I29,AXISBANK!$B$25:$Y$29,24,FALSE)</f>
        <v>0.28000000000000003</v>
      </c>
      <c r="Q29" s="3">
        <v>4</v>
      </c>
      <c r="R29" s="3">
        <v>0.04</v>
      </c>
      <c r="S29" s="3">
        <f>VLOOKUP(Q29,BANDHANBNK!$B$25:$F$29,5,FALSE)</f>
        <v>51.08</v>
      </c>
      <c r="T29" s="3">
        <f>VLOOKUP(Q29,BANDHANBNK!$B$25:$K$29,10,FALSE)</f>
        <v>-58.2</v>
      </c>
      <c r="U29" s="3">
        <f>VLOOKUP(Q29,BANDHANBNK!$B$25:$M$29,12,FALSE)</f>
        <v>0.88</v>
      </c>
      <c r="V29" s="3">
        <f>VLOOKUP(Q29,BANDHANBNK!$B$25:$Y$29,24,FALSE)</f>
        <v>0.55000000000000004</v>
      </c>
      <c r="Y29" s="3">
        <v>4</v>
      </c>
      <c r="Z29" s="3">
        <v>0.04</v>
      </c>
      <c r="AA29" s="3">
        <f>VLOOKUP(Y29,BANKBARODA!$B$25:$F$29,5,FALSE)</f>
        <v>8.11</v>
      </c>
      <c r="AB29" s="3">
        <f>VLOOKUP(Y29,BANKBARODA!$B$25:$K$29,10,FALSE)</f>
        <v>-63.8</v>
      </c>
      <c r="AC29" s="3">
        <f>VLOOKUP(Y29,BANKBARODA!$B$25:$M$29,12,FALSE)</f>
        <v>0.13</v>
      </c>
      <c r="AD29" s="3">
        <f>VLOOKUP(Y29,BANKBARODA!$B$25:$Y$29,24,FALSE)</f>
        <v>0.15</v>
      </c>
      <c r="AG29" s="3">
        <v>4</v>
      </c>
      <c r="AH29" s="3">
        <v>0.04</v>
      </c>
      <c r="AI29" s="3">
        <f>VLOOKUP(AG29,FEDERALBNK!$B$25:$F$29,5,FALSE)</f>
        <v>1.25</v>
      </c>
      <c r="AJ29" s="3">
        <f>VLOOKUP(AG29,FEDERALBNK!$B$25:$K$29,10,FALSE)</f>
        <v>-80.67</v>
      </c>
      <c r="AK29" s="3">
        <f>VLOOKUP(AG29,FEDERALBNK!$B$25:$M$29,12,FALSE)</f>
        <v>0.02</v>
      </c>
      <c r="AL29" s="3">
        <f>VLOOKUP(AG29,FEDERALBNK!$B$25:$Y$29,24,FALSE)</f>
        <v>7.0000000000000007E-2</v>
      </c>
      <c r="AO29" s="3">
        <v>4</v>
      </c>
      <c r="AP29" s="3">
        <v>0.04</v>
      </c>
      <c r="AQ29" s="3">
        <f>VLOOKUP(AO29,HDFCBANK!$B$25:$F$29,5,FALSE)</f>
        <v>-10.47</v>
      </c>
      <c r="AR29" s="3">
        <f>VLOOKUP(AO29,HDFCBANK!$B$25:$K$29,10,FALSE)</f>
        <v>-91.08</v>
      </c>
      <c r="AS29" s="3">
        <f>VLOOKUP(AO29,HDFCBANK!$B$25:$M$29,12,FALSE)</f>
        <v>-0.11</v>
      </c>
      <c r="AT29" s="3">
        <f>VLOOKUP(AO29,HDFCBANK!$B$25:$Y$29,24,FALSE)</f>
        <v>-7.0000000000000007E-2</v>
      </c>
      <c r="AW29" s="3">
        <v>4</v>
      </c>
      <c r="AX29" s="3">
        <v>0.04</v>
      </c>
      <c r="AY29" s="3">
        <f>VLOOKUP(AW29,ICICIBANK!$B$25:$F$29,5,FALSE)</f>
        <v>20.25</v>
      </c>
      <c r="AZ29" s="3">
        <f>VLOOKUP(AW29,ICICIBANK!$B$25:$K$29,10,FALSE)</f>
        <v>-48.6</v>
      </c>
      <c r="BA29" s="3">
        <f>VLOOKUP(AW29,ICICIBANK!$B$25:$M$29,12,FALSE)</f>
        <v>0.42</v>
      </c>
      <c r="BB29" s="3">
        <f>VLOOKUP(AW29,ICICIBANK!$B$25:$Y$29,24,FALSE)</f>
        <v>0.24</v>
      </c>
      <c r="BE29" s="3">
        <v>4</v>
      </c>
      <c r="BF29" s="3">
        <v>0.04</v>
      </c>
      <c r="BG29" s="3">
        <f>VLOOKUP(BE29,IDFCFIRSTB!$B$25:$F$29,5,FALSE)</f>
        <v>40.06</v>
      </c>
      <c r="BH29" s="3">
        <f>VLOOKUP(BE29,IDFCFIRSTB!$B$25:$K$29,10,FALSE)</f>
        <v>-47.44</v>
      </c>
      <c r="BI29" s="3">
        <f>VLOOKUP(BE29,IDFCFIRSTB!$B$25:$M$29,12,FALSE)</f>
        <v>0.84</v>
      </c>
      <c r="BJ29" s="3">
        <f>VLOOKUP(BE29,IDFCFIRSTB!$B$25:$Y$29,24,FALSE)</f>
        <v>0.41</v>
      </c>
      <c r="BM29" s="3">
        <v>4</v>
      </c>
      <c r="BN29" s="3">
        <v>0.04</v>
      </c>
      <c r="BO29" s="3">
        <f>VLOOKUP(BM29,INDUSINDBK!$B$25:$F$29,5,FALSE)</f>
        <v>-3.7</v>
      </c>
      <c r="BP29" s="3">
        <f>VLOOKUP(BM29,INDUSINDBK!$B$25:$K$29,10,FALSE)</f>
        <v>-83.95</v>
      </c>
      <c r="BQ29" s="3">
        <f>VLOOKUP(BM29,INDUSINDBK!$B$25:$M$29,12,FALSE)</f>
        <v>-0.04</v>
      </c>
      <c r="BR29" s="3">
        <f>VLOOKUP(BM29,INDUSINDBK!$B$25:$Y$29,24,FALSE)</f>
        <v>0.03</v>
      </c>
      <c r="BU29" s="3">
        <v>4</v>
      </c>
      <c r="BV29" s="3">
        <v>0.04</v>
      </c>
      <c r="BW29" s="3">
        <f>VLOOKUP(BU29,KOTAKBANK!$B$25:$F$29,5,FALSE)</f>
        <v>-23.38</v>
      </c>
      <c r="BX29" s="3">
        <f>VLOOKUP(BU29,KOTAKBANK!$B$25:$K$29,10,FALSE)</f>
        <v>-98.69</v>
      </c>
      <c r="BY29" s="3">
        <f>VLOOKUP(BU29,KOTAKBANK!$B$25:$M$29,12,FALSE)</f>
        <v>-0.24</v>
      </c>
      <c r="BZ29" s="3">
        <f>VLOOKUP(BU29,KOTAKBANK!$B$25:$Y$29,24,FALSE)</f>
        <v>-0.18</v>
      </c>
      <c r="CC29" s="3">
        <v>4</v>
      </c>
      <c r="CD29" s="3">
        <v>0.04</v>
      </c>
      <c r="CE29" s="3">
        <f>VLOOKUP(CC29,PNB!$B$25:$F$29,5,FALSE)</f>
        <v>34.31</v>
      </c>
      <c r="CF29" s="3">
        <f>VLOOKUP(CC29,PNB!$B$25:$K$29,10,FALSE)</f>
        <v>-54.21</v>
      </c>
      <c r="CG29" s="3">
        <f>VLOOKUP(CC29,PNB!$B$25:$M$29,12,FALSE)</f>
        <v>0.63</v>
      </c>
      <c r="CH29" s="3">
        <f>VLOOKUP(CC29,PNB!$B$25:$Y$29,24,FALSE)</f>
        <v>0.4</v>
      </c>
      <c r="CK29" s="3">
        <v>4</v>
      </c>
      <c r="CL29" s="3">
        <v>0.04</v>
      </c>
      <c r="CM29" s="3">
        <f>VLOOKUP(CK29,SBIN!$B$25:$F$29,5,FALSE)</f>
        <v>42.11</v>
      </c>
      <c r="CN29" s="3">
        <f>VLOOKUP(CK29,SBIN!$B$25:$K$29,10,FALSE)</f>
        <v>-37.14</v>
      </c>
      <c r="CO29" s="3">
        <f>VLOOKUP(CK29,SBIN!$B$25:$M$29,12,FALSE)</f>
        <v>1.1299999999999999</v>
      </c>
      <c r="CP29" s="3">
        <f>VLOOKUP(CK29,SBIN!$B$25:$Y$29,24,FALSE)</f>
        <v>0.43</v>
      </c>
      <c r="CS29" s="3">
        <v>4</v>
      </c>
      <c r="CT29" s="3">
        <v>0.04</v>
      </c>
      <c r="CU29" s="3">
        <f>VLOOKUP(CS29,BANKNIFTY!$B$25:$F$29,5,FALSE)</f>
        <v>21.03</v>
      </c>
      <c r="CV29" s="3">
        <f>VLOOKUP(CS29,BANKNIFTY!$B$25:$K$29,10,FALSE)</f>
        <v>-27.14</v>
      </c>
      <c r="CW29" s="3">
        <f>VLOOKUP(CS29,BANKNIFTY!$B$25:$M$29,12,FALSE)</f>
        <v>0.77</v>
      </c>
      <c r="CX29" s="3">
        <f>VLOOKUP(CS29,BANKNIFTY!$B$25:$Y$29,24,FALSE)</f>
        <v>0.26</v>
      </c>
    </row>
    <row r="30" spans="1:102" x14ac:dyDescent="0.25">
      <c r="A30" s="3">
        <v>5</v>
      </c>
      <c r="B30" s="3">
        <v>0.05</v>
      </c>
      <c r="C30" s="3">
        <f>VLOOKUP(A30,AUBANK!$B$25:$F$29,5,FALSE)</f>
        <v>-10.24</v>
      </c>
      <c r="D30" s="3">
        <f>VLOOKUP(A30,AUBANK!$B$25:$K$29,10,FALSE)</f>
        <v>-84.79</v>
      </c>
      <c r="E30" s="3">
        <f>VLOOKUP(A30,AUBANK!$B$25:$M$29,12,FALSE)</f>
        <v>-0.12</v>
      </c>
      <c r="F30" s="3">
        <f>VLOOKUP(A30,AUBANK!$B$25:$Y$29,24,FALSE)</f>
        <v>0</v>
      </c>
      <c r="I30" s="3">
        <v>5</v>
      </c>
      <c r="J30" s="3">
        <v>0.05</v>
      </c>
      <c r="K30" s="3">
        <f>VLOOKUP(I30,AXISBANK!$B$25:$F$29,5,FALSE)</f>
        <v>26.08</v>
      </c>
      <c r="L30" s="3">
        <f>VLOOKUP(I30,AXISBANK!$B$25:$K$29,10,FALSE)</f>
        <v>-47.65</v>
      </c>
      <c r="M30" s="3">
        <f>VLOOKUP(I30,AXISBANK!$B$25:$M$29,12,FALSE)</f>
        <v>0.55000000000000004</v>
      </c>
      <c r="N30" s="3">
        <f>VLOOKUP(I30,AXISBANK!$B$25:$Y$29,24,FALSE)</f>
        <v>0.24</v>
      </c>
      <c r="Q30" s="3">
        <v>5</v>
      </c>
      <c r="R30" s="3">
        <v>0.05</v>
      </c>
      <c r="S30" s="3">
        <f>VLOOKUP(Q30,BANDHANBNK!$B$25:$F$29,5,FALSE)</f>
        <v>71.08</v>
      </c>
      <c r="T30" s="3">
        <f>VLOOKUP(Q30,BANDHANBNK!$B$25:$K$29,10,FALSE)</f>
        <v>-46.74</v>
      </c>
      <c r="U30" s="3">
        <f>VLOOKUP(Q30,BANDHANBNK!$B$25:$M$29,12,FALSE)</f>
        <v>1.52</v>
      </c>
      <c r="V30" s="3">
        <f>VLOOKUP(Q30,BANDHANBNK!$B$25:$Y$29,24,FALSE)</f>
        <v>0.54</v>
      </c>
      <c r="Y30" s="3">
        <v>5</v>
      </c>
      <c r="Z30" s="3">
        <v>0.05</v>
      </c>
      <c r="AA30" s="3">
        <f>VLOOKUP(Y30,BANKBARODA!$B$25:$F$29,5,FALSE)</f>
        <v>3.87</v>
      </c>
      <c r="AB30" s="3">
        <f>VLOOKUP(Y30,BANKBARODA!$B$25:$K$29,10,FALSE)</f>
        <v>-71.7</v>
      </c>
      <c r="AC30" s="3">
        <f>VLOOKUP(Y30,BANKBARODA!$B$25:$M$29,12,FALSE)</f>
        <v>0.05</v>
      </c>
      <c r="AD30" s="3">
        <f>VLOOKUP(Y30,BANKBARODA!$B$25:$Y$29,24,FALSE)</f>
        <v>0.09</v>
      </c>
      <c r="AG30" s="3">
        <v>5</v>
      </c>
      <c r="AH30" s="3">
        <v>0.05</v>
      </c>
      <c r="AI30" s="3">
        <f>VLOOKUP(AG30,FEDERALBNK!$B$25:$F$29,5,FALSE)</f>
        <v>2.79</v>
      </c>
      <c r="AJ30" s="3">
        <f>VLOOKUP(AG30,FEDERALBNK!$B$25:$K$29,10,FALSE)</f>
        <v>-68.11</v>
      </c>
      <c r="AK30" s="3">
        <f>VLOOKUP(AG30,FEDERALBNK!$B$25:$M$29,12,FALSE)</f>
        <v>0.04</v>
      </c>
      <c r="AL30" s="3">
        <f>VLOOKUP(AG30,FEDERALBNK!$B$25:$Y$29,24,FALSE)</f>
        <v>7.0000000000000007E-2</v>
      </c>
      <c r="AO30" s="3">
        <v>5</v>
      </c>
      <c r="AP30" s="3">
        <v>0.05</v>
      </c>
      <c r="AQ30" s="3">
        <f>VLOOKUP(AO30,HDFCBANK!$B$25:$F$29,5,FALSE)</f>
        <v>-10.029999999999999</v>
      </c>
      <c r="AR30" s="3">
        <f>VLOOKUP(AO30,HDFCBANK!$B$25:$K$29,10,FALSE)</f>
        <v>-90.86</v>
      </c>
      <c r="AS30" s="3">
        <f>VLOOKUP(AO30,HDFCBANK!$B$25:$M$29,12,FALSE)</f>
        <v>-0.11</v>
      </c>
      <c r="AT30" s="3">
        <f>VLOOKUP(AO30,HDFCBANK!$B$25:$Y$29,24,FALSE)</f>
        <v>-0.06</v>
      </c>
      <c r="AW30" s="3">
        <v>5</v>
      </c>
      <c r="AX30" s="3">
        <v>0.05</v>
      </c>
      <c r="AY30" s="3">
        <f>VLOOKUP(AW30,ICICIBANK!$B$25:$F$29,5,FALSE)</f>
        <v>18.899999999999999</v>
      </c>
      <c r="AZ30" s="3">
        <f>VLOOKUP(AW30,ICICIBANK!$B$25:$K$29,10,FALSE)</f>
        <v>-56.91</v>
      </c>
      <c r="BA30" s="3">
        <f>VLOOKUP(AW30,ICICIBANK!$B$25:$M$29,12,FALSE)</f>
        <v>0.33</v>
      </c>
      <c r="BB30" s="3">
        <f>VLOOKUP(AW30,ICICIBANK!$B$25:$Y$29,24,FALSE)</f>
        <v>0.19</v>
      </c>
      <c r="BE30" s="3">
        <v>5</v>
      </c>
      <c r="BF30" s="3">
        <v>0.05</v>
      </c>
      <c r="BG30" s="3">
        <f>VLOOKUP(BE30,IDFCFIRSTB!$B$25:$F$29,5,FALSE)</f>
        <v>49.8</v>
      </c>
      <c r="BH30" s="3">
        <f>VLOOKUP(BE30,IDFCFIRSTB!$B$25:$K$29,10,FALSE)</f>
        <v>-42.19</v>
      </c>
      <c r="BI30" s="3">
        <f>VLOOKUP(BE30,IDFCFIRSTB!$B$25:$M$29,12,FALSE)</f>
        <v>1.18</v>
      </c>
      <c r="BJ30" s="3">
        <f>VLOOKUP(BE30,IDFCFIRSTB!$B$25:$Y$29,24,FALSE)</f>
        <v>0.38</v>
      </c>
      <c r="BM30" s="3">
        <v>5</v>
      </c>
      <c r="BN30" s="3">
        <v>0.05</v>
      </c>
      <c r="BO30" s="3">
        <f>VLOOKUP(BM30,INDUSINDBK!$B$25:$F$29,5,FALSE)</f>
        <v>3.3</v>
      </c>
      <c r="BP30" s="3">
        <f>VLOOKUP(BM30,INDUSINDBK!$B$25:$K$29,10,FALSE)</f>
        <v>-83.72</v>
      </c>
      <c r="BQ30" s="3">
        <f>VLOOKUP(BM30,INDUSINDBK!$B$25:$M$29,12,FALSE)</f>
        <v>0.04</v>
      </c>
      <c r="BR30" s="3">
        <f>VLOOKUP(BM30,INDUSINDBK!$B$25:$Y$29,24,FALSE)</f>
        <v>0.08</v>
      </c>
      <c r="BU30" s="3">
        <v>5</v>
      </c>
      <c r="BV30" s="3">
        <v>0.05</v>
      </c>
      <c r="BW30" s="3">
        <f>VLOOKUP(BU30,KOTAKBANK!$B$25:$F$29,5,FALSE)</f>
        <v>-14.96</v>
      </c>
      <c r="BX30" s="3">
        <f>VLOOKUP(BU30,KOTAKBANK!$B$25:$K$29,10,FALSE)</f>
        <v>-95.77</v>
      </c>
      <c r="BY30" s="3">
        <f>VLOOKUP(BU30,KOTAKBANK!$B$25:$M$29,12,FALSE)</f>
        <v>-0.16</v>
      </c>
      <c r="BZ30" s="3">
        <f>VLOOKUP(BU30,KOTAKBANK!$B$25:$Y$29,24,FALSE)</f>
        <v>-0.08</v>
      </c>
      <c r="CC30" s="3">
        <v>5</v>
      </c>
      <c r="CD30" s="3">
        <v>0.05</v>
      </c>
      <c r="CE30" s="3">
        <f>VLOOKUP(CC30,PNB!$B$25:$F$29,5,FALSE)</f>
        <v>33.19</v>
      </c>
      <c r="CF30" s="3">
        <f>VLOOKUP(CC30,PNB!$B$25:$K$29,10,FALSE)</f>
        <v>-57.98</v>
      </c>
      <c r="CG30" s="3">
        <f>VLOOKUP(CC30,PNB!$B$25:$M$29,12,FALSE)</f>
        <v>0.56999999999999995</v>
      </c>
      <c r="CH30" s="3">
        <f>VLOOKUP(CC30,PNB!$B$25:$Y$29,24,FALSE)</f>
        <v>0.3</v>
      </c>
      <c r="CK30" s="3">
        <v>5</v>
      </c>
      <c r="CL30" s="3">
        <v>0.05</v>
      </c>
      <c r="CM30" s="3">
        <f>VLOOKUP(CK30,SBIN!$B$25:$F$29,5,FALSE)</f>
        <v>43.69</v>
      </c>
      <c r="CN30" s="3">
        <f>VLOOKUP(CK30,SBIN!$B$25:$K$29,10,FALSE)</f>
        <v>-38.9</v>
      </c>
      <c r="CO30" s="3">
        <f>VLOOKUP(CK30,SBIN!$B$25:$M$29,12,FALSE)</f>
        <v>1.1200000000000001</v>
      </c>
      <c r="CP30" s="3">
        <f>VLOOKUP(CK30,SBIN!$B$25:$Y$29,24,FALSE)</f>
        <v>0.36</v>
      </c>
      <c r="CS30" s="3">
        <v>5</v>
      </c>
      <c r="CT30" s="3">
        <v>0.05</v>
      </c>
      <c r="CU30" s="3">
        <f>VLOOKUP(CS30,BANKNIFTY!$B$25:$F$29,5,FALSE)</f>
        <v>23.63</v>
      </c>
      <c r="CV30" s="3">
        <f>VLOOKUP(CS30,BANKNIFTY!$B$25:$K$29,10,FALSE)</f>
        <v>-33.21</v>
      </c>
      <c r="CW30" s="3">
        <f>VLOOKUP(CS30,BANKNIFTY!$B$25:$M$29,12,FALSE)</f>
        <v>0.71</v>
      </c>
      <c r="CX30" s="3">
        <f>VLOOKUP(CS30,BANKNIFTY!$B$25:$Y$29,24,FALSE)</f>
        <v>0.23</v>
      </c>
    </row>
    <row r="33" spans="1:102" x14ac:dyDescent="0.25">
      <c r="B33" s="3" t="s">
        <v>43</v>
      </c>
      <c r="C33" s="3" t="s">
        <v>51</v>
      </c>
      <c r="J33" s="3" t="s">
        <v>43</v>
      </c>
      <c r="K33" s="3" t="s">
        <v>51</v>
      </c>
      <c r="R33" s="3" t="s">
        <v>43</v>
      </c>
      <c r="S33" s="3" t="s">
        <v>51</v>
      </c>
      <c r="Z33" s="3" t="s">
        <v>43</v>
      </c>
      <c r="AA33" s="3" t="s">
        <v>51</v>
      </c>
      <c r="AH33" s="3" t="s">
        <v>43</v>
      </c>
      <c r="AI33" s="3" t="s">
        <v>51</v>
      </c>
      <c r="AP33" s="3" t="s">
        <v>43</v>
      </c>
      <c r="AQ33" s="3" t="s">
        <v>51</v>
      </c>
      <c r="AX33" s="3" t="s">
        <v>43</v>
      </c>
      <c r="AY33" s="3" t="s">
        <v>51</v>
      </c>
      <c r="BF33" s="3" t="s">
        <v>43</v>
      </c>
      <c r="BG33" s="3" t="s">
        <v>51</v>
      </c>
      <c r="BN33" s="3" t="s">
        <v>43</v>
      </c>
      <c r="BO33" s="3" t="s">
        <v>51</v>
      </c>
      <c r="BV33" s="3" t="s">
        <v>43</v>
      </c>
      <c r="BW33" s="3" t="s">
        <v>51</v>
      </c>
      <c r="CD33" s="3" t="s">
        <v>43</v>
      </c>
      <c r="CE33" s="3" t="s">
        <v>51</v>
      </c>
      <c r="CL33" s="3" t="s">
        <v>43</v>
      </c>
      <c r="CM33" s="3" t="s">
        <v>51</v>
      </c>
      <c r="CT33" s="3" t="s">
        <v>43</v>
      </c>
      <c r="CU33" s="3" t="s">
        <v>51</v>
      </c>
    </row>
    <row r="35" spans="1:102" x14ac:dyDescent="0.25">
      <c r="A35" s="5" t="s">
        <v>48</v>
      </c>
      <c r="B35" s="5" t="s">
        <v>38</v>
      </c>
      <c r="C35" s="5" t="s">
        <v>5</v>
      </c>
      <c r="D35" s="5" t="s">
        <v>46</v>
      </c>
      <c r="E35" s="5" t="s">
        <v>12</v>
      </c>
      <c r="F35" s="5" t="s">
        <v>47</v>
      </c>
      <c r="I35" s="5" t="s">
        <v>48</v>
      </c>
      <c r="J35" s="5" t="s">
        <v>38</v>
      </c>
      <c r="K35" s="5" t="s">
        <v>5</v>
      </c>
      <c r="L35" s="5" t="s">
        <v>46</v>
      </c>
      <c r="M35" s="5" t="s">
        <v>12</v>
      </c>
      <c r="N35" s="5" t="s">
        <v>47</v>
      </c>
      <c r="Q35" s="5" t="s">
        <v>48</v>
      </c>
      <c r="R35" s="5" t="s">
        <v>38</v>
      </c>
      <c r="S35" s="5" t="s">
        <v>5</v>
      </c>
      <c r="T35" s="5" t="s">
        <v>46</v>
      </c>
      <c r="U35" s="5" t="s">
        <v>12</v>
      </c>
      <c r="V35" s="5" t="s">
        <v>47</v>
      </c>
      <c r="Y35" s="5" t="s">
        <v>48</v>
      </c>
      <c r="Z35" s="5" t="s">
        <v>38</v>
      </c>
      <c r="AA35" s="5" t="s">
        <v>5</v>
      </c>
      <c r="AB35" s="5" t="s">
        <v>46</v>
      </c>
      <c r="AC35" s="5" t="s">
        <v>12</v>
      </c>
      <c r="AD35" s="5" t="s">
        <v>47</v>
      </c>
      <c r="AG35" s="5" t="s">
        <v>48</v>
      </c>
      <c r="AH35" s="5" t="s">
        <v>38</v>
      </c>
      <c r="AI35" s="5" t="s">
        <v>5</v>
      </c>
      <c r="AJ35" s="5" t="s">
        <v>46</v>
      </c>
      <c r="AK35" s="5" t="s">
        <v>12</v>
      </c>
      <c r="AL35" s="5" t="s">
        <v>47</v>
      </c>
      <c r="AO35" s="5" t="s">
        <v>48</v>
      </c>
      <c r="AP35" s="5" t="s">
        <v>38</v>
      </c>
      <c r="AQ35" s="5" t="s">
        <v>5</v>
      </c>
      <c r="AR35" s="5" t="s">
        <v>46</v>
      </c>
      <c r="AS35" s="5" t="s">
        <v>12</v>
      </c>
      <c r="AT35" s="5" t="s">
        <v>47</v>
      </c>
      <c r="AW35" s="5" t="s">
        <v>48</v>
      </c>
      <c r="AX35" s="5" t="s">
        <v>38</v>
      </c>
      <c r="AY35" s="5" t="s">
        <v>5</v>
      </c>
      <c r="AZ35" s="5" t="s">
        <v>46</v>
      </c>
      <c r="BA35" s="5" t="s">
        <v>12</v>
      </c>
      <c r="BB35" s="5" t="s">
        <v>47</v>
      </c>
      <c r="BE35" s="5" t="s">
        <v>48</v>
      </c>
      <c r="BF35" s="5" t="s">
        <v>38</v>
      </c>
      <c r="BG35" s="5" t="s">
        <v>5</v>
      </c>
      <c r="BH35" s="5" t="s">
        <v>46</v>
      </c>
      <c r="BI35" s="5" t="s">
        <v>12</v>
      </c>
      <c r="BJ35" s="5" t="s">
        <v>47</v>
      </c>
      <c r="BM35" s="5" t="s">
        <v>48</v>
      </c>
      <c r="BN35" s="5" t="s">
        <v>38</v>
      </c>
      <c r="BO35" s="5" t="s">
        <v>5</v>
      </c>
      <c r="BP35" s="5" t="s">
        <v>46</v>
      </c>
      <c r="BQ35" s="5" t="s">
        <v>12</v>
      </c>
      <c r="BR35" s="5" t="s">
        <v>47</v>
      </c>
      <c r="BU35" s="5" t="s">
        <v>48</v>
      </c>
      <c r="BV35" s="5" t="s">
        <v>38</v>
      </c>
      <c r="BW35" s="5" t="s">
        <v>5</v>
      </c>
      <c r="BX35" s="5" t="s">
        <v>46</v>
      </c>
      <c r="BY35" s="5" t="s">
        <v>12</v>
      </c>
      <c r="BZ35" s="5" t="s">
        <v>47</v>
      </c>
      <c r="CC35" s="5" t="s">
        <v>48</v>
      </c>
      <c r="CD35" s="5" t="s">
        <v>38</v>
      </c>
      <c r="CE35" s="5" t="s">
        <v>5</v>
      </c>
      <c r="CF35" s="5" t="s">
        <v>46</v>
      </c>
      <c r="CG35" s="5" t="s">
        <v>12</v>
      </c>
      <c r="CH35" s="5" t="s">
        <v>47</v>
      </c>
      <c r="CK35" s="5" t="s">
        <v>48</v>
      </c>
      <c r="CL35" s="5" t="s">
        <v>38</v>
      </c>
      <c r="CM35" s="5" t="s">
        <v>5</v>
      </c>
      <c r="CN35" s="5" t="s">
        <v>46</v>
      </c>
      <c r="CO35" s="5" t="s">
        <v>12</v>
      </c>
      <c r="CP35" s="5" t="s">
        <v>47</v>
      </c>
      <c r="CS35" s="5" t="s">
        <v>48</v>
      </c>
      <c r="CT35" s="5" t="s">
        <v>38</v>
      </c>
      <c r="CU35" s="5" t="s">
        <v>5</v>
      </c>
      <c r="CV35" s="5" t="s">
        <v>46</v>
      </c>
      <c r="CW35" s="5" t="s">
        <v>12</v>
      </c>
      <c r="CX35" s="5" t="s">
        <v>47</v>
      </c>
    </row>
    <row r="36" spans="1:102" x14ac:dyDescent="0.25">
      <c r="A36" s="3">
        <v>1</v>
      </c>
      <c r="B36" s="3">
        <v>0.01</v>
      </c>
      <c r="C36" s="3">
        <f>VLOOKUP(A36,AUBANK!$B$35:$F$39,5,FALSE)</f>
        <v>-19.11</v>
      </c>
      <c r="D36" s="3">
        <f>VLOOKUP(A36,AUBANK!$B$35:$K$39,10,FALSE)</f>
        <v>-80.77</v>
      </c>
      <c r="E36" s="3">
        <f>VLOOKUP(A36,AUBANK!$B$35:$M$39,12,FALSE)</f>
        <v>-0.24</v>
      </c>
      <c r="F36" s="3">
        <f>VLOOKUP(A36,AUBANK!$B$35:$Y$39,24,FALSE)</f>
        <v>-3.81</v>
      </c>
      <c r="I36" s="3">
        <v>1</v>
      </c>
      <c r="J36" s="3">
        <v>0.01</v>
      </c>
      <c r="K36" s="3">
        <f>VLOOKUP(I36,AXISBANK!$B$35:$F$39,5,FALSE)</f>
        <v>1.76</v>
      </c>
      <c r="L36" s="3">
        <f>VLOOKUP(I36,AXISBANK!$B$35:$K$39,10,FALSE)</f>
        <v>-68.83</v>
      </c>
      <c r="M36" s="3">
        <f>VLOOKUP(I36,AXISBANK!$B$35:$M$39,12,FALSE)</f>
        <v>0.03</v>
      </c>
      <c r="N36" s="3">
        <f>VLOOKUP(I36,AXISBANK!$B$35:$Y$39,24,FALSE)</f>
        <v>4.3600000000000003</v>
      </c>
      <c r="Q36" s="3">
        <v>1</v>
      </c>
      <c r="R36" s="3">
        <v>0.01</v>
      </c>
      <c r="S36" s="3">
        <f>VLOOKUP(Q36,BANDHANBNK!$B$35:$F$39,5,FALSE)</f>
        <v>-38.94</v>
      </c>
      <c r="T36" s="3">
        <f>VLOOKUP(Q36,BANDHANBNK!$B$35:$K$39,10,FALSE)</f>
        <v>-93.26</v>
      </c>
      <c r="U36" s="3">
        <f>VLOOKUP(Q36,BANDHANBNK!$B$35:$M$39,12,FALSE)</f>
        <v>-0.42</v>
      </c>
      <c r="V36" s="3">
        <f>VLOOKUP(Q36,BANDHANBNK!$B$35:$Y$39,24,FALSE)</f>
        <v>-9.1199999999999992</v>
      </c>
      <c r="Y36" s="3">
        <v>1</v>
      </c>
      <c r="Z36" s="3">
        <v>0.01</v>
      </c>
      <c r="AA36" s="3">
        <f>VLOOKUP(Y36,BANKBARODA!$B$35:$F$39,5,FALSE)</f>
        <v>-2.36</v>
      </c>
      <c r="AB36" s="3">
        <f>VLOOKUP(Y36,BANKBARODA!$B$35:$K$39,10,FALSE)</f>
        <v>-86.85</v>
      </c>
      <c r="AC36" s="3">
        <f>VLOOKUP(Y36,BANKBARODA!$B$35:$M$39,12,FALSE)</f>
        <v>-0.03</v>
      </c>
      <c r="AD36" s="3">
        <f>VLOOKUP(Y36,BANKBARODA!$B$35:$Y$39,24,FALSE)</f>
        <v>3.55</v>
      </c>
      <c r="AG36" s="3">
        <v>1</v>
      </c>
      <c r="AH36" s="3">
        <v>0.01</v>
      </c>
      <c r="AI36" s="3">
        <f>VLOOKUP(AG36,FEDERALBNK!$B$35:$F$39,5,FALSE)</f>
        <v>0</v>
      </c>
      <c r="AJ36" s="3">
        <f>VLOOKUP(AG36,FEDERALBNK!$B$35:$K$39,10,FALSE)</f>
        <v>-75.17</v>
      </c>
      <c r="AK36" s="3">
        <f>VLOOKUP(AG36,FEDERALBNK!$B$35:$M$39,12,FALSE)</f>
        <v>0</v>
      </c>
      <c r="AL36" s="3">
        <f>VLOOKUP(AG36,FEDERALBNK!$B$35:$Y$39,24,FALSE)</f>
        <v>2.12</v>
      </c>
      <c r="AO36" s="3">
        <v>1</v>
      </c>
      <c r="AP36" s="3">
        <v>0.01</v>
      </c>
      <c r="AQ36" s="3">
        <f>VLOOKUP(AO36,HDFCBANK!$B$35:$F$39,5,FALSE)</f>
        <v>3.31</v>
      </c>
      <c r="AR36" s="3">
        <f>VLOOKUP(AO36,HDFCBANK!$B$35:$K$39,10,FALSE)</f>
        <v>-55.56</v>
      </c>
      <c r="AS36" s="3">
        <f>VLOOKUP(AO36,HDFCBANK!$B$35:$M$39,12,FALSE)</f>
        <v>0.06</v>
      </c>
      <c r="AT36" s="3">
        <f>VLOOKUP(AO36,HDFCBANK!$B$35:$Y$39,24,FALSE)</f>
        <v>2.56</v>
      </c>
      <c r="AW36" s="3">
        <v>1</v>
      </c>
      <c r="AX36" s="3">
        <v>0.01</v>
      </c>
      <c r="AY36" s="3">
        <f>VLOOKUP(AW36,ICICIBANK!$B$35:$F$39,5,FALSE)</f>
        <v>3.3</v>
      </c>
      <c r="AZ36" s="3">
        <f>VLOOKUP(AW36,ICICIBANK!$B$35:$K$39,10,FALSE)</f>
        <v>-67.3</v>
      </c>
      <c r="BA36" s="3">
        <f>VLOOKUP(AW36,ICICIBANK!$B$35:$M$39,12,FALSE)</f>
        <v>0.05</v>
      </c>
      <c r="BB36" s="3">
        <f>VLOOKUP(AW36,ICICIBANK!$B$35:$Y$39,24,FALSE)</f>
        <v>3.09</v>
      </c>
      <c r="BE36" s="3">
        <v>1</v>
      </c>
      <c r="BF36" s="3">
        <v>0.01</v>
      </c>
      <c r="BG36" s="3">
        <f>VLOOKUP(BE36,IDFCFIRSTB!$B$35:$F$39,5,FALSE)</f>
        <v>-0.34</v>
      </c>
      <c r="BH36" s="3">
        <f>VLOOKUP(BE36,IDFCFIRSTB!$B$35:$K$39,10,FALSE)</f>
        <v>-78.489999999999995</v>
      </c>
      <c r="BI36" s="3">
        <f>VLOOKUP(BE36,IDFCFIRSTB!$B$35:$M$39,12,FALSE)</f>
        <v>0</v>
      </c>
      <c r="BJ36" s="3">
        <f>VLOOKUP(BE36,IDFCFIRSTB!$B$35:$Y$39,24,FALSE)</f>
        <v>2</v>
      </c>
      <c r="BM36" s="3">
        <v>1</v>
      </c>
      <c r="BN36" s="3">
        <v>0.01</v>
      </c>
      <c r="BO36" s="3">
        <f>VLOOKUP(BM36,INDUSINDBK!$B$35:$F$39,5,FALSE)</f>
        <v>9.84</v>
      </c>
      <c r="BP36" s="3">
        <f>VLOOKUP(BM36,INDUSINDBK!$B$35:$K$39,10,FALSE)</f>
        <v>-69.73</v>
      </c>
      <c r="BQ36" s="3">
        <f>VLOOKUP(BM36,INDUSINDBK!$B$35:$M$39,12,FALSE)</f>
        <v>0.14000000000000001</v>
      </c>
      <c r="BR36" s="3">
        <f>VLOOKUP(BM36,INDUSINDBK!$B$35:$Y$39,24,FALSE)</f>
        <v>13.8</v>
      </c>
      <c r="BU36" s="3">
        <v>1</v>
      </c>
      <c r="BV36" s="3">
        <v>0.01</v>
      </c>
      <c r="BW36" s="3">
        <f>VLOOKUP(BU36,KOTAKBANK!$B$35:$F$39,5,FALSE)</f>
        <v>-1.21</v>
      </c>
      <c r="BX36" s="3">
        <f>VLOOKUP(BU36,KOTAKBANK!$B$35:$K$39,10,FALSE)</f>
        <v>-79.11</v>
      </c>
      <c r="BY36" s="3">
        <f>VLOOKUP(BU36,KOTAKBANK!$B$35:$M$39,12,FALSE)</f>
        <v>-0.02</v>
      </c>
      <c r="BZ36" s="3">
        <f>VLOOKUP(BU36,KOTAKBANK!$B$35:$Y$39,24,FALSE)</f>
        <v>2.34</v>
      </c>
      <c r="CC36" s="3">
        <v>1</v>
      </c>
      <c r="CD36" s="3">
        <v>0.01</v>
      </c>
      <c r="CE36" s="3">
        <f>VLOOKUP(CC36,PNB!$B$35:$F$39,5,FALSE)</f>
        <v>1.47</v>
      </c>
      <c r="CF36" s="3">
        <f>VLOOKUP(CC36,PNB!$B$35:$K$39,10,FALSE)</f>
        <v>-73.989999999999995</v>
      </c>
      <c r="CG36" s="3">
        <f>VLOOKUP(CC36,PNB!$B$35:$M$39,12,FALSE)</f>
        <v>0.02</v>
      </c>
      <c r="CH36" s="3">
        <f>VLOOKUP(CC36,PNB!$B$35:$Y$39,24,FALSE)</f>
        <v>3.93</v>
      </c>
      <c r="CK36" s="3">
        <v>1</v>
      </c>
      <c r="CL36" s="3">
        <v>0.01</v>
      </c>
      <c r="CM36" s="3">
        <f>VLOOKUP(CK36,SBIN!$B$35:$F$39,5,FALSE)</f>
        <v>-4.1500000000000004</v>
      </c>
      <c r="CN36" s="3">
        <f>VLOOKUP(CK36,SBIN!$B$35:$K$39,10,FALSE)</f>
        <v>-83.77</v>
      </c>
      <c r="CO36" s="3">
        <f>VLOOKUP(CK36,SBIN!$B$35:$M$39,12,FALSE)</f>
        <v>-0.05</v>
      </c>
      <c r="CP36" s="3">
        <f>VLOOKUP(CK36,SBIN!$B$35:$Y$39,24,FALSE)</f>
        <v>0.81</v>
      </c>
      <c r="CS36" s="3">
        <v>1</v>
      </c>
      <c r="CT36" s="3">
        <v>0.01</v>
      </c>
      <c r="CU36" s="3">
        <f>VLOOKUP(CS36,BANKNIFTY!$B$35:$F$39,5,FALSE)</f>
        <v>3.61</v>
      </c>
      <c r="CV36" s="3">
        <f>VLOOKUP(CS36,BANKNIFTY!$B$35:$K$39,10,FALSE)</f>
        <v>-59.52</v>
      </c>
      <c r="CW36" s="3">
        <f>VLOOKUP(CS36,BANKNIFTY!$B$35:$M$39,12,FALSE)</f>
        <v>0.06</v>
      </c>
      <c r="CX36" s="3">
        <f>VLOOKUP(CS36,BANKNIFTY!$B$35:$Y$39,24,FALSE)</f>
        <v>3</v>
      </c>
    </row>
    <row r="37" spans="1:102" x14ac:dyDescent="0.25">
      <c r="A37" s="3">
        <v>2</v>
      </c>
      <c r="B37" s="3">
        <v>0.02</v>
      </c>
      <c r="C37" s="3">
        <f>VLOOKUP(A37,AUBANK!$B$35:$F$39,5,FALSE)</f>
        <v>5.52</v>
      </c>
      <c r="D37" s="3">
        <f>VLOOKUP(A37,AUBANK!$B$35:$K$39,10,FALSE)</f>
        <v>-48.59</v>
      </c>
      <c r="E37" s="3">
        <f>VLOOKUP(A37,AUBANK!$B$35:$M$39,12,FALSE)</f>
        <v>0.11</v>
      </c>
      <c r="F37" s="3">
        <f>VLOOKUP(A37,AUBANK!$B$35:$Y$39,24,FALSE)</f>
        <v>1.51</v>
      </c>
      <c r="I37" s="3">
        <v>2</v>
      </c>
      <c r="J37" s="3">
        <v>0.02</v>
      </c>
      <c r="K37" s="3">
        <f>VLOOKUP(I37,AXISBANK!$B$35:$F$39,5,FALSE)</f>
        <v>15.19</v>
      </c>
      <c r="L37" s="3">
        <f>VLOOKUP(I37,AXISBANK!$B$35:$K$39,10,FALSE)</f>
        <v>-46.24</v>
      </c>
      <c r="M37" s="3">
        <f>VLOOKUP(I37,AXISBANK!$B$35:$M$39,12,FALSE)</f>
        <v>0.33</v>
      </c>
      <c r="N37" s="3">
        <f>VLOOKUP(I37,AXISBANK!$B$35:$Y$39,24,FALSE)</f>
        <v>3.75</v>
      </c>
      <c r="Q37" s="3">
        <v>2</v>
      </c>
      <c r="R37" s="3">
        <v>0.02</v>
      </c>
      <c r="S37" s="3">
        <f>VLOOKUP(Q37,BANDHANBNK!$B$35:$F$39,5,FALSE)</f>
        <v>7.93</v>
      </c>
      <c r="T37" s="3">
        <f>VLOOKUP(Q37,BANDHANBNK!$B$35:$K$39,10,FALSE)</f>
        <v>-57.36</v>
      </c>
      <c r="U37" s="3">
        <f>VLOOKUP(Q37,BANDHANBNK!$B$35:$M$39,12,FALSE)</f>
        <v>0.14000000000000001</v>
      </c>
      <c r="V37" s="3">
        <f>VLOOKUP(Q37,BANDHANBNK!$B$35:$Y$39,24,FALSE)</f>
        <v>2.2200000000000002</v>
      </c>
      <c r="Y37" s="3">
        <v>2</v>
      </c>
      <c r="Z37" s="3">
        <v>0.02</v>
      </c>
      <c r="AA37" s="3">
        <f>VLOOKUP(Y37,BANKBARODA!$B$35:$F$39,5,FALSE)</f>
        <v>9.39</v>
      </c>
      <c r="AB37" s="3">
        <f>VLOOKUP(Y37,BANKBARODA!$B$35:$K$39,10,FALSE)</f>
        <v>-71.790000000000006</v>
      </c>
      <c r="AC37" s="3">
        <f>VLOOKUP(Y37,BANKBARODA!$B$35:$M$39,12,FALSE)</f>
        <v>0.13</v>
      </c>
      <c r="AD37" s="3">
        <f>VLOOKUP(Y37,BANKBARODA!$B$35:$Y$39,24,FALSE)</f>
        <v>2.5</v>
      </c>
      <c r="AG37" s="3">
        <v>2</v>
      </c>
      <c r="AH37" s="3">
        <v>0.02</v>
      </c>
      <c r="AI37" s="3">
        <f>VLOOKUP(AG37,FEDERALBNK!$B$35:$F$39,5,FALSE)</f>
        <v>5.97</v>
      </c>
      <c r="AJ37" s="3">
        <f>VLOOKUP(AG37,FEDERALBNK!$B$35:$K$39,10,FALSE)</f>
        <v>-65.77</v>
      </c>
      <c r="AK37" s="3">
        <f>VLOOKUP(AG37,FEDERALBNK!$B$35:$M$39,12,FALSE)</f>
        <v>0.09</v>
      </c>
      <c r="AL37" s="3">
        <f>VLOOKUP(AG37,FEDERALBNK!$B$35:$Y$39,24,FALSE)</f>
        <v>2.14</v>
      </c>
      <c r="AO37" s="3">
        <v>2</v>
      </c>
      <c r="AP37" s="3">
        <v>0.02</v>
      </c>
      <c r="AQ37" s="3">
        <f>VLOOKUP(AO37,HDFCBANK!$B$35:$F$39,5,FALSE)</f>
        <v>4.51</v>
      </c>
      <c r="AR37" s="3">
        <f>VLOOKUP(AO37,HDFCBANK!$B$35:$K$39,10,FALSE)</f>
        <v>-47.58</v>
      </c>
      <c r="AS37" s="3">
        <f>VLOOKUP(AO37,HDFCBANK!$B$35:$M$39,12,FALSE)</f>
        <v>0.09</v>
      </c>
      <c r="AT37" s="3">
        <f>VLOOKUP(AO37,HDFCBANK!$B$35:$Y$39,24,FALSE)</f>
        <v>1.26</v>
      </c>
      <c r="AW37" s="3">
        <v>2</v>
      </c>
      <c r="AX37" s="3">
        <v>0.02</v>
      </c>
      <c r="AY37" s="3">
        <f>VLOOKUP(AW37,ICICIBANK!$B$35:$F$39,5,FALSE)</f>
        <v>-3.09</v>
      </c>
      <c r="AZ37" s="3">
        <f>VLOOKUP(AW37,ICICIBANK!$B$35:$K$39,10,FALSE)</f>
        <v>-87.26</v>
      </c>
      <c r="BA37" s="3">
        <f>VLOOKUP(AW37,ICICIBANK!$B$35:$M$39,12,FALSE)</f>
        <v>-0.04</v>
      </c>
      <c r="BB37" s="3">
        <f>VLOOKUP(AW37,ICICIBANK!$B$35:$Y$39,24,FALSE)</f>
        <v>0.43</v>
      </c>
      <c r="BE37" s="3">
        <v>2</v>
      </c>
      <c r="BF37" s="3">
        <v>0.02</v>
      </c>
      <c r="BG37" s="3">
        <f>VLOOKUP(BE37,IDFCFIRSTB!$B$35:$F$39,5,FALSE)</f>
        <v>13.31</v>
      </c>
      <c r="BH37" s="3">
        <f>VLOOKUP(BE37,IDFCFIRSTB!$B$35:$K$39,10,FALSE)</f>
        <v>-60.92</v>
      </c>
      <c r="BI37" s="3">
        <f>VLOOKUP(BE37,IDFCFIRSTB!$B$35:$M$39,12,FALSE)</f>
        <v>0.22</v>
      </c>
      <c r="BJ37" s="3">
        <f>VLOOKUP(BE37,IDFCFIRSTB!$B$35:$Y$39,24,FALSE)</f>
        <v>3.53</v>
      </c>
      <c r="BM37" s="3">
        <v>2</v>
      </c>
      <c r="BN37" s="3">
        <v>0.02</v>
      </c>
      <c r="BO37" s="3">
        <f>VLOOKUP(BM37,INDUSINDBK!$B$35:$F$39,5,FALSE)</f>
        <v>14.26</v>
      </c>
      <c r="BP37" s="3">
        <f>VLOOKUP(BM37,INDUSINDBK!$B$35:$K$39,10,FALSE)</f>
        <v>-57.32</v>
      </c>
      <c r="BQ37" s="3">
        <f>VLOOKUP(BM37,INDUSINDBK!$B$35:$M$39,12,FALSE)</f>
        <v>0.25</v>
      </c>
      <c r="BR37" s="3">
        <f>VLOOKUP(BM37,INDUSINDBK!$B$35:$Y$39,24,FALSE)</f>
        <v>5.03</v>
      </c>
      <c r="BU37" s="3">
        <v>2</v>
      </c>
      <c r="BV37" s="3">
        <v>0.02</v>
      </c>
      <c r="BW37" s="3">
        <f>VLOOKUP(BU37,KOTAKBANK!$B$35:$F$39,5,FALSE)</f>
        <v>-10.81</v>
      </c>
      <c r="BX37" s="3">
        <f>VLOOKUP(BU37,KOTAKBANK!$B$35:$K$39,10,FALSE)</f>
        <v>-93.15</v>
      </c>
      <c r="BY37" s="3">
        <f>VLOOKUP(BU37,KOTAKBANK!$B$35:$M$39,12,FALSE)</f>
        <v>-0.12</v>
      </c>
      <c r="BZ37" s="3">
        <f>VLOOKUP(BU37,KOTAKBANK!$B$35:$Y$39,24,FALSE)</f>
        <v>-0.78</v>
      </c>
      <c r="CC37" s="3">
        <v>2</v>
      </c>
      <c r="CD37" s="3">
        <v>0.02</v>
      </c>
      <c r="CE37" s="3">
        <f>VLOOKUP(CC37,PNB!$B$35:$F$39,5,FALSE)</f>
        <v>-2.21</v>
      </c>
      <c r="CF37" s="3">
        <f>VLOOKUP(CC37,PNB!$B$35:$K$39,10,FALSE)</f>
        <v>-87.87</v>
      </c>
      <c r="CG37" s="3">
        <f>VLOOKUP(CC37,PNB!$B$35:$M$39,12,FALSE)</f>
        <v>-0.03</v>
      </c>
      <c r="CH37" s="3">
        <f>VLOOKUP(CC37,PNB!$B$35:$Y$39,24,FALSE)</f>
        <v>1.05</v>
      </c>
      <c r="CK37" s="3">
        <v>2</v>
      </c>
      <c r="CL37" s="3">
        <v>0.02</v>
      </c>
      <c r="CM37" s="3">
        <f>VLOOKUP(CK37,SBIN!$B$35:$F$39,5,FALSE)</f>
        <v>0.55000000000000004</v>
      </c>
      <c r="CN37" s="3">
        <f>VLOOKUP(CK37,SBIN!$B$35:$K$39,10,FALSE)</f>
        <v>-67.489999999999995</v>
      </c>
      <c r="CO37" s="3">
        <f>VLOOKUP(CK37,SBIN!$B$35:$M$39,12,FALSE)</f>
        <v>0.01</v>
      </c>
      <c r="CP37" s="3">
        <f>VLOOKUP(CK37,SBIN!$B$35:$Y$39,24,FALSE)</f>
        <v>0.95</v>
      </c>
      <c r="CS37" s="3">
        <v>2</v>
      </c>
      <c r="CT37" s="3">
        <v>0.02</v>
      </c>
      <c r="CU37" s="3">
        <f>VLOOKUP(CS37,BANKNIFTY!$B$35:$F$39,5,FALSE)</f>
        <v>17.89</v>
      </c>
      <c r="CV37" s="3">
        <f>VLOOKUP(CS37,BANKNIFTY!$B$35:$K$39,10,FALSE)</f>
        <v>-32.1</v>
      </c>
      <c r="CW37" s="3">
        <f>VLOOKUP(CS37,BANKNIFTY!$B$35:$M$39,12,FALSE)</f>
        <v>0.56000000000000005</v>
      </c>
      <c r="CX37" s="3">
        <f>VLOOKUP(CS37,BANKNIFTY!$B$35:$Y$39,24,FALSE)</f>
        <v>4.3600000000000003</v>
      </c>
    </row>
    <row r="38" spans="1:102" x14ac:dyDescent="0.25">
      <c r="A38" s="3">
        <v>3</v>
      </c>
      <c r="B38" s="3">
        <v>0.03</v>
      </c>
      <c r="C38" s="3">
        <f>VLOOKUP(A38,AUBANK!$B$35:$F$39,5,FALSE)</f>
        <v>27.58</v>
      </c>
      <c r="D38" s="3">
        <f>VLOOKUP(A38,AUBANK!$B$35:$K$39,10,FALSE)</f>
        <v>-39.07</v>
      </c>
      <c r="E38" s="3">
        <f>VLOOKUP(A38,AUBANK!$B$35:$M$39,12,FALSE)</f>
        <v>0.71</v>
      </c>
      <c r="F38" s="3">
        <f>VLOOKUP(A38,AUBANK!$B$35:$Y$39,24,FALSE)</f>
        <v>3.53</v>
      </c>
      <c r="I38" s="3">
        <v>3</v>
      </c>
      <c r="J38" s="3">
        <v>0.03</v>
      </c>
      <c r="K38" s="3">
        <f>VLOOKUP(I38,AXISBANK!$B$35:$F$39,5,FALSE)</f>
        <v>-0.67</v>
      </c>
      <c r="L38" s="3">
        <f>VLOOKUP(I38,AXISBANK!$B$35:$K$39,10,FALSE)</f>
        <v>-78.849999999999994</v>
      </c>
      <c r="M38" s="3">
        <f>VLOOKUP(I38,AXISBANK!$B$35:$M$39,12,FALSE)</f>
        <v>-0.01</v>
      </c>
      <c r="N38" s="3">
        <f>VLOOKUP(I38,AXISBANK!$B$35:$Y$39,24,FALSE)</f>
        <v>0.66</v>
      </c>
      <c r="Q38" s="3">
        <v>3</v>
      </c>
      <c r="R38" s="3">
        <v>0.03</v>
      </c>
      <c r="S38" s="3">
        <f>VLOOKUP(Q38,BANDHANBNK!$B$35:$F$39,5,FALSE)</f>
        <v>14.58</v>
      </c>
      <c r="T38" s="3">
        <f>VLOOKUP(Q38,BANDHANBNK!$B$35:$K$39,10,FALSE)</f>
        <v>-52.11</v>
      </c>
      <c r="U38" s="3">
        <f>VLOOKUP(Q38,BANDHANBNK!$B$35:$M$39,12,FALSE)</f>
        <v>0.28000000000000003</v>
      </c>
      <c r="V38" s="3">
        <f>VLOOKUP(Q38,BANDHANBNK!$B$35:$Y$39,24,FALSE)</f>
        <v>2.2400000000000002</v>
      </c>
      <c r="Y38" s="3">
        <v>3</v>
      </c>
      <c r="Z38" s="3">
        <v>0.03</v>
      </c>
      <c r="AA38" s="3">
        <f>VLOOKUP(Y38,BANKBARODA!$B$35:$F$39,5,FALSE)</f>
        <v>15.44</v>
      </c>
      <c r="AB38" s="3">
        <f>VLOOKUP(Y38,BANKBARODA!$B$35:$K$39,10,FALSE)</f>
        <v>-53.09</v>
      </c>
      <c r="AC38" s="3">
        <f>VLOOKUP(Y38,BANKBARODA!$B$35:$M$39,12,FALSE)</f>
        <v>0.28999999999999998</v>
      </c>
      <c r="AD38" s="3">
        <f>VLOOKUP(Y38,BANKBARODA!$B$35:$Y$39,24,FALSE)</f>
        <v>2.5099999999999998</v>
      </c>
      <c r="AG38" s="3">
        <v>3</v>
      </c>
      <c r="AH38" s="3">
        <v>0.03</v>
      </c>
      <c r="AI38" s="3">
        <f>VLOOKUP(AG38,FEDERALBNK!$B$35:$F$39,5,FALSE)</f>
        <v>6.08</v>
      </c>
      <c r="AJ38" s="3">
        <f>VLOOKUP(AG38,FEDERALBNK!$B$35:$K$39,10,FALSE)</f>
        <v>-72.010000000000005</v>
      </c>
      <c r="AK38" s="3">
        <f>VLOOKUP(AG38,FEDERALBNK!$B$35:$M$39,12,FALSE)</f>
        <v>0.08</v>
      </c>
      <c r="AL38" s="3">
        <f>VLOOKUP(AG38,FEDERALBNK!$B$35:$Y$39,24,FALSE)</f>
        <v>1.32</v>
      </c>
      <c r="AO38" s="3">
        <v>3</v>
      </c>
      <c r="AP38" s="3">
        <v>0.03</v>
      </c>
      <c r="AQ38" s="3">
        <f>VLOOKUP(AO38,HDFCBANK!$B$35:$F$39,5,FALSE)</f>
        <v>5.87</v>
      </c>
      <c r="AR38" s="3">
        <f>VLOOKUP(AO38,HDFCBANK!$B$35:$K$39,10,FALSE)</f>
        <v>-58.51</v>
      </c>
      <c r="AS38" s="3">
        <f>VLOOKUP(AO38,HDFCBANK!$B$35:$M$39,12,FALSE)</f>
        <v>0.1</v>
      </c>
      <c r="AT38" s="3">
        <f>VLOOKUP(AO38,HDFCBANK!$B$35:$Y$39,24,FALSE)</f>
        <v>1.08</v>
      </c>
      <c r="AW38" s="3">
        <v>3</v>
      </c>
      <c r="AX38" s="3">
        <v>0.03</v>
      </c>
      <c r="AY38" s="3">
        <f>VLOOKUP(AW38,ICICIBANK!$B$35:$F$39,5,FALSE)</f>
        <v>-3.65</v>
      </c>
      <c r="AZ38" s="3">
        <f>VLOOKUP(AW38,ICICIBANK!$B$35:$K$39,10,FALSE)</f>
        <v>-85.08</v>
      </c>
      <c r="BA38" s="3">
        <f>VLOOKUP(AW38,ICICIBANK!$B$35:$M$39,12,FALSE)</f>
        <v>-0.04</v>
      </c>
      <c r="BB38" s="3">
        <f>VLOOKUP(AW38,ICICIBANK!$B$35:$Y$39,24,FALSE)</f>
        <v>0.23</v>
      </c>
      <c r="BE38" s="3">
        <v>3</v>
      </c>
      <c r="BF38" s="3">
        <v>0.03</v>
      </c>
      <c r="BG38" s="3">
        <f>VLOOKUP(BE38,IDFCFIRSTB!$B$35:$F$39,5,FALSE)</f>
        <v>11.9</v>
      </c>
      <c r="BH38" s="3">
        <f>VLOOKUP(BE38,IDFCFIRSTB!$B$35:$K$39,10,FALSE)</f>
        <v>-55.22</v>
      </c>
      <c r="BI38" s="3">
        <f>VLOOKUP(BE38,IDFCFIRSTB!$B$35:$M$39,12,FALSE)</f>
        <v>0.22</v>
      </c>
      <c r="BJ38" s="3">
        <f>VLOOKUP(BE38,IDFCFIRSTB!$B$35:$Y$39,24,FALSE)</f>
        <v>2.23</v>
      </c>
      <c r="BM38" s="3">
        <v>3</v>
      </c>
      <c r="BN38" s="3">
        <v>0.03</v>
      </c>
      <c r="BO38" s="3">
        <f>VLOOKUP(BM38,INDUSINDBK!$B$35:$F$39,5,FALSE)</f>
        <v>6.66</v>
      </c>
      <c r="BP38" s="3">
        <f>VLOOKUP(BM38,INDUSINDBK!$B$35:$K$39,10,FALSE)</f>
        <v>-82.61</v>
      </c>
      <c r="BQ38" s="3">
        <f>VLOOKUP(BM38,INDUSINDBK!$B$35:$M$39,12,FALSE)</f>
        <v>0.08</v>
      </c>
      <c r="BR38" s="3">
        <f>VLOOKUP(BM38,INDUSINDBK!$B$35:$Y$39,24,FALSE)</f>
        <v>2.44</v>
      </c>
      <c r="BU38" s="3">
        <v>3</v>
      </c>
      <c r="BV38" s="3">
        <v>0.03</v>
      </c>
      <c r="BW38" s="3">
        <f>VLOOKUP(BU38,KOTAKBANK!$B$35:$F$39,5,FALSE)</f>
        <v>-8.94</v>
      </c>
      <c r="BX38" s="3">
        <f>VLOOKUP(BU38,KOTAKBANK!$B$35:$K$39,10,FALSE)</f>
        <v>-88.67</v>
      </c>
      <c r="BY38" s="3">
        <f>VLOOKUP(BU38,KOTAKBANK!$B$35:$M$39,12,FALSE)</f>
        <v>-0.1</v>
      </c>
      <c r="BZ38" s="3">
        <f>VLOOKUP(BU38,KOTAKBANK!$B$35:$Y$39,24,FALSE)</f>
        <v>-0.22</v>
      </c>
      <c r="CC38" s="3">
        <v>3</v>
      </c>
      <c r="CD38" s="3">
        <v>0.03</v>
      </c>
      <c r="CE38" s="3">
        <f>VLOOKUP(CC38,PNB!$B$35:$F$39,5,FALSE)</f>
        <v>9.57</v>
      </c>
      <c r="CF38" s="3">
        <f>VLOOKUP(CC38,PNB!$B$35:$K$39,10,FALSE)</f>
        <v>-70.81</v>
      </c>
      <c r="CG38" s="3">
        <f>VLOOKUP(CC38,PNB!$B$35:$M$39,12,FALSE)</f>
        <v>0.14000000000000001</v>
      </c>
      <c r="CH38" s="3">
        <f>VLOOKUP(CC38,PNB!$B$35:$Y$39,24,FALSE)</f>
        <v>2.09</v>
      </c>
      <c r="CK38" s="3">
        <v>3</v>
      </c>
      <c r="CL38" s="3">
        <v>0.03</v>
      </c>
      <c r="CM38" s="3">
        <f>VLOOKUP(CK38,SBIN!$B$35:$F$39,5,FALSE)</f>
        <v>2.61</v>
      </c>
      <c r="CN38" s="3">
        <f>VLOOKUP(CK38,SBIN!$B$35:$K$39,10,FALSE)</f>
        <v>-81.87</v>
      </c>
      <c r="CO38" s="3">
        <f>VLOOKUP(CK38,SBIN!$B$35:$M$39,12,FALSE)</f>
        <v>0.03</v>
      </c>
      <c r="CP38" s="3">
        <f>VLOOKUP(CK38,SBIN!$B$35:$Y$39,24,FALSE)</f>
        <v>1.04</v>
      </c>
      <c r="CS38" s="3">
        <v>3</v>
      </c>
      <c r="CT38" s="3">
        <v>0.03</v>
      </c>
      <c r="CU38" s="3">
        <f>VLOOKUP(CS38,BANKNIFTY!$B$35:$F$39,5,FALSE)</f>
        <v>14.81</v>
      </c>
      <c r="CV38" s="3">
        <f>VLOOKUP(CS38,BANKNIFTY!$B$35:$K$39,10,FALSE)</f>
        <v>-47.55</v>
      </c>
      <c r="CW38" s="3">
        <f>VLOOKUP(CS38,BANKNIFTY!$B$35:$M$39,12,FALSE)</f>
        <v>0.31</v>
      </c>
      <c r="CX38" s="3">
        <f>VLOOKUP(CS38,BANKNIFTY!$B$35:$Y$39,24,FALSE)</f>
        <v>2.34</v>
      </c>
    </row>
    <row r="39" spans="1:102" x14ac:dyDescent="0.25">
      <c r="A39" s="3">
        <v>4</v>
      </c>
      <c r="B39" s="3">
        <v>0.04</v>
      </c>
      <c r="C39" s="3">
        <f>VLOOKUP(A39,AUBANK!$B$35:$F$39,5,FALSE)</f>
        <v>18.11</v>
      </c>
      <c r="D39" s="3">
        <f>VLOOKUP(A39,AUBANK!$B$35:$K$39,10,FALSE)</f>
        <v>-50.46</v>
      </c>
      <c r="E39" s="3">
        <f>VLOOKUP(A39,AUBANK!$B$35:$M$39,12,FALSE)</f>
        <v>0.36</v>
      </c>
      <c r="F39" s="3">
        <f>VLOOKUP(A39,AUBANK!$B$35:$Y$39,24,FALSE)</f>
        <v>2.09</v>
      </c>
      <c r="I39" s="3">
        <v>4</v>
      </c>
      <c r="J39" s="3">
        <v>0.04</v>
      </c>
      <c r="K39" s="3">
        <f>VLOOKUP(I39,AXISBANK!$B$35:$F$39,5,FALSE)</f>
        <v>-5.95</v>
      </c>
      <c r="L39" s="3">
        <f>VLOOKUP(I39,AXISBANK!$B$35:$K$39,10,FALSE)</f>
        <v>-87.61</v>
      </c>
      <c r="M39" s="3">
        <f>VLOOKUP(I39,AXISBANK!$B$35:$M$39,12,FALSE)</f>
        <v>-7.0000000000000007E-2</v>
      </c>
      <c r="N39" s="3">
        <f>VLOOKUP(I39,AXISBANK!$B$35:$Y$39,24,FALSE)</f>
        <v>0.13</v>
      </c>
      <c r="Q39" s="3">
        <v>4</v>
      </c>
      <c r="R39" s="3">
        <v>0.04</v>
      </c>
      <c r="S39" s="3">
        <f>VLOOKUP(Q39,BANDHANBNK!$B$35:$F$39,5,FALSE)</f>
        <v>-5.33</v>
      </c>
      <c r="T39" s="3">
        <f>VLOOKUP(Q39,BANDHANBNK!$B$35:$K$39,10,FALSE)</f>
        <v>-73</v>
      </c>
      <c r="U39" s="3">
        <f>VLOOKUP(Q39,BANDHANBNK!$B$35:$M$39,12,FALSE)</f>
        <v>-7.0000000000000007E-2</v>
      </c>
      <c r="V39" s="3">
        <f>VLOOKUP(Q39,BANDHANBNK!$B$35:$Y$39,24,FALSE)</f>
        <v>0.38</v>
      </c>
      <c r="Y39" s="3">
        <v>4</v>
      </c>
      <c r="Z39" s="3">
        <v>0.04</v>
      </c>
      <c r="AA39" s="3">
        <f>VLOOKUP(Y39,BANKBARODA!$B$35:$F$39,5,FALSE)</f>
        <v>12.71</v>
      </c>
      <c r="AB39" s="3">
        <f>VLOOKUP(Y39,BANKBARODA!$B$35:$K$39,10,FALSE)</f>
        <v>-48.48</v>
      </c>
      <c r="AC39" s="3">
        <f>VLOOKUP(Y39,BANKBARODA!$B$35:$M$39,12,FALSE)</f>
        <v>0.26</v>
      </c>
      <c r="AD39" s="3">
        <f>VLOOKUP(Y39,BANKBARODA!$B$35:$Y$39,24,FALSE)</f>
        <v>1.7</v>
      </c>
      <c r="AG39" s="3">
        <v>4</v>
      </c>
      <c r="AH39" s="3">
        <v>0.04</v>
      </c>
      <c r="AI39" s="3">
        <f>VLOOKUP(AG39,FEDERALBNK!$B$35:$F$39,5,FALSE)</f>
        <v>5.23</v>
      </c>
      <c r="AJ39" s="3">
        <f>VLOOKUP(AG39,FEDERALBNK!$B$35:$K$39,10,FALSE)</f>
        <v>-69.59</v>
      </c>
      <c r="AK39" s="3">
        <f>VLOOKUP(AG39,FEDERALBNK!$B$35:$M$39,12,FALSE)</f>
        <v>0.08</v>
      </c>
      <c r="AL39" s="3">
        <f>VLOOKUP(AG39,FEDERALBNK!$B$35:$Y$39,24,FALSE)</f>
        <v>1.06</v>
      </c>
      <c r="AO39" s="3">
        <v>4</v>
      </c>
      <c r="AP39" s="3">
        <v>0.04</v>
      </c>
      <c r="AQ39" s="3">
        <f>VLOOKUP(AO39,HDFCBANK!$B$35:$F$39,5,FALSE)</f>
        <v>0.27</v>
      </c>
      <c r="AR39" s="3">
        <f>VLOOKUP(AO39,HDFCBANK!$B$35:$K$39,10,FALSE)</f>
        <v>-51.9</v>
      </c>
      <c r="AS39" s="3">
        <f>VLOOKUP(AO39,HDFCBANK!$B$35:$M$39,12,FALSE)</f>
        <v>0.01</v>
      </c>
      <c r="AT39" s="3">
        <f>VLOOKUP(AO39,HDFCBANK!$B$35:$Y$39,24,FALSE)</f>
        <v>0.32</v>
      </c>
      <c r="AW39" s="3">
        <v>4</v>
      </c>
      <c r="AX39" s="3">
        <v>0.04</v>
      </c>
      <c r="AY39" s="3">
        <f>VLOOKUP(AW39,ICICIBANK!$B$35:$F$39,5,FALSE)</f>
        <v>-4.03</v>
      </c>
      <c r="AZ39" s="3">
        <f>VLOOKUP(AW39,ICICIBANK!$B$35:$K$39,10,FALSE)</f>
        <v>-84.52</v>
      </c>
      <c r="BA39" s="3">
        <f>VLOOKUP(AW39,ICICIBANK!$B$35:$M$39,12,FALSE)</f>
        <v>-0.05</v>
      </c>
      <c r="BB39" s="3">
        <f>VLOOKUP(AW39,ICICIBANK!$B$35:$Y$39,24,FALSE)</f>
        <v>0.16</v>
      </c>
      <c r="BE39" s="3">
        <v>4</v>
      </c>
      <c r="BF39" s="3">
        <v>0.04</v>
      </c>
      <c r="BG39" s="3">
        <f>VLOOKUP(BE39,IDFCFIRSTB!$B$35:$F$39,5,FALSE)</f>
        <v>19.239999999999998</v>
      </c>
      <c r="BH39" s="3">
        <f>VLOOKUP(BE39,IDFCFIRSTB!$B$35:$K$39,10,FALSE)</f>
        <v>-60.08</v>
      </c>
      <c r="BI39" s="3">
        <f>VLOOKUP(BE39,IDFCFIRSTB!$B$35:$M$39,12,FALSE)</f>
        <v>0.32</v>
      </c>
      <c r="BJ39" s="3">
        <f>VLOOKUP(BE39,IDFCFIRSTB!$B$35:$Y$39,24,FALSE)</f>
        <v>2.42</v>
      </c>
      <c r="BM39" s="3">
        <v>4</v>
      </c>
      <c r="BN39" s="3">
        <v>0.04</v>
      </c>
      <c r="BO39" s="3">
        <f>VLOOKUP(BM39,INDUSINDBK!$B$35:$F$39,5,FALSE)</f>
        <v>0.32</v>
      </c>
      <c r="BP39" s="3">
        <f>VLOOKUP(BM39,INDUSINDBK!$B$35:$K$39,10,FALSE)</f>
        <v>-79.59</v>
      </c>
      <c r="BQ39" s="3">
        <f>VLOOKUP(BM39,INDUSINDBK!$B$35:$M$39,12,FALSE)</f>
        <v>0</v>
      </c>
      <c r="BR39" s="3">
        <f>VLOOKUP(BM39,INDUSINDBK!$B$35:$Y$39,24,FALSE)</f>
        <v>0.84</v>
      </c>
      <c r="BU39" s="3">
        <v>4</v>
      </c>
      <c r="BV39" s="3">
        <v>0.04</v>
      </c>
      <c r="BW39" s="3">
        <f>VLOOKUP(BU39,KOTAKBANK!$B$35:$F$39,5,FALSE)</f>
        <v>-4.9800000000000004</v>
      </c>
      <c r="BX39" s="3">
        <f>VLOOKUP(BU39,KOTAKBANK!$B$35:$K$39,10,FALSE)</f>
        <v>-83.8</v>
      </c>
      <c r="BY39" s="3">
        <f>VLOOKUP(BU39,KOTAKBANK!$B$35:$M$39,12,FALSE)</f>
        <v>-0.06</v>
      </c>
      <c r="BZ39" s="3">
        <f>VLOOKUP(BU39,KOTAKBANK!$B$35:$Y$39,24,FALSE)</f>
        <v>0.23</v>
      </c>
      <c r="CC39" s="3">
        <v>4</v>
      </c>
      <c r="CD39" s="3">
        <v>0.04</v>
      </c>
      <c r="CE39" s="3">
        <f>VLOOKUP(CC39,PNB!$B$35:$F$39,5,FALSE)</f>
        <v>11.87</v>
      </c>
      <c r="CF39" s="3">
        <f>VLOOKUP(CC39,PNB!$B$35:$K$39,10,FALSE)</f>
        <v>-54.33</v>
      </c>
      <c r="CG39" s="3">
        <f>VLOOKUP(CC39,PNB!$B$35:$M$39,12,FALSE)</f>
        <v>0.22</v>
      </c>
      <c r="CH39" s="3">
        <f>VLOOKUP(CC39,PNB!$B$35:$Y$39,24,FALSE)</f>
        <v>1.79</v>
      </c>
      <c r="CK39" s="3">
        <v>4</v>
      </c>
      <c r="CL39" s="3">
        <v>0.04</v>
      </c>
      <c r="CM39" s="3">
        <f>VLOOKUP(CK39,SBIN!$B$35:$F$39,5,FALSE)</f>
        <v>6.42</v>
      </c>
      <c r="CN39" s="3">
        <f>VLOOKUP(CK39,SBIN!$B$35:$K$39,10,FALSE)</f>
        <v>-69.09</v>
      </c>
      <c r="CO39" s="3">
        <f>VLOOKUP(CK39,SBIN!$B$35:$M$39,12,FALSE)</f>
        <v>0.09</v>
      </c>
      <c r="CP39" s="3">
        <f>VLOOKUP(CK39,SBIN!$B$35:$Y$39,24,FALSE)</f>
        <v>1.0900000000000001</v>
      </c>
      <c r="CS39" s="3">
        <v>4</v>
      </c>
      <c r="CT39" s="3">
        <v>0.04</v>
      </c>
      <c r="CU39" s="3">
        <f>VLOOKUP(CS39,BANKNIFTY!$B$35:$F$39,5,FALSE)</f>
        <v>6.88</v>
      </c>
      <c r="CV39" s="3">
        <f>VLOOKUP(CS39,BANKNIFTY!$B$35:$K$39,10,FALSE)</f>
        <v>-45.61</v>
      </c>
      <c r="CW39" s="3">
        <f>VLOOKUP(CS39,BANKNIFTY!$B$35:$M$39,12,FALSE)</f>
        <v>0.15</v>
      </c>
      <c r="CX39" s="3">
        <f>VLOOKUP(CS39,BANKNIFTY!$B$35:$Y$39,24,FALSE)</f>
        <v>1.03</v>
      </c>
    </row>
    <row r="40" spans="1:102" x14ac:dyDescent="0.25">
      <c r="A40" s="3">
        <v>5</v>
      </c>
      <c r="B40" s="3">
        <v>0.05</v>
      </c>
      <c r="C40" s="3">
        <f>VLOOKUP(A40,AUBANK!$B$35:$F$39,5,FALSE)</f>
        <v>24.27</v>
      </c>
      <c r="D40" s="3">
        <f>VLOOKUP(A40,AUBANK!$B$35:$K$39,10,FALSE)</f>
        <v>-46.82</v>
      </c>
      <c r="E40" s="3">
        <f>VLOOKUP(A40,AUBANK!$B$35:$M$39,12,FALSE)</f>
        <v>0.52</v>
      </c>
      <c r="F40" s="3">
        <f>VLOOKUP(A40,AUBANK!$B$35:$Y$39,24,FALSE)</f>
        <v>2.1</v>
      </c>
      <c r="I40" s="3">
        <v>5</v>
      </c>
      <c r="J40" s="3">
        <v>0.05</v>
      </c>
      <c r="K40" s="3">
        <f>VLOOKUP(I40,AXISBANK!$B$35:$F$39,5,FALSE)</f>
        <v>-7.05</v>
      </c>
      <c r="L40" s="3">
        <f>VLOOKUP(I40,AXISBANK!$B$35:$K$39,10,FALSE)</f>
        <v>-86.37</v>
      </c>
      <c r="M40" s="3">
        <f>VLOOKUP(I40,AXISBANK!$B$35:$M$39,12,FALSE)</f>
        <v>-0.08</v>
      </c>
      <c r="N40" s="3">
        <f>VLOOKUP(I40,AXISBANK!$B$35:$Y$39,24,FALSE)</f>
        <v>0</v>
      </c>
      <c r="Q40" s="3">
        <v>5</v>
      </c>
      <c r="R40" s="3">
        <v>0.05</v>
      </c>
      <c r="S40" s="3">
        <f>VLOOKUP(Q40,BANDHANBNK!$B$35:$F$39,5,FALSE)</f>
        <v>-9.5500000000000007</v>
      </c>
      <c r="T40" s="3">
        <f>VLOOKUP(Q40,BANDHANBNK!$B$35:$K$39,10,FALSE)</f>
        <v>-73.290000000000006</v>
      </c>
      <c r="U40" s="3">
        <f>VLOOKUP(Q40,BANDHANBNK!$B$35:$M$39,12,FALSE)</f>
        <v>-0.13</v>
      </c>
      <c r="V40" s="3">
        <f>VLOOKUP(Q40,BANDHANBNK!$B$35:$Y$39,24,FALSE)</f>
        <v>-0.02</v>
      </c>
      <c r="Y40" s="3">
        <v>5</v>
      </c>
      <c r="Z40" s="3">
        <v>0.05</v>
      </c>
      <c r="AA40" s="3">
        <f>VLOOKUP(Y40,BANKBARODA!$B$35:$F$39,5,FALSE)</f>
        <v>20.05</v>
      </c>
      <c r="AB40" s="3">
        <f>VLOOKUP(Y40,BANKBARODA!$B$35:$K$39,10,FALSE)</f>
        <v>-58.06</v>
      </c>
      <c r="AC40" s="3">
        <f>VLOOKUP(Y40,BANKBARODA!$B$35:$M$39,12,FALSE)</f>
        <v>0.35</v>
      </c>
      <c r="AD40" s="3">
        <f>VLOOKUP(Y40,BANKBARODA!$B$35:$Y$39,24,FALSE)</f>
        <v>2.02</v>
      </c>
      <c r="AG40" s="3">
        <v>5</v>
      </c>
      <c r="AH40" s="3">
        <v>0.05</v>
      </c>
      <c r="AI40" s="3">
        <f>VLOOKUP(AG40,FEDERALBNK!$B$35:$F$39,5,FALSE)</f>
        <v>-0.49</v>
      </c>
      <c r="AJ40" s="3">
        <f>VLOOKUP(AG40,FEDERALBNK!$B$35:$K$39,10,FALSE)</f>
        <v>-67.3</v>
      </c>
      <c r="AK40" s="3">
        <f>VLOOKUP(AG40,FEDERALBNK!$B$35:$M$39,12,FALSE)</f>
        <v>-0.01</v>
      </c>
      <c r="AL40" s="3">
        <f>VLOOKUP(AG40,FEDERALBNK!$B$35:$Y$39,24,FALSE)</f>
        <v>0.33</v>
      </c>
      <c r="AO40" s="3">
        <v>5</v>
      </c>
      <c r="AP40" s="3">
        <v>0.05</v>
      </c>
      <c r="AQ40" s="3">
        <f>VLOOKUP(AO40,HDFCBANK!$B$35:$F$39,5,FALSE)</f>
        <v>-0.81</v>
      </c>
      <c r="AR40" s="3">
        <f>VLOOKUP(AO40,HDFCBANK!$B$35:$K$39,10,FALSE)</f>
        <v>-54.07</v>
      </c>
      <c r="AS40" s="3">
        <f>VLOOKUP(AO40,HDFCBANK!$B$35:$M$39,12,FALSE)</f>
        <v>-0.01</v>
      </c>
      <c r="AT40" s="3">
        <f>VLOOKUP(AO40,HDFCBANK!$B$35:$Y$39,24,FALSE)</f>
        <v>0.15</v>
      </c>
      <c r="AW40" s="3">
        <v>5</v>
      </c>
      <c r="AX40" s="3">
        <v>0.05</v>
      </c>
      <c r="AY40" s="3">
        <f>VLOOKUP(AW40,ICICIBANK!$B$35:$F$39,5,FALSE)</f>
        <v>-7.92</v>
      </c>
      <c r="AZ40" s="3">
        <f>VLOOKUP(AW40,ICICIBANK!$B$35:$K$39,10,FALSE)</f>
        <v>-92.65</v>
      </c>
      <c r="BA40" s="3">
        <f>VLOOKUP(AW40,ICICIBANK!$B$35:$M$39,12,FALSE)</f>
        <v>-0.09</v>
      </c>
      <c r="BB40" s="3">
        <f>VLOOKUP(AW40,ICICIBANK!$B$35:$Y$39,24,FALSE)</f>
        <v>-0.09</v>
      </c>
      <c r="BE40" s="3">
        <v>5</v>
      </c>
      <c r="BF40" s="3">
        <v>0.05</v>
      </c>
      <c r="BG40" s="3">
        <f>VLOOKUP(BE40,IDFCFIRSTB!$B$35:$F$39,5,FALSE)</f>
        <v>10.39</v>
      </c>
      <c r="BH40" s="3">
        <f>VLOOKUP(BE40,IDFCFIRSTB!$B$35:$K$39,10,FALSE)</f>
        <v>-64.8</v>
      </c>
      <c r="BI40" s="3">
        <f>VLOOKUP(BE40,IDFCFIRSTB!$B$35:$M$39,12,FALSE)</f>
        <v>0.16</v>
      </c>
      <c r="BJ40" s="3">
        <f>VLOOKUP(BE40,IDFCFIRSTB!$B$35:$Y$39,24,FALSE)</f>
        <v>1.37</v>
      </c>
      <c r="BM40" s="3">
        <v>5</v>
      </c>
      <c r="BN40" s="3">
        <v>0.05</v>
      </c>
      <c r="BO40" s="3">
        <f>VLOOKUP(BM40,INDUSINDBK!$B$35:$F$39,5,FALSE)</f>
        <v>-1.67</v>
      </c>
      <c r="BP40" s="3">
        <f>VLOOKUP(BM40,INDUSINDBK!$B$35:$K$39,10,FALSE)</f>
        <v>-80.790000000000006</v>
      </c>
      <c r="BQ40" s="3">
        <f>VLOOKUP(BM40,INDUSINDBK!$B$35:$M$39,12,FALSE)</f>
        <v>-0.02</v>
      </c>
      <c r="BR40" s="3">
        <f>VLOOKUP(BM40,INDUSINDBK!$B$35:$Y$39,24,FALSE)</f>
        <v>0.54</v>
      </c>
      <c r="BU40" s="3">
        <v>5</v>
      </c>
      <c r="BV40" s="3">
        <v>0.05</v>
      </c>
      <c r="BW40" s="3">
        <f>VLOOKUP(BU40,KOTAKBANK!$B$35:$F$39,5,FALSE)</f>
        <v>-13.4</v>
      </c>
      <c r="BX40" s="3">
        <f>VLOOKUP(BU40,KOTAKBANK!$B$35:$K$39,10,FALSE)</f>
        <v>-95.51</v>
      </c>
      <c r="BY40" s="3">
        <f>VLOOKUP(BU40,KOTAKBANK!$B$35:$M$39,12,FALSE)</f>
        <v>-0.14000000000000001</v>
      </c>
      <c r="BZ40" s="3">
        <f>VLOOKUP(BU40,KOTAKBANK!$B$35:$Y$39,24,FALSE)</f>
        <v>-0.3</v>
      </c>
      <c r="CC40" s="3">
        <v>5</v>
      </c>
      <c r="CD40" s="3">
        <v>0.05</v>
      </c>
      <c r="CE40" s="3">
        <f>VLOOKUP(CC40,PNB!$B$35:$F$39,5,FALSE)</f>
        <v>24.06</v>
      </c>
      <c r="CF40" s="3">
        <f>VLOOKUP(CC40,PNB!$B$35:$K$39,10,FALSE)</f>
        <v>-54.71</v>
      </c>
      <c r="CG40" s="3">
        <f>VLOOKUP(CC40,PNB!$B$35:$M$39,12,FALSE)</f>
        <v>0.44</v>
      </c>
      <c r="CH40" s="3">
        <f>VLOOKUP(CC40,PNB!$B$35:$Y$39,24,FALSE)</f>
        <v>2.31</v>
      </c>
      <c r="CK40" s="3">
        <v>5</v>
      </c>
      <c r="CL40" s="3">
        <v>0.05</v>
      </c>
      <c r="CM40" s="3">
        <f>VLOOKUP(CK40,SBIN!$B$35:$F$39,5,FALSE)</f>
        <v>6.69</v>
      </c>
      <c r="CN40" s="3">
        <f>VLOOKUP(CK40,SBIN!$B$35:$K$39,10,FALSE)</f>
        <v>-55.53</v>
      </c>
      <c r="CO40" s="3">
        <f>VLOOKUP(CK40,SBIN!$B$35:$M$39,12,FALSE)</f>
        <v>0.12</v>
      </c>
      <c r="CP40" s="3">
        <f>VLOOKUP(CK40,SBIN!$B$35:$Y$39,24,FALSE)</f>
        <v>0.91</v>
      </c>
      <c r="CS40" s="3">
        <v>5</v>
      </c>
      <c r="CT40" s="3">
        <v>0.05</v>
      </c>
      <c r="CU40" s="3">
        <f>VLOOKUP(CS40,BANKNIFTY!$B$35:$F$39,5,FALSE)</f>
        <v>8.3000000000000007</v>
      </c>
      <c r="CV40" s="3">
        <f>VLOOKUP(CS40,BANKNIFTY!$B$35:$K$39,10,FALSE)</f>
        <v>-37.47</v>
      </c>
      <c r="CW40" s="3">
        <f>VLOOKUP(CS40,BANKNIFTY!$B$35:$M$39,12,FALSE)</f>
        <v>0.22</v>
      </c>
      <c r="CX40" s="3">
        <f>VLOOKUP(CS40,BANKNIFTY!$B$35:$Y$39,24,FALSE)</f>
        <v>0.94</v>
      </c>
    </row>
  </sheetData>
  <conditionalFormatting sqref="E6:E10">
    <cfRule type="top10" dxfId="51" priority="103" rank="1"/>
  </conditionalFormatting>
  <conditionalFormatting sqref="E16:E20">
    <cfRule type="top10" dxfId="50" priority="51" rank="1"/>
  </conditionalFormatting>
  <conditionalFormatting sqref="E26:E30">
    <cfRule type="top10" dxfId="49" priority="50" rank="1"/>
  </conditionalFormatting>
  <conditionalFormatting sqref="E36:E40">
    <cfRule type="top10" dxfId="48" priority="49" rank="1"/>
  </conditionalFormatting>
  <conditionalFormatting sqref="M6:M10">
    <cfRule type="top10" dxfId="47" priority="48" rank="1"/>
  </conditionalFormatting>
  <conditionalFormatting sqref="M16:M20">
    <cfRule type="top10" dxfId="46" priority="47" rank="1"/>
  </conditionalFormatting>
  <conditionalFormatting sqref="M26:M30">
    <cfRule type="top10" dxfId="45" priority="46" rank="1"/>
  </conditionalFormatting>
  <conditionalFormatting sqref="M36:M40">
    <cfRule type="top10" dxfId="44" priority="45" rank="1"/>
  </conditionalFormatting>
  <conditionalFormatting sqref="U6:U10">
    <cfRule type="top10" dxfId="43" priority="44" rank="1"/>
  </conditionalFormatting>
  <conditionalFormatting sqref="U16:U20">
    <cfRule type="top10" dxfId="42" priority="43" rank="1"/>
  </conditionalFormatting>
  <conditionalFormatting sqref="U26:U30">
    <cfRule type="top10" dxfId="41" priority="42" rank="1"/>
  </conditionalFormatting>
  <conditionalFormatting sqref="U36:U40">
    <cfRule type="top10" dxfId="40" priority="41" rank="1"/>
  </conditionalFormatting>
  <conditionalFormatting sqref="AC6:AC10">
    <cfRule type="top10" dxfId="39" priority="40" rank="1"/>
  </conditionalFormatting>
  <conditionalFormatting sqref="AC16:AC20">
    <cfRule type="top10" dxfId="38" priority="39" rank="1"/>
  </conditionalFormatting>
  <conditionalFormatting sqref="AC26:AC30">
    <cfRule type="top10" dxfId="37" priority="38" rank="1"/>
  </conditionalFormatting>
  <conditionalFormatting sqref="AC36:AC40">
    <cfRule type="top10" dxfId="36" priority="37" rank="1"/>
  </conditionalFormatting>
  <conditionalFormatting sqref="AK6:AK10">
    <cfRule type="top10" dxfId="35" priority="36" rank="1"/>
  </conditionalFormatting>
  <conditionalFormatting sqref="AK16:AK20">
    <cfRule type="top10" dxfId="34" priority="35" rank="1"/>
  </conditionalFormatting>
  <conditionalFormatting sqref="AK26:AK30">
    <cfRule type="top10" dxfId="33" priority="34" rank="1"/>
  </conditionalFormatting>
  <conditionalFormatting sqref="AK36:AK40">
    <cfRule type="top10" dxfId="32" priority="33" rank="1"/>
  </conditionalFormatting>
  <conditionalFormatting sqref="AS6:AS10">
    <cfRule type="top10" dxfId="31" priority="32" rank="1"/>
  </conditionalFormatting>
  <conditionalFormatting sqref="AS16:AS20">
    <cfRule type="top10" dxfId="30" priority="31" rank="1"/>
  </conditionalFormatting>
  <conditionalFormatting sqref="AS26:AS30">
    <cfRule type="top10" dxfId="29" priority="30" rank="1"/>
  </conditionalFormatting>
  <conditionalFormatting sqref="AS36:AS40">
    <cfRule type="top10" dxfId="28" priority="29" rank="1"/>
  </conditionalFormatting>
  <conditionalFormatting sqref="BA6:BA10">
    <cfRule type="top10" dxfId="27" priority="28" rank="1"/>
  </conditionalFormatting>
  <conditionalFormatting sqref="BA16:BA20">
    <cfRule type="top10" dxfId="26" priority="27" rank="1"/>
  </conditionalFormatting>
  <conditionalFormatting sqref="BA26:BA30">
    <cfRule type="top10" dxfId="25" priority="26" rank="1"/>
  </conditionalFormatting>
  <conditionalFormatting sqref="BA36:BA40">
    <cfRule type="top10" dxfId="24" priority="25" rank="1"/>
  </conditionalFormatting>
  <conditionalFormatting sqref="BI6:BI10">
    <cfRule type="top10" dxfId="23" priority="24" rank="1"/>
  </conditionalFormatting>
  <conditionalFormatting sqref="BI16:BI20">
    <cfRule type="top10" dxfId="22" priority="23" rank="1"/>
  </conditionalFormatting>
  <conditionalFormatting sqref="BI26:BI30">
    <cfRule type="top10" dxfId="21" priority="22" rank="1"/>
  </conditionalFormatting>
  <conditionalFormatting sqref="BI36:BI40">
    <cfRule type="top10" dxfId="20" priority="21" rank="1"/>
  </conditionalFormatting>
  <conditionalFormatting sqref="BQ6:BQ10">
    <cfRule type="top10" dxfId="19" priority="20" rank="1"/>
  </conditionalFormatting>
  <conditionalFormatting sqref="BQ16:BQ20">
    <cfRule type="top10" dxfId="18" priority="19" rank="1"/>
  </conditionalFormatting>
  <conditionalFormatting sqref="BQ26:BQ30">
    <cfRule type="top10" dxfId="17" priority="18" rank="1"/>
  </conditionalFormatting>
  <conditionalFormatting sqref="BQ36:BQ40">
    <cfRule type="top10" dxfId="16" priority="17" rank="1"/>
  </conditionalFormatting>
  <conditionalFormatting sqref="BY6:BY10">
    <cfRule type="top10" dxfId="15" priority="16" rank="1"/>
  </conditionalFormatting>
  <conditionalFormatting sqref="BY16:BY20">
    <cfRule type="top10" dxfId="14" priority="15" rank="1"/>
  </conditionalFormatting>
  <conditionalFormatting sqref="BY26:BY30">
    <cfRule type="top10" dxfId="13" priority="14" rank="1"/>
  </conditionalFormatting>
  <conditionalFormatting sqref="BY36:BY40">
    <cfRule type="top10" dxfId="12" priority="13" rank="1"/>
  </conditionalFormatting>
  <conditionalFormatting sqref="CG6:CG10">
    <cfRule type="top10" dxfId="11" priority="12" rank="1"/>
  </conditionalFormatting>
  <conditionalFormatting sqref="CG16:CG20">
    <cfRule type="top10" dxfId="10" priority="11" rank="1"/>
  </conditionalFormatting>
  <conditionalFormatting sqref="CG26:CG30">
    <cfRule type="top10" dxfId="9" priority="10" rank="1"/>
  </conditionalFormatting>
  <conditionalFormatting sqref="CG36:CG40">
    <cfRule type="top10" dxfId="8" priority="9" rank="1"/>
  </conditionalFormatting>
  <conditionalFormatting sqref="CO6:CO10">
    <cfRule type="top10" dxfId="7" priority="8" rank="1"/>
  </conditionalFormatting>
  <conditionalFormatting sqref="CO16:CO20">
    <cfRule type="top10" dxfId="6" priority="7" rank="1"/>
  </conditionalFormatting>
  <conditionalFormatting sqref="CO26:CO30">
    <cfRule type="top10" dxfId="5" priority="6" rank="1"/>
  </conditionalFormatting>
  <conditionalFormatting sqref="CO36:CO40">
    <cfRule type="top10" dxfId="4" priority="5" rank="1"/>
  </conditionalFormatting>
  <conditionalFormatting sqref="CW6:CW10">
    <cfRule type="top10" dxfId="3" priority="4" rank="1"/>
  </conditionalFormatting>
  <conditionalFormatting sqref="CW16:CW20">
    <cfRule type="top10" dxfId="2" priority="3" rank="1"/>
  </conditionalFormatting>
  <conditionalFormatting sqref="CW26:CW30">
    <cfRule type="top10" dxfId="1" priority="2" rank="1"/>
  </conditionalFormatting>
  <conditionalFormatting sqref="CW36:CW40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M39"/>
  <sheetViews>
    <sheetView workbookViewId="0"/>
  </sheetViews>
  <sheetFormatPr defaultRowHeight="15" x14ac:dyDescent="0.25"/>
  <sheetData>
    <row r="1" spans="2:39" x14ac:dyDescent="0.25">
      <c r="F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-860763.54</v>
      </c>
      <c r="D5">
        <v>-86.08</v>
      </c>
      <c r="E5">
        <v>99.99</v>
      </c>
      <c r="F5">
        <v>-31.38</v>
      </c>
      <c r="G5">
        <v>-31.38</v>
      </c>
      <c r="H5">
        <v>-140658.65</v>
      </c>
      <c r="I5">
        <v>-13.7</v>
      </c>
      <c r="J5">
        <v>-1180732.42</v>
      </c>
      <c r="K5">
        <v>-90.82</v>
      </c>
      <c r="L5">
        <v>-0.73</v>
      </c>
      <c r="M5">
        <v>-0.35</v>
      </c>
      <c r="N5">
        <v>-0.35</v>
      </c>
      <c r="O5">
        <v>0.8</v>
      </c>
      <c r="P5">
        <v>1.84</v>
      </c>
      <c r="Q5">
        <v>167527.32999999999</v>
      </c>
      <c r="R5">
        <v>-0.97</v>
      </c>
      <c r="S5">
        <v>73.89</v>
      </c>
      <c r="T5">
        <v>-0.5</v>
      </c>
      <c r="U5">
        <v>-0.77</v>
      </c>
      <c r="V5">
        <v>-4.5999999999999999E-3</v>
      </c>
      <c r="W5">
        <v>1375</v>
      </c>
      <c r="X5">
        <v>-626.01</v>
      </c>
      <c r="Y5">
        <v>-0.11</v>
      </c>
      <c r="Z5">
        <v>75.430000000000007</v>
      </c>
      <c r="AA5">
        <v>417</v>
      </c>
      <c r="AB5">
        <v>30.33</v>
      </c>
      <c r="AC5">
        <v>3493487.78</v>
      </c>
      <c r="AD5">
        <v>8377.67</v>
      </c>
      <c r="AE5">
        <v>2.4700000000000002</v>
      </c>
      <c r="AF5">
        <v>135.91999999999999</v>
      </c>
      <c r="AG5">
        <v>958</v>
      </c>
      <c r="AH5">
        <v>69.67</v>
      </c>
      <c r="AI5">
        <v>-4354251.32</v>
      </c>
      <c r="AJ5">
        <v>-4545.1499999999996</v>
      </c>
      <c r="AK5">
        <v>-1.23</v>
      </c>
      <c r="AL5">
        <v>49.1</v>
      </c>
      <c r="AM5">
        <v>0.01</v>
      </c>
    </row>
    <row r="6" spans="2:39" x14ac:dyDescent="0.25">
      <c r="B6">
        <v>5</v>
      </c>
      <c r="C6">
        <v>-938494.43</v>
      </c>
      <c r="D6">
        <v>-93.85</v>
      </c>
      <c r="E6">
        <v>99.99</v>
      </c>
      <c r="F6">
        <v>-41.29</v>
      </c>
      <c r="G6">
        <v>-41.3</v>
      </c>
      <c r="H6">
        <v>-63883.83</v>
      </c>
      <c r="I6">
        <v>-10.039999999999999</v>
      </c>
      <c r="J6">
        <v>-1159337.25</v>
      </c>
      <c r="K6">
        <v>-98.21</v>
      </c>
      <c r="L6">
        <v>-0.81</v>
      </c>
      <c r="M6">
        <v>-0.42</v>
      </c>
      <c r="N6">
        <v>-0.42</v>
      </c>
      <c r="O6">
        <v>0.76</v>
      </c>
      <c r="P6">
        <v>1.49</v>
      </c>
      <c r="Q6">
        <v>172669.22</v>
      </c>
      <c r="R6">
        <v>-0.57999999999999996</v>
      </c>
      <c r="S6">
        <v>89.59</v>
      </c>
      <c r="T6">
        <v>-0.52</v>
      </c>
      <c r="U6">
        <v>-1</v>
      </c>
      <c r="V6">
        <v>-2.7000000000000001E-3</v>
      </c>
      <c r="W6">
        <v>6587</v>
      </c>
      <c r="X6">
        <v>-142.47999999999999</v>
      </c>
      <c r="Y6">
        <v>-0.03</v>
      </c>
      <c r="Z6">
        <v>16.54</v>
      </c>
      <c r="AA6">
        <v>2218</v>
      </c>
      <c r="AB6">
        <v>33.67</v>
      </c>
      <c r="AC6">
        <v>2913157.89</v>
      </c>
      <c r="AD6">
        <v>1313.42</v>
      </c>
      <c r="AE6">
        <v>1.01</v>
      </c>
      <c r="AF6">
        <v>28.18</v>
      </c>
      <c r="AG6">
        <v>4369</v>
      </c>
      <c r="AH6">
        <v>66.33</v>
      </c>
      <c r="AI6">
        <v>-3851652.33</v>
      </c>
      <c r="AJ6">
        <v>-881.59</v>
      </c>
      <c r="AK6">
        <v>-0.56000000000000005</v>
      </c>
      <c r="AL6">
        <v>10.63</v>
      </c>
      <c r="AM6">
        <v>0.05</v>
      </c>
    </row>
    <row r="7" spans="2:39" x14ac:dyDescent="0.25">
      <c r="B7">
        <v>2</v>
      </c>
      <c r="C7">
        <v>-952080.25</v>
      </c>
      <c r="D7">
        <v>-95.21</v>
      </c>
      <c r="E7">
        <v>99.99</v>
      </c>
      <c r="F7">
        <v>-44.03</v>
      </c>
      <c r="G7">
        <v>-44.03</v>
      </c>
      <c r="H7">
        <v>-76736.42</v>
      </c>
      <c r="I7">
        <v>-11.55</v>
      </c>
      <c r="J7">
        <v>-1295378.6299999999</v>
      </c>
      <c r="K7">
        <v>-98.12</v>
      </c>
      <c r="L7">
        <v>-0.73</v>
      </c>
      <c r="M7">
        <v>-0.45</v>
      </c>
      <c r="N7">
        <v>-0.45</v>
      </c>
      <c r="O7">
        <v>0.68</v>
      </c>
      <c r="P7">
        <v>1.45</v>
      </c>
      <c r="Q7">
        <v>181923.92</v>
      </c>
      <c r="R7">
        <v>-0.61</v>
      </c>
      <c r="S7">
        <v>90.09</v>
      </c>
      <c r="T7">
        <v>-0.55000000000000004</v>
      </c>
      <c r="U7">
        <v>-1.1299999999999999</v>
      </c>
      <c r="V7">
        <v>-2.8999999999999998E-3</v>
      </c>
      <c r="W7">
        <v>2693</v>
      </c>
      <c r="X7">
        <v>-353.54</v>
      </c>
      <c r="Y7">
        <v>-0.09</v>
      </c>
      <c r="Z7">
        <v>39</v>
      </c>
      <c r="AA7">
        <v>857</v>
      </c>
      <c r="AB7">
        <v>31.82</v>
      </c>
      <c r="AC7">
        <v>2007113.03</v>
      </c>
      <c r="AD7">
        <v>2342.02</v>
      </c>
      <c r="AE7">
        <v>1.74</v>
      </c>
      <c r="AF7">
        <v>69.88</v>
      </c>
      <c r="AG7">
        <v>1836</v>
      </c>
      <c r="AH7">
        <v>68.180000000000007</v>
      </c>
      <c r="AI7">
        <v>-2959193.28</v>
      </c>
      <c r="AJ7">
        <v>-1611.76</v>
      </c>
      <c r="AK7">
        <v>-0.95</v>
      </c>
      <c r="AL7">
        <v>24.59</v>
      </c>
      <c r="AM7">
        <v>0.02</v>
      </c>
    </row>
    <row r="8" spans="2:39" x14ac:dyDescent="0.25">
      <c r="B8">
        <v>4</v>
      </c>
      <c r="C8">
        <v>-967730.08</v>
      </c>
      <c r="D8">
        <v>-96.77</v>
      </c>
      <c r="E8">
        <v>99.99</v>
      </c>
      <c r="F8">
        <v>-48.1</v>
      </c>
      <c r="G8">
        <v>-48.1</v>
      </c>
      <c r="H8">
        <v>-59584.72</v>
      </c>
      <c r="I8">
        <v>-10.039999999999999</v>
      </c>
      <c r="J8">
        <v>-1249872.3700000001</v>
      </c>
      <c r="K8">
        <v>-98.87</v>
      </c>
      <c r="L8">
        <v>-0.77</v>
      </c>
      <c r="M8">
        <v>-0.49</v>
      </c>
      <c r="N8">
        <v>-0.49</v>
      </c>
      <c r="O8">
        <v>0.71</v>
      </c>
      <c r="P8">
        <v>1.42</v>
      </c>
      <c r="Q8">
        <v>165884.35</v>
      </c>
      <c r="R8">
        <v>-0.61</v>
      </c>
      <c r="S8">
        <v>91.1</v>
      </c>
      <c r="T8">
        <v>-0.59</v>
      </c>
      <c r="U8">
        <v>-1.28</v>
      </c>
      <c r="V8">
        <v>-2.8999999999999998E-3</v>
      </c>
      <c r="W8">
        <v>5263</v>
      </c>
      <c r="X8">
        <v>-183.87</v>
      </c>
      <c r="Y8">
        <v>-0.06</v>
      </c>
      <c r="Z8">
        <v>20.45</v>
      </c>
      <c r="AA8">
        <v>1754</v>
      </c>
      <c r="AB8">
        <v>33.33</v>
      </c>
      <c r="AC8">
        <v>2375503.59</v>
      </c>
      <c r="AD8">
        <v>1354.33</v>
      </c>
      <c r="AE8">
        <v>1.1399999999999999</v>
      </c>
      <c r="AF8">
        <v>35.25</v>
      </c>
      <c r="AG8">
        <v>3509</v>
      </c>
      <c r="AH8">
        <v>66.67</v>
      </c>
      <c r="AI8">
        <v>-3343233.67</v>
      </c>
      <c r="AJ8">
        <v>-952.76</v>
      </c>
      <c r="AK8">
        <v>-0.65</v>
      </c>
      <c r="AL8">
        <v>13.04</v>
      </c>
      <c r="AM8">
        <v>0.04</v>
      </c>
    </row>
    <row r="9" spans="2:39" x14ac:dyDescent="0.25">
      <c r="B9">
        <v>3</v>
      </c>
      <c r="C9">
        <v>-972985.77</v>
      </c>
      <c r="D9">
        <v>-97.3</v>
      </c>
      <c r="E9">
        <v>99.99</v>
      </c>
      <c r="F9">
        <v>-49.83</v>
      </c>
      <c r="G9">
        <v>-49.83</v>
      </c>
      <c r="H9">
        <v>-76118.38</v>
      </c>
      <c r="I9">
        <v>-10.039999999999999</v>
      </c>
      <c r="J9">
        <v>-1313114.3899999999</v>
      </c>
      <c r="K9">
        <v>-98.49</v>
      </c>
      <c r="L9">
        <v>-0.74</v>
      </c>
      <c r="M9">
        <v>-0.51</v>
      </c>
      <c r="N9">
        <v>-0.51</v>
      </c>
      <c r="O9">
        <v>0.72</v>
      </c>
      <c r="P9">
        <v>1.5</v>
      </c>
      <c r="Q9">
        <v>169781.03</v>
      </c>
      <c r="R9">
        <v>-0.71</v>
      </c>
      <c r="S9">
        <v>89.71</v>
      </c>
      <c r="T9">
        <v>-0.62</v>
      </c>
      <c r="U9">
        <v>-1.35</v>
      </c>
      <c r="V9">
        <v>-3.3999999999999998E-3</v>
      </c>
      <c r="W9">
        <v>3961</v>
      </c>
      <c r="X9">
        <v>-245.64</v>
      </c>
      <c r="Y9">
        <v>-0.08</v>
      </c>
      <c r="Z9">
        <v>26.84</v>
      </c>
      <c r="AA9">
        <v>1284</v>
      </c>
      <c r="AB9">
        <v>32.42</v>
      </c>
      <c r="AC9">
        <v>2486169.62</v>
      </c>
      <c r="AD9">
        <v>1936.27</v>
      </c>
      <c r="AE9">
        <v>1.37</v>
      </c>
      <c r="AF9">
        <v>47.28</v>
      </c>
      <c r="AG9">
        <v>2677</v>
      </c>
      <c r="AH9">
        <v>67.58</v>
      </c>
      <c r="AI9">
        <v>-3459155.38</v>
      </c>
      <c r="AJ9">
        <v>-1292.18</v>
      </c>
      <c r="AK9">
        <v>-0.77</v>
      </c>
      <c r="AL9">
        <v>17.03</v>
      </c>
      <c r="AM9">
        <v>0.03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1</v>
      </c>
      <c r="C15">
        <v>-502742.66</v>
      </c>
      <c r="D15">
        <v>-50.27</v>
      </c>
      <c r="E15">
        <v>99.99</v>
      </c>
      <c r="F15">
        <v>-12.49</v>
      </c>
      <c r="G15">
        <v>-12.49</v>
      </c>
      <c r="H15">
        <v>-198487.95</v>
      </c>
      <c r="I15">
        <v>-15.46</v>
      </c>
      <c r="J15">
        <v>-1060732.25</v>
      </c>
      <c r="K15">
        <v>-82.62</v>
      </c>
      <c r="L15">
        <v>-0.47</v>
      </c>
      <c r="M15">
        <v>-0.15</v>
      </c>
      <c r="N15">
        <v>-0.15</v>
      </c>
      <c r="O15">
        <v>0.86</v>
      </c>
      <c r="P15">
        <v>1.93</v>
      </c>
      <c r="Q15">
        <v>143394.17000000001</v>
      </c>
      <c r="R15">
        <v>-0.4</v>
      </c>
      <c r="S15">
        <v>60.83</v>
      </c>
      <c r="T15">
        <v>-0.28999999999999998</v>
      </c>
      <c r="U15">
        <v>-0.2</v>
      </c>
      <c r="V15">
        <v>-3.2000000000000002E-3</v>
      </c>
      <c r="W15">
        <v>499</v>
      </c>
      <c r="X15">
        <v>-1007.5</v>
      </c>
      <c r="Y15">
        <v>-0.04</v>
      </c>
      <c r="Z15">
        <v>74.34</v>
      </c>
      <c r="AA15">
        <v>154</v>
      </c>
      <c r="AB15">
        <v>30.86</v>
      </c>
      <c r="AC15">
        <v>3169744.39</v>
      </c>
      <c r="AD15">
        <v>20582.759999999998</v>
      </c>
      <c r="AE15">
        <v>4.43</v>
      </c>
      <c r="AF15">
        <v>136.53</v>
      </c>
      <c r="AG15">
        <v>345</v>
      </c>
      <c r="AH15">
        <v>69.14</v>
      </c>
      <c r="AI15">
        <v>-3672487.05</v>
      </c>
      <c r="AJ15">
        <v>-10644.89</v>
      </c>
      <c r="AK15">
        <v>-2.04</v>
      </c>
      <c r="AL15">
        <v>46.58</v>
      </c>
      <c r="AM15">
        <v>0.01</v>
      </c>
    </row>
    <row r="16" spans="2:39" x14ac:dyDescent="0.25">
      <c r="B16">
        <v>3</v>
      </c>
      <c r="C16">
        <v>-555306.21</v>
      </c>
      <c r="D16">
        <v>-55.53</v>
      </c>
      <c r="E16">
        <v>99.99</v>
      </c>
      <c r="F16">
        <v>-14.34</v>
      </c>
      <c r="G16">
        <v>-14.34</v>
      </c>
      <c r="H16">
        <v>-109519.79</v>
      </c>
      <c r="I16">
        <v>-13.67</v>
      </c>
      <c r="J16">
        <v>-1186506.22</v>
      </c>
      <c r="K16">
        <v>-87.77</v>
      </c>
      <c r="L16">
        <v>-0.47</v>
      </c>
      <c r="M16">
        <v>-0.16</v>
      </c>
      <c r="N16">
        <v>-0.16</v>
      </c>
      <c r="O16">
        <v>0.91</v>
      </c>
      <c r="P16">
        <v>1.85</v>
      </c>
      <c r="Q16">
        <v>203447.83</v>
      </c>
      <c r="R16">
        <v>-0.34</v>
      </c>
      <c r="S16">
        <v>63.33</v>
      </c>
      <c r="T16">
        <v>-0.31</v>
      </c>
      <c r="U16">
        <v>-0.25</v>
      </c>
      <c r="V16">
        <v>-2.7000000000000001E-3</v>
      </c>
      <c r="W16">
        <v>1445</v>
      </c>
      <c r="X16">
        <v>-384.29</v>
      </c>
      <c r="Y16">
        <v>-0.02</v>
      </c>
      <c r="Z16">
        <v>26.33</v>
      </c>
      <c r="AA16">
        <v>475</v>
      </c>
      <c r="AB16">
        <v>32.869999999999997</v>
      </c>
      <c r="AC16">
        <v>5456005.5999999996</v>
      </c>
      <c r="AD16">
        <v>11486.33</v>
      </c>
      <c r="AE16">
        <v>2.34</v>
      </c>
      <c r="AF16">
        <v>45.17</v>
      </c>
      <c r="AG16">
        <v>970</v>
      </c>
      <c r="AH16">
        <v>67.13</v>
      </c>
      <c r="AI16">
        <v>-6011311.8099999996</v>
      </c>
      <c r="AJ16">
        <v>-6197.23</v>
      </c>
      <c r="AK16">
        <v>-1.18</v>
      </c>
      <c r="AL16">
        <v>17.100000000000001</v>
      </c>
      <c r="AM16">
        <v>0.03</v>
      </c>
    </row>
    <row r="17" spans="2:39" x14ac:dyDescent="0.25">
      <c r="B17">
        <v>4</v>
      </c>
      <c r="C17">
        <v>-731138.73</v>
      </c>
      <c r="D17">
        <v>-73.11</v>
      </c>
      <c r="E17">
        <v>99.99</v>
      </c>
      <c r="F17">
        <v>-22.19</v>
      </c>
      <c r="G17">
        <v>-22.19</v>
      </c>
      <c r="H17">
        <v>-113701.37</v>
      </c>
      <c r="I17">
        <v>-10</v>
      </c>
      <c r="J17">
        <v>-1270474.69</v>
      </c>
      <c r="K17">
        <v>-95.2</v>
      </c>
      <c r="L17">
        <v>-0.57999999999999996</v>
      </c>
      <c r="M17">
        <v>-0.23</v>
      </c>
      <c r="N17">
        <v>-0.23</v>
      </c>
      <c r="O17">
        <v>0.83</v>
      </c>
      <c r="P17">
        <v>1.77</v>
      </c>
      <c r="Q17">
        <v>210917.89</v>
      </c>
      <c r="R17">
        <v>-0.22</v>
      </c>
      <c r="S17">
        <v>79.11</v>
      </c>
      <c r="T17">
        <v>-0.35</v>
      </c>
      <c r="U17">
        <v>-0.42</v>
      </c>
      <c r="V17">
        <v>-1.6999999999999999E-3</v>
      </c>
      <c r="W17">
        <v>1885</v>
      </c>
      <c r="X17">
        <v>-387.87</v>
      </c>
      <c r="Y17">
        <v>-0.04</v>
      </c>
      <c r="Z17">
        <v>20.41</v>
      </c>
      <c r="AA17">
        <v>602</v>
      </c>
      <c r="AB17">
        <v>31.94</v>
      </c>
      <c r="AC17">
        <v>3633568.34</v>
      </c>
      <c r="AD17">
        <v>6035.83</v>
      </c>
      <c r="AE17">
        <v>2.14</v>
      </c>
      <c r="AF17">
        <v>35.36</v>
      </c>
      <c r="AG17">
        <v>1283</v>
      </c>
      <c r="AH17">
        <v>68.06</v>
      </c>
      <c r="AI17">
        <v>-4364707.07</v>
      </c>
      <c r="AJ17">
        <v>-3401.95</v>
      </c>
      <c r="AK17">
        <v>-1.06</v>
      </c>
      <c r="AL17">
        <v>13.4</v>
      </c>
      <c r="AM17">
        <v>0.04</v>
      </c>
    </row>
    <row r="18" spans="2:39" x14ac:dyDescent="0.25">
      <c r="B18">
        <v>2</v>
      </c>
      <c r="C18">
        <v>-841433.4</v>
      </c>
      <c r="D18">
        <v>-84.14</v>
      </c>
      <c r="E18">
        <v>99.99</v>
      </c>
      <c r="F18">
        <v>-29.65</v>
      </c>
      <c r="G18">
        <v>-29.66</v>
      </c>
      <c r="H18">
        <v>-164235.21</v>
      </c>
      <c r="I18">
        <v>-13.67</v>
      </c>
      <c r="J18">
        <v>-1208075.58</v>
      </c>
      <c r="K18">
        <v>-94.09</v>
      </c>
      <c r="L18">
        <v>-0.7</v>
      </c>
      <c r="M18">
        <v>-0.32</v>
      </c>
      <c r="N18">
        <v>-0.32</v>
      </c>
      <c r="O18">
        <v>0.76</v>
      </c>
      <c r="P18">
        <v>1.75</v>
      </c>
      <c r="Q18">
        <v>178090.77</v>
      </c>
      <c r="R18">
        <v>-0.86</v>
      </c>
      <c r="S18">
        <v>76.75</v>
      </c>
      <c r="T18">
        <v>-0.46</v>
      </c>
      <c r="U18">
        <v>-0.7</v>
      </c>
      <c r="V18">
        <v>-6.7999999999999996E-3</v>
      </c>
      <c r="W18">
        <v>1017</v>
      </c>
      <c r="X18">
        <v>-827.37</v>
      </c>
      <c r="Y18">
        <v>-0.13</v>
      </c>
      <c r="Z18">
        <v>36.979999999999997</v>
      </c>
      <c r="AA18">
        <v>306</v>
      </c>
      <c r="AB18">
        <v>30.09</v>
      </c>
      <c r="AC18">
        <v>2597407.7799999998</v>
      </c>
      <c r="AD18">
        <v>8488.26</v>
      </c>
      <c r="AE18">
        <v>2.95</v>
      </c>
      <c r="AF18">
        <v>66.7</v>
      </c>
      <c r="AG18">
        <v>711</v>
      </c>
      <c r="AH18">
        <v>69.91</v>
      </c>
      <c r="AI18">
        <v>-3438841.18</v>
      </c>
      <c r="AJ18">
        <v>-4836.63</v>
      </c>
      <c r="AK18">
        <v>-1.46</v>
      </c>
      <c r="AL18">
        <v>24.19</v>
      </c>
      <c r="AM18">
        <v>0.02</v>
      </c>
    </row>
    <row r="19" spans="2:39" x14ac:dyDescent="0.25">
      <c r="B19">
        <v>5</v>
      </c>
      <c r="C19">
        <v>-910227.52</v>
      </c>
      <c r="D19">
        <v>-91.02</v>
      </c>
      <c r="E19">
        <v>99.99</v>
      </c>
      <c r="F19">
        <v>-36.9</v>
      </c>
      <c r="G19">
        <v>-36.9</v>
      </c>
      <c r="H19">
        <v>-119325.25</v>
      </c>
      <c r="I19">
        <v>-10.5</v>
      </c>
      <c r="J19">
        <v>-1301933.02</v>
      </c>
      <c r="K19">
        <v>-97.56</v>
      </c>
      <c r="L19">
        <v>-0.7</v>
      </c>
      <c r="M19">
        <v>-0.38</v>
      </c>
      <c r="N19">
        <v>-0.38</v>
      </c>
      <c r="O19">
        <v>0.71</v>
      </c>
      <c r="P19">
        <v>1.5</v>
      </c>
      <c r="Q19">
        <v>187327.51</v>
      </c>
      <c r="R19">
        <v>-0.52</v>
      </c>
      <c r="S19">
        <v>88.14</v>
      </c>
      <c r="T19">
        <v>-0.48</v>
      </c>
      <c r="U19">
        <v>-0.85</v>
      </c>
      <c r="V19">
        <v>-4.1000000000000003E-3</v>
      </c>
      <c r="W19">
        <v>2343</v>
      </c>
      <c r="X19">
        <v>-388.49</v>
      </c>
      <c r="Y19">
        <v>-0.08</v>
      </c>
      <c r="Z19">
        <v>16.62</v>
      </c>
      <c r="AA19">
        <v>751</v>
      </c>
      <c r="AB19">
        <v>32.049999999999997</v>
      </c>
      <c r="AC19">
        <v>2194427.2200000002</v>
      </c>
      <c r="AD19">
        <v>2922.01</v>
      </c>
      <c r="AE19">
        <v>1.84</v>
      </c>
      <c r="AF19">
        <v>28.55</v>
      </c>
      <c r="AG19">
        <v>1592</v>
      </c>
      <c r="AH19">
        <v>67.95</v>
      </c>
      <c r="AI19">
        <v>-3104654.74</v>
      </c>
      <c r="AJ19">
        <v>-1950.16</v>
      </c>
      <c r="AK19">
        <v>-0.99</v>
      </c>
      <c r="AL19">
        <v>10.99</v>
      </c>
      <c r="AM19">
        <v>0.05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1</v>
      </c>
      <c r="C25">
        <v>1004937.19</v>
      </c>
      <c r="D25">
        <v>100.49</v>
      </c>
      <c r="E25">
        <v>99.98</v>
      </c>
      <c r="F25">
        <v>14.21</v>
      </c>
      <c r="G25">
        <v>14.21</v>
      </c>
      <c r="H25">
        <v>-325994.92</v>
      </c>
      <c r="I25">
        <v>-20.49</v>
      </c>
      <c r="J25">
        <v>-1385131.39</v>
      </c>
      <c r="K25">
        <v>-63.1</v>
      </c>
      <c r="L25">
        <v>0.73</v>
      </c>
      <c r="M25">
        <v>0.23</v>
      </c>
      <c r="N25">
        <v>0.23</v>
      </c>
      <c r="O25">
        <v>1.2</v>
      </c>
      <c r="P25">
        <v>2.12</v>
      </c>
      <c r="Q25">
        <v>392878.61</v>
      </c>
      <c r="R25">
        <v>0.75</v>
      </c>
      <c r="S25">
        <v>35.119999999999997</v>
      </c>
      <c r="T25">
        <v>0.25</v>
      </c>
      <c r="U25">
        <v>0.37</v>
      </c>
      <c r="V25">
        <v>1.0500000000000001E-2</v>
      </c>
      <c r="W25">
        <v>152</v>
      </c>
      <c r="X25">
        <v>6611.43</v>
      </c>
      <c r="Y25">
        <v>0.87</v>
      </c>
      <c r="Z25">
        <v>77.61</v>
      </c>
      <c r="AA25">
        <v>55</v>
      </c>
      <c r="AB25">
        <v>36.18</v>
      </c>
      <c r="AC25">
        <v>5947203.79</v>
      </c>
      <c r="AD25">
        <v>108130.98</v>
      </c>
      <c r="AE25">
        <v>9.09</v>
      </c>
      <c r="AF25">
        <v>138.63999999999999</v>
      </c>
      <c r="AG25">
        <v>97</v>
      </c>
      <c r="AH25">
        <v>63.82</v>
      </c>
      <c r="AI25">
        <v>-4942266.5999999996</v>
      </c>
      <c r="AJ25">
        <v>-50951.199999999997</v>
      </c>
      <c r="AK25">
        <v>-3.8</v>
      </c>
      <c r="AL25">
        <v>43</v>
      </c>
      <c r="AM25">
        <v>0.01</v>
      </c>
    </row>
    <row r="26" spans="2:39" x14ac:dyDescent="0.25">
      <c r="B26">
        <v>4</v>
      </c>
      <c r="C26">
        <v>186056.25</v>
      </c>
      <c r="D26">
        <v>18.61</v>
      </c>
      <c r="E26">
        <v>99.98</v>
      </c>
      <c r="F26">
        <v>3.31</v>
      </c>
      <c r="G26">
        <v>3.31</v>
      </c>
      <c r="H26">
        <v>-190502.79</v>
      </c>
      <c r="I26">
        <v>-14.19</v>
      </c>
      <c r="J26">
        <v>-962125.93</v>
      </c>
      <c r="K26">
        <v>-70.680000000000007</v>
      </c>
      <c r="L26">
        <v>0.19</v>
      </c>
      <c r="M26">
        <v>0.05</v>
      </c>
      <c r="N26">
        <v>0.05</v>
      </c>
      <c r="O26">
        <v>1.03</v>
      </c>
      <c r="P26">
        <v>2.1</v>
      </c>
      <c r="Q26">
        <v>209662.62</v>
      </c>
      <c r="R26">
        <v>-0.14000000000000001</v>
      </c>
      <c r="S26">
        <v>41.28</v>
      </c>
      <c r="T26">
        <v>-0.05</v>
      </c>
      <c r="U26">
        <v>0.16</v>
      </c>
      <c r="V26">
        <v>-2E-3</v>
      </c>
      <c r="W26">
        <v>626</v>
      </c>
      <c r="X26">
        <v>297.20999999999998</v>
      </c>
      <c r="Y26">
        <v>0.11</v>
      </c>
      <c r="Z26">
        <v>19.600000000000001</v>
      </c>
      <c r="AA26">
        <v>206</v>
      </c>
      <c r="AB26">
        <v>32.909999999999997</v>
      </c>
      <c r="AC26">
        <v>6056780.5199999996</v>
      </c>
      <c r="AD26">
        <v>29401.85</v>
      </c>
      <c r="AE26">
        <v>3.82</v>
      </c>
      <c r="AF26">
        <v>33.130000000000003</v>
      </c>
      <c r="AG26">
        <v>420</v>
      </c>
      <c r="AH26">
        <v>67.09</v>
      </c>
      <c r="AI26">
        <v>-5870724.2699999996</v>
      </c>
      <c r="AJ26">
        <v>-13977.91</v>
      </c>
      <c r="AK26">
        <v>-1.71</v>
      </c>
      <c r="AL26">
        <v>12.96</v>
      </c>
      <c r="AM26">
        <v>0.04</v>
      </c>
    </row>
    <row r="27" spans="2:39" x14ac:dyDescent="0.25">
      <c r="B27">
        <v>3</v>
      </c>
      <c r="C27">
        <v>-140672.09</v>
      </c>
      <c r="D27">
        <v>-14.07</v>
      </c>
      <c r="E27">
        <v>99.98</v>
      </c>
      <c r="F27">
        <v>-2.85</v>
      </c>
      <c r="G27">
        <v>-2.85</v>
      </c>
      <c r="H27">
        <v>-275139.65999999997</v>
      </c>
      <c r="I27">
        <v>-20.49</v>
      </c>
      <c r="J27">
        <v>-993400.93</v>
      </c>
      <c r="K27">
        <v>-73.97</v>
      </c>
      <c r="L27">
        <v>-0.14000000000000001</v>
      </c>
      <c r="M27">
        <v>-0.04</v>
      </c>
      <c r="N27">
        <v>-0.04</v>
      </c>
      <c r="O27">
        <v>0.97</v>
      </c>
      <c r="P27">
        <v>2.0299999999999998</v>
      </c>
      <c r="Q27">
        <v>182883.86</v>
      </c>
      <c r="R27">
        <v>0.31</v>
      </c>
      <c r="S27">
        <v>44.44</v>
      </c>
      <c r="T27">
        <v>-0.19</v>
      </c>
      <c r="U27">
        <v>0.02</v>
      </c>
      <c r="V27">
        <v>4.4000000000000003E-3</v>
      </c>
      <c r="W27">
        <v>472</v>
      </c>
      <c r="X27">
        <v>-298.02999999999997</v>
      </c>
      <c r="Y27">
        <v>7.0000000000000007E-2</v>
      </c>
      <c r="Z27">
        <v>25.67</v>
      </c>
      <c r="AA27">
        <v>153</v>
      </c>
      <c r="AB27">
        <v>32.42</v>
      </c>
      <c r="AC27">
        <v>4847110.95</v>
      </c>
      <c r="AD27">
        <v>31680.46</v>
      </c>
      <c r="AE27">
        <v>4.38</v>
      </c>
      <c r="AF27">
        <v>44.7</v>
      </c>
      <c r="AG27">
        <v>319</v>
      </c>
      <c r="AH27">
        <v>67.58</v>
      </c>
      <c r="AI27">
        <v>-4987783.04</v>
      </c>
      <c r="AJ27">
        <v>-15635.68</v>
      </c>
      <c r="AK27">
        <v>-2</v>
      </c>
      <c r="AL27">
        <v>16.54</v>
      </c>
      <c r="AM27">
        <v>0.03</v>
      </c>
    </row>
    <row r="28" spans="2:39" x14ac:dyDescent="0.25">
      <c r="B28">
        <v>5</v>
      </c>
      <c r="C28">
        <v>-432145.47</v>
      </c>
      <c r="D28">
        <v>-43.21</v>
      </c>
      <c r="E28">
        <v>99.98</v>
      </c>
      <c r="F28">
        <v>-10.24</v>
      </c>
      <c r="G28">
        <v>-10.25</v>
      </c>
      <c r="H28">
        <v>-118808.19</v>
      </c>
      <c r="I28">
        <v>-9.36</v>
      </c>
      <c r="J28">
        <v>-1242116.3500000001</v>
      </c>
      <c r="K28">
        <v>-84.79</v>
      </c>
      <c r="L28">
        <v>-0.35</v>
      </c>
      <c r="M28">
        <v>-0.12</v>
      </c>
      <c r="N28">
        <v>-0.12</v>
      </c>
      <c r="O28">
        <v>0.92</v>
      </c>
      <c r="P28">
        <v>1.92</v>
      </c>
      <c r="Q28">
        <v>215491.49</v>
      </c>
      <c r="R28">
        <v>-0.6</v>
      </c>
      <c r="S28">
        <v>56.86</v>
      </c>
      <c r="T28">
        <v>-0.28000000000000003</v>
      </c>
      <c r="U28">
        <v>-0.12</v>
      </c>
      <c r="V28">
        <v>-8.3999999999999995E-3</v>
      </c>
      <c r="W28">
        <v>794</v>
      </c>
      <c r="X28">
        <v>-544.26</v>
      </c>
      <c r="Y28">
        <v>0</v>
      </c>
      <c r="Z28">
        <v>15.66</v>
      </c>
      <c r="AA28">
        <v>258</v>
      </c>
      <c r="AB28">
        <v>32.49</v>
      </c>
      <c r="AC28">
        <v>5173690.22</v>
      </c>
      <c r="AD28">
        <v>20053.060000000001</v>
      </c>
      <c r="AE28">
        <v>3.32</v>
      </c>
      <c r="AF28">
        <v>26.23</v>
      </c>
      <c r="AG28">
        <v>536</v>
      </c>
      <c r="AH28">
        <v>67.510000000000005</v>
      </c>
      <c r="AI28">
        <v>-5605835.6900000004</v>
      </c>
      <c r="AJ28">
        <v>-10458.65</v>
      </c>
      <c r="AK28">
        <v>-1.6</v>
      </c>
      <c r="AL28">
        <v>10.58</v>
      </c>
      <c r="AM28">
        <v>0.05</v>
      </c>
    </row>
    <row r="29" spans="2:39" x14ac:dyDescent="0.25">
      <c r="B29">
        <v>2</v>
      </c>
      <c r="C29">
        <v>-402270.23</v>
      </c>
      <c r="D29">
        <v>-40.229999999999997</v>
      </c>
      <c r="E29">
        <v>99.98</v>
      </c>
      <c r="F29">
        <v>-9.36</v>
      </c>
      <c r="G29">
        <v>-9.36</v>
      </c>
      <c r="H29">
        <v>-275139.65999999997</v>
      </c>
      <c r="I29">
        <v>-20.49</v>
      </c>
      <c r="J29">
        <v>-1029226.82</v>
      </c>
      <c r="K29">
        <v>-76.64</v>
      </c>
      <c r="L29">
        <v>-0.39</v>
      </c>
      <c r="M29">
        <v>-0.12</v>
      </c>
      <c r="N29">
        <v>-0.12</v>
      </c>
      <c r="O29">
        <v>0.89</v>
      </c>
      <c r="P29">
        <v>1.78</v>
      </c>
      <c r="Q29">
        <v>144173.79999999999</v>
      </c>
      <c r="R29">
        <v>-0.04</v>
      </c>
      <c r="S29">
        <v>51.87</v>
      </c>
      <c r="T29">
        <v>-0.28000000000000003</v>
      </c>
      <c r="U29">
        <v>-0.12</v>
      </c>
      <c r="V29">
        <v>-5.9999999999999995E-4</v>
      </c>
      <c r="W29">
        <v>315</v>
      </c>
      <c r="X29">
        <v>-1277.05</v>
      </c>
      <c r="Y29">
        <v>-0.01</v>
      </c>
      <c r="Z29">
        <v>37.97</v>
      </c>
      <c r="AA29">
        <v>105</v>
      </c>
      <c r="AB29">
        <v>33.33</v>
      </c>
      <c r="AC29">
        <v>3337094.46</v>
      </c>
      <c r="AD29">
        <v>31781.85</v>
      </c>
      <c r="AE29">
        <v>5.29</v>
      </c>
      <c r="AF29">
        <v>67.27</v>
      </c>
      <c r="AG29">
        <v>210</v>
      </c>
      <c r="AH29">
        <v>66.67</v>
      </c>
      <c r="AI29">
        <v>-3739364.69</v>
      </c>
      <c r="AJ29">
        <v>-17806.5</v>
      </c>
      <c r="AK29">
        <v>-2.66</v>
      </c>
      <c r="AL29">
        <v>23.31</v>
      </c>
      <c r="AM29">
        <v>0.02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3</v>
      </c>
      <c r="C35">
        <v>2579393.65</v>
      </c>
      <c r="D35">
        <v>257.94</v>
      </c>
      <c r="E35">
        <v>98.92</v>
      </c>
      <c r="F35">
        <v>27.58</v>
      </c>
      <c r="G35">
        <v>27.88</v>
      </c>
      <c r="H35">
        <v>-864363.97</v>
      </c>
      <c r="I35">
        <v>-17.12</v>
      </c>
      <c r="J35">
        <v>-2005136.31</v>
      </c>
      <c r="K35">
        <v>-39.07</v>
      </c>
      <c r="L35">
        <v>1.29</v>
      </c>
      <c r="M35">
        <v>0.71</v>
      </c>
      <c r="N35">
        <v>0.71</v>
      </c>
      <c r="O35">
        <v>2.0699999999999998</v>
      </c>
      <c r="P35">
        <v>1.66</v>
      </c>
      <c r="Q35">
        <v>590700.69999999995</v>
      </c>
      <c r="R35">
        <v>1.23</v>
      </c>
      <c r="S35">
        <v>18.5</v>
      </c>
      <c r="T35">
        <v>1.2</v>
      </c>
      <c r="U35">
        <v>0.69</v>
      </c>
      <c r="V35">
        <v>5.16E-2</v>
      </c>
      <c r="W35">
        <v>45</v>
      </c>
      <c r="X35">
        <v>57319.86</v>
      </c>
      <c r="Y35">
        <v>3.53</v>
      </c>
      <c r="Z35">
        <v>29.53</v>
      </c>
      <c r="AA35">
        <v>25</v>
      </c>
      <c r="AB35">
        <v>55.56</v>
      </c>
      <c r="AC35">
        <v>4979282.54</v>
      </c>
      <c r="AD35">
        <v>199171.3</v>
      </c>
      <c r="AE35">
        <v>10.74</v>
      </c>
      <c r="AF35">
        <v>41.92</v>
      </c>
      <c r="AG35">
        <v>20</v>
      </c>
      <c r="AH35">
        <v>44.44</v>
      </c>
      <c r="AI35">
        <v>-2399888.89</v>
      </c>
      <c r="AJ35">
        <v>-119994.44</v>
      </c>
      <c r="AK35">
        <v>-5.48</v>
      </c>
      <c r="AL35">
        <v>14.05</v>
      </c>
      <c r="AM35">
        <v>0.03</v>
      </c>
    </row>
    <row r="36" spans="2:39" x14ac:dyDescent="0.25">
      <c r="B36">
        <v>5</v>
      </c>
      <c r="C36">
        <v>2118994.2799999998</v>
      </c>
      <c r="D36">
        <v>211.9</v>
      </c>
      <c r="E36">
        <v>99.23</v>
      </c>
      <c r="F36">
        <v>24.27</v>
      </c>
      <c r="G36">
        <v>24.46</v>
      </c>
      <c r="H36">
        <v>-417458.42</v>
      </c>
      <c r="I36">
        <v>-14.84</v>
      </c>
      <c r="J36">
        <v>-1635805.57</v>
      </c>
      <c r="K36">
        <v>-46.82</v>
      </c>
      <c r="L36">
        <v>1.3</v>
      </c>
      <c r="M36">
        <v>0.52</v>
      </c>
      <c r="N36">
        <v>0.52</v>
      </c>
      <c r="O36">
        <v>1.49</v>
      </c>
      <c r="P36">
        <v>1.78</v>
      </c>
      <c r="Q36">
        <v>369118.75</v>
      </c>
      <c r="R36">
        <v>1.2</v>
      </c>
      <c r="S36">
        <v>21.67</v>
      </c>
      <c r="T36">
        <v>0.87</v>
      </c>
      <c r="U36">
        <v>0.53</v>
      </c>
      <c r="V36">
        <v>5.0299999999999997E-2</v>
      </c>
      <c r="W36">
        <v>79</v>
      </c>
      <c r="X36">
        <v>26822.71</v>
      </c>
      <c r="Y36">
        <v>2.1</v>
      </c>
      <c r="Z36">
        <v>17.3</v>
      </c>
      <c r="AA36">
        <v>36</v>
      </c>
      <c r="AB36">
        <v>45.57</v>
      </c>
      <c r="AC36">
        <v>6419301.1100000003</v>
      </c>
      <c r="AD36">
        <v>178313.92</v>
      </c>
      <c r="AE36">
        <v>10.95</v>
      </c>
      <c r="AF36">
        <v>27.67</v>
      </c>
      <c r="AG36">
        <v>43</v>
      </c>
      <c r="AH36">
        <v>54.43</v>
      </c>
      <c r="AI36">
        <v>-4300306.83</v>
      </c>
      <c r="AJ36">
        <v>-100007.14</v>
      </c>
      <c r="AK36">
        <v>-5.31</v>
      </c>
      <c r="AL36">
        <v>8.6300000000000008</v>
      </c>
      <c r="AM36">
        <v>0.05</v>
      </c>
    </row>
    <row r="37" spans="2:39" x14ac:dyDescent="0.25">
      <c r="B37">
        <v>4</v>
      </c>
      <c r="C37">
        <v>1389962.79</v>
      </c>
      <c r="D37">
        <v>139</v>
      </c>
      <c r="E37">
        <v>99.23</v>
      </c>
      <c r="F37">
        <v>18.11</v>
      </c>
      <c r="G37">
        <v>18.25</v>
      </c>
      <c r="H37">
        <v>-577609.79</v>
      </c>
      <c r="I37">
        <v>-18.09</v>
      </c>
      <c r="J37">
        <v>-1714329.51</v>
      </c>
      <c r="K37">
        <v>-50.46</v>
      </c>
      <c r="L37">
        <v>0.81</v>
      </c>
      <c r="M37">
        <v>0.36</v>
      </c>
      <c r="N37">
        <v>0.36</v>
      </c>
      <c r="O37">
        <v>1.42</v>
      </c>
      <c r="P37">
        <v>1.66</v>
      </c>
      <c r="Q37">
        <v>457374.06</v>
      </c>
      <c r="R37">
        <v>0.83</v>
      </c>
      <c r="S37">
        <v>25.17</v>
      </c>
      <c r="T37">
        <v>0.5</v>
      </c>
      <c r="U37">
        <v>0.44</v>
      </c>
      <c r="V37">
        <v>3.49E-2</v>
      </c>
      <c r="W37">
        <v>63</v>
      </c>
      <c r="X37">
        <v>22062.9</v>
      </c>
      <c r="Y37">
        <v>2.09</v>
      </c>
      <c r="Z37">
        <v>21.44</v>
      </c>
      <c r="AA37">
        <v>29</v>
      </c>
      <c r="AB37">
        <v>46.03</v>
      </c>
      <c r="AC37">
        <v>4730246.22</v>
      </c>
      <c r="AD37">
        <v>163111.94</v>
      </c>
      <c r="AE37">
        <v>11.49</v>
      </c>
      <c r="AF37">
        <v>34.07</v>
      </c>
      <c r="AG37">
        <v>34</v>
      </c>
      <c r="AH37">
        <v>53.97</v>
      </c>
      <c r="AI37">
        <v>-3340283.43</v>
      </c>
      <c r="AJ37">
        <v>-98243.63</v>
      </c>
      <c r="AK37">
        <v>-5.93</v>
      </c>
      <c r="AL37">
        <v>10.68</v>
      </c>
      <c r="AM37">
        <v>0.04</v>
      </c>
    </row>
    <row r="38" spans="2:39" x14ac:dyDescent="0.25">
      <c r="B38">
        <v>2</v>
      </c>
      <c r="C38">
        <v>324974.96000000002</v>
      </c>
      <c r="D38">
        <v>32.5</v>
      </c>
      <c r="E38">
        <v>98.61</v>
      </c>
      <c r="F38">
        <v>5.52</v>
      </c>
      <c r="G38">
        <v>5.6</v>
      </c>
      <c r="H38">
        <v>-422945.19</v>
      </c>
      <c r="I38">
        <v>-20.03</v>
      </c>
      <c r="J38">
        <v>-1199853.3500000001</v>
      </c>
      <c r="K38">
        <v>-48.59</v>
      </c>
      <c r="L38">
        <v>0.27</v>
      </c>
      <c r="M38">
        <v>0.11</v>
      </c>
      <c r="N38">
        <v>0.12</v>
      </c>
      <c r="O38">
        <v>1.2</v>
      </c>
      <c r="P38">
        <v>1.85</v>
      </c>
      <c r="Q38">
        <v>290310.57</v>
      </c>
      <c r="R38">
        <v>0.76</v>
      </c>
      <c r="S38">
        <v>18.510000000000002</v>
      </c>
      <c r="T38">
        <v>0.01</v>
      </c>
      <c r="U38">
        <v>0.14000000000000001</v>
      </c>
      <c r="V38">
        <v>3.1800000000000002E-2</v>
      </c>
      <c r="W38">
        <v>33</v>
      </c>
      <c r="X38">
        <v>9847.73</v>
      </c>
      <c r="Y38">
        <v>1.51</v>
      </c>
      <c r="Z38">
        <v>39.79</v>
      </c>
      <c r="AA38">
        <v>13</v>
      </c>
      <c r="AB38">
        <v>39.39</v>
      </c>
      <c r="AC38">
        <v>1920000.07</v>
      </c>
      <c r="AD38">
        <v>147692.31</v>
      </c>
      <c r="AE38">
        <v>12.45</v>
      </c>
      <c r="AF38">
        <v>55.08</v>
      </c>
      <c r="AG38">
        <v>20</v>
      </c>
      <c r="AH38">
        <v>60.61</v>
      </c>
      <c r="AI38">
        <v>-1595025.1</v>
      </c>
      <c r="AJ38">
        <v>-79751.259999999995</v>
      </c>
      <c r="AK38">
        <v>-5.61</v>
      </c>
      <c r="AL38">
        <v>29.85</v>
      </c>
      <c r="AM38">
        <v>0.02</v>
      </c>
    </row>
    <row r="39" spans="2:39" x14ac:dyDescent="0.25">
      <c r="B39">
        <v>1</v>
      </c>
      <c r="C39">
        <v>-670628.65</v>
      </c>
      <c r="D39">
        <v>-67.06</v>
      </c>
      <c r="E39">
        <v>98.61</v>
      </c>
      <c r="F39">
        <v>-19.11</v>
      </c>
      <c r="G39">
        <v>-19.38</v>
      </c>
      <c r="H39">
        <v>-484545.51</v>
      </c>
      <c r="I39">
        <v>-29.94</v>
      </c>
      <c r="J39">
        <v>-1356124.86</v>
      </c>
      <c r="K39">
        <v>-80.77</v>
      </c>
      <c r="L39">
        <v>-0.49</v>
      </c>
      <c r="M39">
        <v>-0.24</v>
      </c>
      <c r="N39">
        <v>-0.24</v>
      </c>
      <c r="O39">
        <v>0.51</v>
      </c>
      <c r="P39">
        <v>1.35</v>
      </c>
      <c r="Q39">
        <v>254347.31</v>
      </c>
      <c r="R39">
        <v>-0.15</v>
      </c>
      <c r="S39">
        <v>38.68</v>
      </c>
      <c r="T39">
        <v>-0.63</v>
      </c>
      <c r="U39">
        <v>-0.67</v>
      </c>
      <c r="V39">
        <v>-6.3E-3</v>
      </c>
      <c r="W39">
        <v>22</v>
      </c>
      <c r="X39">
        <v>-30483.119999999999</v>
      </c>
      <c r="Y39">
        <v>-3.81</v>
      </c>
      <c r="Z39">
        <v>59.18</v>
      </c>
      <c r="AA39">
        <v>6</v>
      </c>
      <c r="AB39">
        <v>27.27</v>
      </c>
      <c r="AC39">
        <v>690501.31</v>
      </c>
      <c r="AD39">
        <v>115083.55</v>
      </c>
      <c r="AE39">
        <v>15.61</v>
      </c>
      <c r="AF39">
        <v>97.17</v>
      </c>
      <c r="AG39">
        <v>16</v>
      </c>
      <c r="AH39">
        <v>72.73</v>
      </c>
      <c r="AI39">
        <v>-1361129.96</v>
      </c>
      <c r="AJ39">
        <v>-85070.62</v>
      </c>
      <c r="AK39">
        <v>-11.09</v>
      </c>
      <c r="AL39">
        <v>44.94</v>
      </c>
      <c r="AM39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304405280.27999997</v>
      </c>
      <c r="D5">
        <v>30440.53</v>
      </c>
      <c r="E5">
        <v>100</v>
      </c>
      <c r="F5">
        <v>51.96</v>
      </c>
      <c r="G5">
        <v>51.96</v>
      </c>
      <c r="H5">
        <v>-11874956.59</v>
      </c>
      <c r="I5">
        <v>-15.05</v>
      </c>
      <c r="J5">
        <v>-40606982.140000001</v>
      </c>
      <c r="K5">
        <v>-36.08</v>
      </c>
      <c r="L5">
        <v>7.5</v>
      </c>
      <c r="M5">
        <v>1.44</v>
      </c>
      <c r="N5">
        <v>1.44</v>
      </c>
      <c r="O5">
        <v>1.29</v>
      </c>
      <c r="P5">
        <v>2.2200000000000002</v>
      </c>
      <c r="Q5">
        <v>36940100.68</v>
      </c>
      <c r="R5">
        <v>0.37</v>
      </c>
      <c r="S5">
        <v>12.4</v>
      </c>
      <c r="T5">
        <v>3.75</v>
      </c>
      <c r="U5">
        <v>1.2</v>
      </c>
      <c r="V5">
        <v>2.8E-3</v>
      </c>
      <c r="W5">
        <v>3131</v>
      </c>
      <c r="X5">
        <v>97223.02</v>
      </c>
      <c r="Y5">
        <v>0.21</v>
      </c>
      <c r="Z5">
        <v>86.6</v>
      </c>
      <c r="AA5">
        <v>1151</v>
      </c>
      <c r="AB5">
        <v>36.76</v>
      </c>
      <c r="AC5">
        <v>1357299289.8299999</v>
      </c>
      <c r="AD5">
        <v>1179234.83</v>
      </c>
      <c r="AE5">
        <v>2.27</v>
      </c>
      <c r="AF5">
        <v>152.53</v>
      </c>
      <c r="AG5">
        <v>1980</v>
      </c>
      <c r="AH5">
        <v>63.24</v>
      </c>
      <c r="AI5">
        <v>-1052894009.55</v>
      </c>
      <c r="AJ5">
        <v>-531764.65</v>
      </c>
      <c r="AK5">
        <v>-0.99</v>
      </c>
      <c r="AL5">
        <v>48.28</v>
      </c>
      <c r="AM5">
        <v>0.01</v>
      </c>
    </row>
    <row r="6" spans="2:39" x14ac:dyDescent="0.25">
      <c r="B6">
        <v>2</v>
      </c>
      <c r="C6">
        <v>63127370.329999998</v>
      </c>
      <c r="D6">
        <v>6312.74</v>
      </c>
      <c r="E6">
        <v>100</v>
      </c>
      <c r="F6">
        <v>35.57</v>
      </c>
      <c r="G6">
        <v>35.57</v>
      </c>
      <c r="H6">
        <v>-3238879.6</v>
      </c>
      <c r="I6">
        <v>-17.02</v>
      </c>
      <c r="J6">
        <v>-12515871.289999999</v>
      </c>
      <c r="K6">
        <v>-51.31</v>
      </c>
      <c r="L6">
        <v>5.04</v>
      </c>
      <c r="M6">
        <v>0.69</v>
      </c>
      <c r="N6">
        <v>0.69</v>
      </c>
      <c r="O6">
        <v>1.1200000000000001</v>
      </c>
      <c r="P6">
        <v>1.97</v>
      </c>
      <c r="Q6">
        <v>8057498.29</v>
      </c>
      <c r="R6">
        <v>0.4</v>
      </c>
      <c r="S6">
        <v>18.21</v>
      </c>
      <c r="T6">
        <v>1.66</v>
      </c>
      <c r="U6">
        <v>0.86</v>
      </c>
      <c r="V6">
        <v>3.0000000000000001E-3</v>
      </c>
      <c r="W6">
        <v>6347</v>
      </c>
      <c r="X6">
        <v>9946.02</v>
      </c>
      <c r="Y6">
        <v>0.08</v>
      </c>
      <c r="Z6">
        <v>43.23</v>
      </c>
      <c r="AA6">
        <v>2306</v>
      </c>
      <c r="AB6">
        <v>36.33</v>
      </c>
      <c r="AC6">
        <v>573687439.84000003</v>
      </c>
      <c r="AD6">
        <v>248780.33</v>
      </c>
      <c r="AE6">
        <v>1.54</v>
      </c>
      <c r="AF6">
        <v>76.98</v>
      </c>
      <c r="AG6">
        <v>4041</v>
      </c>
      <c r="AH6">
        <v>63.67</v>
      </c>
      <c r="AI6">
        <v>-510560069.50999999</v>
      </c>
      <c r="AJ6">
        <v>-126344.98</v>
      </c>
      <c r="AK6">
        <v>-0.75</v>
      </c>
      <c r="AL6">
        <v>23.97</v>
      </c>
      <c r="AM6">
        <v>0.02</v>
      </c>
    </row>
    <row r="7" spans="2:39" x14ac:dyDescent="0.25">
      <c r="B7">
        <v>5</v>
      </c>
      <c r="C7">
        <v>188631325.24000001</v>
      </c>
      <c r="D7">
        <v>18863.13</v>
      </c>
      <c r="E7">
        <v>100</v>
      </c>
      <c r="F7">
        <v>46.75</v>
      </c>
      <c r="G7">
        <v>46.75</v>
      </c>
      <c r="H7">
        <v>-9732869.8900000006</v>
      </c>
      <c r="I7">
        <v>-17.100000000000001</v>
      </c>
      <c r="J7">
        <v>-109966569.26000001</v>
      </c>
      <c r="K7">
        <v>-70.28</v>
      </c>
      <c r="L7">
        <v>1.72</v>
      </c>
      <c r="M7">
        <v>0.67</v>
      </c>
      <c r="N7">
        <v>0.67</v>
      </c>
      <c r="O7">
        <v>1.06</v>
      </c>
      <c r="P7">
        <v>1.93</v>
      </c>
      <c r="Q7">
        <v>26172448.09</v>
      </c>
      <c r="R7">
        <v>0.49</v>
      </c>
      <c r="S7">
        <v>24.51</v>
      </c>
      <c r="T7">
        <v>1.69</v>
      </c>
      <c r="U7">
        <v>1.04</v>
      </c>
      <c r="V7">
        <v>3.7000000000000002E-3</v>
      </c>
      <c r="W7">
        <v>15697</v>
      </c>
      <c r="X7">
        <v>12017.03</v>
      </c>
      <c r="Y7">
        <v>0.04</v>
      </c>
      <c r="Z7">
        <v>18.079999999999998</v>
      </c>
      <c r="AA7">
        <v>5559</v>
      </c>
      <c r="AB7">
        <v>35.409999999999997</v>
      </c>
      <c r="AC7">
        <v>3387877105.5599999</v>
      </c>
      <c r="AD7">
        <v>609440.03</v>
      </c>
      <c r="AE7">
        <v>0.94</v>
      </c>
      <c r="AF7">
        <v>31.17</v>
      </c>
      <c r="AG7">
        <v>10138</v>
      </c>
      <c r="AH7">
        <v>64.59</v>
      </c>
      <c r="AI7">
        <v>-3199245780.3099999</v>
      </c>
      <c r="AJ7">
        <v>-315569.71999999997</v>
      </c>
      <c r="AK7">
        <v>-0.45</v>
      </c>
      <c r="AL7">
        <v>10.89</v>
      </c>
      <c r="AM7">
        <v>0.05</v>
      </c>
    </row>
    <row r="8" spans="2:39" x14ac:dyDescent="0.25">
      <c r="B8">
        <v>4</v>
      </c>
      <c r="C8">
        <v>83222899.590000004</v>
      </c>
      <c r="D8">
        <v>8322.2900000000009</v>
      </c>
      <c r="E8">
        <v>100</v>
      </c>
      <c r="F8">
        <v>38.299999999999997</v>
      </c>
      <c r="G8">
        <v>38.299999999999997</v>
      </c>
      <c r="H8">
        <v>-4408492.84</v>
      </c>
      <c r="I8">
        <v>-17.47</v>
      </c>
      <c r="J8">
        <v>-51483614.399999999</v>
      </c>
      <c r="K8">
        <v>-74.52</v>
      </c>
      <c r="L8">
        <v>1.62</v>
      </c>
      <c r="M8">
        <v>0.51</v>
      </c>
      <c r="N8">
        <v>0.51</v>
      </c>
      <c r="O8">
        <v>1.07</v>
      </c>
      <c r="P8">
        <v>1.96</v>
      </c>
      <c r="Q8">
        <v>13326629.91</v>
      </c>
      <c r="R8">
        <v>0.4</v>
      </c>
      <c r="S8">
        <v>28.36</v>
      </c>
      <c r="T8">
        <v>1.1599999999999999</v>
      </c>
      <c r="U8">
        <v>0.89</v>
      </c>
      <c r="V8">
        <v>3.0000000000000001E-3</v>
      </c>
      <c r="W8">
        <v>12625</v>
      </c>
      <c r="X8">
        <v>6591.91</v>
      </c>
      <c r="Y8">
        <v>0.04</v>
      </c>
      <c r="Z8">
        <v>22.23</v>
      </c>
      <c r="AA8">
        <v>4441</v>
      </c>
      <c r="AB8">
        <v>35.18</v>
      </c>
      <c r="AC8">
        <v>1348112153</v>
      </c>
      <c r="AD8">
        <v>303560.49</v>
      </c>
      <c r="AE8">
        <v>1.07</v>
      </c>
      <c r="AF8">
        <v>39.06</v>
      </c>
      <c r="AG8">
        <v>8184</v>
      </c>
      <c r="AH8">
        <v>64.819999999999993</v>
      </c>
      <c r="AI8">
        <v>-1264889253.4100001</v>
      </c>
      <c r="AJ8">
        <v>-154556.35999999999</v>
      </c>
      <c r="AK8">
        <v>-0.52</v>
      </c>
      <c r="AL8">
        <v>13.1</v>
      </c>
      <c r="AM8">
        <v>0.04</v>
      </c>
    </row>
    <row r="9" spans="2:39" x14ac:dyDescent="0.25">
      <c r="B9">
        <v>3</v>
      </c>
      <c r="C9">
        <v>46341399.359999999</v>
      </c>
      <c r="D9">
        <v>4634.1400000000003</v>
      </c>
      <c r="E9">
        <v>100</v>
      </c>
      <c r="F9">
        <v>32.590000000000003</v>
      </c>
      <c r="G9">
        <v>32.590000000000003</v>
      </c>
      <c r="H9">
        <v>-2807203.8399999999</v>
      </c>
      <c r="I9">
        <v>-17.149999999999999</v>
      </c>
      <c r="J9">
        <v>-29278580.030000001</v>
      </c>
      <c r="K9">
        <v>-66.650000000000006</v>
      </c>
      <c r="L9">
        <v>1.58</v>
      </c>
      <c r="M9">
        <v>0.49</v>
      </c>
      <c r="N9">
        <v>0.49</v>
      </c>
      <c r="O9">
        <v>1.06</v>
      </c>
      <c r="P9">
        <v>1.97</v>
      </c>
      <c r="Q9">
        <v>8098329.54</v>
      </c>
      <c r="R9">
        <v>0.47</v>
      </c>
      <c r="S9">
        <v>24.28</v>
      </c>
      <c r="T9">
        <v>1.1200000000000001</v>
      </c>
      <c r="U9">
        <v>0.78</v>
      </c>
      <c r="V9">
        <v>3.5999999999999999E-3</v>
      </c>
      <c r="W9">
        <v>9615</v>
      </c>
      <c r="X9">
        <v>4819.7</v>
      </c>
      <c r="Y9">
        <v>0.05</v>
      </c>
      <c r="Z9">
        <v>28.88</v>
      </c>
      <c r="AA9">
        <v>3361</v>
      </c>
      <c r="AB9">
        <v>34.96</v>
      </c>
      <c r="AC9">
        <v>867672740.24000001</v>
      </c>
      <c r="AD9">
        <v>258159.1</v>
      </c>
      <c r="AE9">
        <v>1.27</v>
      </c>
      <c r="AF9">
        <v>51.97</v>
      </c>
      <c r="AG9">
        <v>6254</v>
      </c>
      <c r="AH9">
        <v>65.040000000000006</v>
      </c>
      <c r="AI9">
        <v>-821331340.87</v>
      </c>
      <c r="AJ9">
        <v>-131328.95999999999</v>
      </c>
      <c r="AK9">
        <v>-0.6</v>
      </c>
      <c r="AL9">
        <v>16.47</v>
      </c>
      <c r="AM9">
        <v>0.03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3</v>
      </c>
      <c r="C15">
        <v>171410246.58000001</v>
      </c>
      <c r="D15">
        <v>17141.02</v>
      </c>
      <c r="E15">
        <v>99.95</v>
      </c>
      <c r="F15">
        <v>45.73</v>
      </c>
      <c r="G15">
        <v>45.76</v>
      </c>
      <c r="H15">
        <v>-8096423.2199999997</v>
      </c>
      <c r="I15">
        <v>-15.07</v>
      </c>
      <c r="J15">
        <v>-30315690.969999999</v>
      </c>
      <c r="K15">
        <v>-32.51</v>
      </c>
      <c r="L15">
        <v>5.65</v>
      </c>
      <c r="M15">
        <v>1.41</v>
      </c>
      <c r="N15">
        <v>1.41</v>
      </c>
      <c r="O15">
        <v>1.24</v>
      </c>
      <c r="P15">
        <v>2.06</v>
      </c>
      <c r="Q15">
        <v>18809538.68</v>
      </c>
      <c r="R15">
        <v>0.46</v>
      </c>
      <c r="S15">
        <v>11.19</v>
      </c>
      <c r="T15">
        <v>3.6</v>
      </c>
      <c r="U15">
        <v>1.07</v>
      </c>
      <c r="V15">
        <v>5.8999999999999999E-3</v>
      </c>
      <c r="W15">
        <v>3324</v>
      </c>
      <c r="X15">
        <v>51567.46</v>
      </c>
      <c r="Y15">
        <v>0.18</v>
      </c>
      <c r="Z15">
        <v>29.43</v>
      </c>
      <c r="AA15">
        <v>1248</v>
      </c>
      <c r="AB15">
        <v>37.549999999999997</v>
      </c>
      <c r="AC15">
        <v>893678579.16999996</v>
      </c>
      <c r="AD15">
        <v>716088.61</v>
      </c>
      <c r="AE15">
        <v>2.12</v>
      </c>
      <c r="AF15">
        <v>50.63</v>
      </c>
      <c r="AG15">
        <v>2076</v>
      </c>
      <c r="AH15">
        <v>62.45</v>
      </c>
      <c r="AI15">
        <v>-722268332.59000003</v>
      </c>
      <c r="AJ15">
        <v>-347913.46</v>
      </c>
      <c r="AK15">
        <v>-0.98</v>
      </c>
      <c r="AL15">
        <v>16.690000000000001</v>
      </c>
      <c r="AM15">
        <v>0.03</v>
      </c>
    </row>
    <row r="16" spans="2:39" x14ac:dyDescent="0.25">
      <c r="B16">
        <v>4</v>
      </c>
      <c r="C16">
        <v>457437718.48000002</v>
      </c>
      <c r="D16">
        <v>45743.77</v>
      </c>
      <c r="E16">
        <v>99.95</v>
      </c>
      <c r="F16">
        <v>56.54</v>
      </c>
      <c r="G16">
        <v>56.57</v>
      </c>
      <c r="H16">
        <v>-32380783.260000002</v>
      </c>
      <c r="I16">
        <v>-14</v>
      </c>
      <c r="J16">
        <v>-246268937.46000001</v>
      </c>
      <c r="K16">
        <v>-42.77</v>
      </c>
      <c r="L16">
        <v>1.86</v>
      </c>
      <c r="M16">
        <v>1.32</v>
      </c>
      <c r="N16">
        <v>1.32</v>
      </c>
      <c r="O16">
        <v>1.1499999999999999</v>
      </c>
      <c r="P16">
        <v>1.87</v>
      </c>
      <c r="Q16">
        <v>74117738.010000005</v>
      </c>
      <c r="R16">
        <v>0.42</v>
      </c>
      <c r="S16">
        <v>15.21</v>
      </c>
      <c r="T16">
        <v>3.36</v>
      </c>
      <c r="U16">
        <v>1.22</v>
      </c>
      <c r="V16">
        <v>5.4000000000000003E-3</v>
      </c>
      <c r="W16">
        <v>4376</v>
      </c>
      <c r="X16">
        <v>104533.3</v>
      </c>
      <c r="Y16">
        <v>0.16</v>
      </c>
      <c r="Z16">
        <v>22.6</v>
      </c>
      <c r="AA16">
        <v>1662</v>
      </c>
      <c r="AB16">
        <v>37.979999999999997</v>
      </c>
      <c r="AC16">
        <v>3578430539.2600002</v>
      </c>
      <c r="AD16">
        <v>2153086.9700000002</v>
      </c>
      <c r="AE16">
        <v>1.87</v>
      </c>
      <c r="AF16">
        <v>38.61</v>
      </c>
      <c r="AG16">
        <v>2714</v>
      </c>
      <c r="AH16">
        <v>62.02</v>
      </c>
      <c r="AI16">
        <v>-3120992820.7800002</v>
      </c>
      <c r="AJ16">
        <v>-1149960.51</v>
      </c>
      <c r="AK16">
        <v>-0.89</v>
      </c>
      <c r="AL16">
        <v>12.79</v>
      </c>
      <c r="AM16">
        <v>0.04</v>
      </c>
    </row>
    <row r="17" spans="2:39" x14ac:dyDescent="0.25">
      <c r="B17">
        <v>5</v>
      </c>
      <c r="C17">
        <v>278994808.61000001</v>
      </c>
      <c r="D17">
        <v>27899.48</v>
      </c>
      <c r="E17">
        <v>99.95</v>
      </c>
      <c r="F17">
        <v>51</v>
      </c>
      <c r="G17">
        <v>51.02</v>
      </c>
      <c r="H17">
        <v>-10547580.43</v>
      </c>
      <c r="I17">
        <v>-10.72</v>
      </c>
      <c r="J17">
        <v>-74849601.780000001</v>
      </c>
      <c r="K17">
        <v>-43.25</v>
      </c>
      <c r="L17">
        <v>3.73</v>
      </c>
      <c r="M17">
        <v>1.18</v>
      </c>
      <c r="N17">
        <v>1.18</v>
      </c>
      <c r="O17">
        <v>1.19</v>
      </c>
      <c r="P17">
        <v>1.99</v>
      </c>
      <c r="Q17">
        <v>42350665.75</v>
      </c>
      <c r="R17">
        <v>0.34</v>
      </c>
      <c r="S17">
        <v>16.440000000000001</v>
      </c>
      <c r="T17">
        <v>2.77</v>
      </c>
      <c r="U17">
        <v>1.1100000000000001</v>
      </c>
      <c r="V17">
        <v>4.3E-3</v>
      </c>
      <c r="W17">
        <v>5470</v>
      </c>
      <c r="X17">
        <v>51004.54</v>
      </c>
      <c r="Y17">
        <v>0.12</v>
      </c>
      <c r="Z17">
        <v>18.28</v>
      </c>
      <c r="AA17">
        <v>2044</v>
      </c>
      <c r="AB17">
        <v>37.369999999999997</v>
      </c>
      <c r="AC17">
        <v>1748772974.3</v>
      </c>
      <c r="AD17">
        <v>855564.08</v>
      </c>
      <c r="AE17">
        <v>1.67</v>
      </c>
      <c r="AF17">
        <v>31.22</v>
      </c>
      <c r="AG17">
        <v>3426</v>
      </c>
      <c r="AH17">
        <v>62.63</v>
      </c>
      <c r="AI17">
        <v>-1469778165.6900001</v>
      </c>
      <c r="AJ17">
        <v>-429007.05</v>
      </c>
      <c r="AK17">
        <v>-0.8</v>
      </c>
      <c r="AL17">
        <v>10.56</v>
      </c>
      <c r="AM17">
        <v>0.05</v>
      </c>
    </row>
    <row r="18" spans="2:39" x14ac:dyDescent="0.25">
      <c r="B18">
        <v>2</v>
      </c>
      <c r="C18">
        <v>17807396.149999999</v>
      </c>
      <c r="D18">
        <v>1780.74</v>
      </c>
      <c r="E18">
        <v>99.94</v>
      </c>
      <c r="F18">
        <v>23.93</v>
      </c>
      <c r="G18">
        <v>23.95</v>
      </c>
      <c r="H18">
        <v>-1169315.71</v>
      </c>
      <c r="I18">
        <v>-13.39</v>
      </c>
      <c r="J18">
        <v>-4069705.48</v>
      </c>
      <c r="K18">
        <v>-41.38</v>
      </c>
      <c r="L18">
        <v>4.38</v>
      </c>
      <c r="M18">
        <v>0.57999999999999996</v>
      </c>
      <c r="N18">
        <v>0.57999999999999996</v>
      </c>
      <c r="O18">
        <v>1.17</v>
      </c>
      <c r="P18">
        <v>1.99</v>
      </c>
      <c r="Q18">
        <v>1450103.87</v>
      </c>
      <c r="R18">
        <v>0.6</v>
      </c>
      <c r="S18">
        <v>16.93</v>
      </c>
      <c r="T18">
        <v>1.0900000000000001</v>
      </c>
      <c r="U18">
        <v>0.63</v>
      </c>
      <c r="V18">
        <v>7.7000000000000002E-3</v>
      </c>
      <c r="W18">
        <v>2260</v>
      </c>
      <c r="X18">
        <v>7879.38</v>
      </c>
      <c r="Y18">
        <v>0.17</v>
      </c>
      <c r="Z18">
        <v>42.82</v>
      </c>
      <c r="AA18">
        <v>838</v>
      </c>
      <c r="AB18">
        <v>37.08</v>
      </c>
      <c r="AC18">
        <v>119623136.92</v>
      </c>
      <c r="AD18">
        <v>142748.37</v>
      </c>
      <c r="AE18">
        <v>2.58</v>
      </c>
      <c r="AF18">
        <v>74.819999999999993</v>
      </c>
      <c r="AG18">
        <v>1422</v>
      </c>
      <c r="AH18">
        <v>62.92</v>
      </c>
      <c r="AI18">
        <v>-101815740.77</v>
      </c>
      <c r="AJ18">
        <v>-71600.38</v>
      </c>
      <c r="AK18">
        <v>-1.26</v>
      </c>
      <c r="AL18">
        <v>23.95</v>
      </c>
      <c r="AM18">
        <v>0.02</v>
      </c>
    </row>
    <row r="19" spans="2:39" x14ac:dyDescent="0.25">
      <c r="B19">
        <v>1</v>
      </c>
      <c r="C19">
        <v>10850514.449999999</v>
      </c>
      <c r="D19">
        <v>1085.05</v>
      </c>
      <c r="E19">
        <v>99.89</v>
      </c>
      <c r="F19">
        <v>19.82</v>
      </c>
      <c r="G19">
        <v>19.84</v>
      </c>
      <c r="H19">
        <v>-2424895.1800000002</v>
      </c>
      <c r="I19">
        <v>-22.73</v>
      </c>
      <c r="J19">
        <v>-6989615.8600000003</v>
      </c>
      <c r="K19">
        <v>-51.09</v>
      </c>
      <c r="L19">
        <v>1.55</v>
      </c>
      <c r="M19">
        <v>0.39</v>
      </c>
      <c r="N19">
        <v>0.39</v>
      </c>
      <c r="O19">
        <v>1.1200000000000001</v>
      </c>
      <c r="P19">
        <v>1.69</v>
      </c>
      <c r="Q19">
        <v>1657657.79</v>
      </c>
      <c r="R19">
        <v>0.64</v>
      </c>
      <c r="S19">
        <v>21.46</v>
      </c>
      <c r="T19">
        <v>0.67</v>
      </c>
      <c r="U19">
        <v>0.53</v>
      </c>
      <c r="V19">
        <v>8.2000000000000007E-3</v>
      </c>
      <c r="W19">
        <v>1111</v>
      </c>
      <c r="X19">
        <v>9766.44</v>
      </c>
      <c r="Y19">
        <v>0.3</v>
      </c>
      <c r="Z19">
        <v>86.01</v>
      </c>
      <c r="AA19">
        <v>442</v>
      </c>
      <c r="AB19">
        <v>39.78</v>
      </c>
      <c r="AC19">
        <v>101425291.14</v>
      </c>
      <c r="AD19">
        <v>229468.98</v>
      </c>
      <c r="AE19">
        <v>3.56</v>
      </c>
      <c r="AF19">
        <v>145.86000000000001</v>
      </c>
      <c r="AG19">
        <v>669</v>
      </c>
      <c r="AH19">
        <v>60.22</v>
      </c>
      <c r="AI19">
        <v>-90574776.689999998</v>
      </c>
      <c r="AJ19">
        <v>-135388.31</v>
      </c>
      <c r="AK19">
        <v>-1.86</v>
      </c>
      <c r="AL19">
        <v>46.47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5</v>
      </c>
      <c r="C25">
        <v>22778289.41</v>
      </c>
      <c r="D25">
        <v>2277.83</v>
      </c>
      <c r="E25">
        <v>99.99</v>
      </c>
      <c r="F25">
        <v>26.08</v>
      </c>
      <c r="G25">
        <v>26.08</v>
      </c>
      <c r="H25">
        <v>-2155232.1800000002</v>
      </c>
      <c r="I25">
        <v>-13.66</v>
      </c>
      <c r="J25">
        <v>-6888764.4699999997</v>
      </c>
      <c r="K25">
        <v>-47.65</v>
      </c>
      <c r="L25">
        <v>3.31</v>
      </c>
      <c r="M25">
        <v>0.55000000000000004</v>
      </c>
      <c r="N25">
        <v>0.55000000000000004</v>
      </c>
      <c r="O25">
        <v>1.17</v>
      </c>
      <c r="P25">
        <v>1.99</v>
      </c>
      <c r="Q25">
        <v>1671221.02</v>
      </c>
      <c r="R25">
        <v>1</v>
      </c>
      <c r="S25">
        <v>16.03</v>
      </c>
      <c r="T25">
        <v>1.29</v>
      </c>
      <c r="U25">
        <v>0.66</v>
      </c>
      <c r="V25">
        <v>2.3300000000000001E-2</v>
      </c>
      <c r="W25">
        <v>1686</v>
      </c>
      <c r="X25">
        <v>13510.25</v>
      </c>
      <c r="Y25">
        <v>0.24</v>
      </c>
      <c r="Z25">
        <v>18.059999999999999</v>
      </c>
      <c r="AA25">
        <v>624</v>
      </c>
      <c r="AB25">
        <v>37.01</v>
      </c>
      <c r="AC25">
        <v>155372363.97</v>
      </c>
      <c r="AD25">
        <v>248994.17</v>
      </c>
      <c r="AE25">
        <v>3.1</v>
      </c>
      <c r="AF25">
        <v>31.27</v>
      </c>
      <c r="AG25">
        <v>1062</v>
      </c>
      <c r="AH25">
        <v>62.99</v>
      </c>
      <c r="AI25">
        <v>-132594074.56999999</v>
      </c>
      <c r="AJ25">
        <v>-124853.18</v>
      </c>
      <c r="AK25">
        <v>-1.45</v>
      </c>
      <c r="AL25">
        <v>10.3</v>
      </c>
      <c r="AM25">
        <v>0.05</v>
      </c>
    </row>
    <row r="26" spans="2:39" x14ac:dyDescent="0.25">
      <c r="B26">
        <v>2</v>
      </c>
      <c r="C26">
        <v>15453105.779999999</v>
      </c>
      <c r="D26">
        <v>1545.31</v>
      </c>
      <c r="E26">
        <v>99.99</v>
      </c>
      <c r="F26">
        <v>22.73</v>
      </c>
      <c r="G26">
        <v>22.73</v>
      </c>
      <c r="H26">
        <v>-4137661.52</v>
      </c>
      <c r="I26">
        <v>-17.690000000000001</v>
      </c>
      <c r="J26">
        <v>-13497656.23</v>
      </c>
      <c r="K26">
        <v>-49.38</v>
      </c>
      <c r="L26">
        <v>1.1399999999999999</v>
      </c>
      <c r="M26">
        <v>0.46</v>
      </c>
      <c r="N26">
        <v>0.46</v>
      </c>
      <c r="O26">
        <v>1.1299999999999999</v>
      </c>
      <c r="P26">
        <v>1.66</v>
      </c>
      <c r="Q26">
        <v>4659205.47</v>
      </c>
      <c r="R26">
        <v>0.28999999999999998</v>
      </c>
      <c r="S26">
        <v>25.45</v>
      </c>
      <c r="T26">
        <v>0.68</v>
      </c>
      <c r="U26">
        <v>0.56999999999999995</v>
      </c>
      <c r="V26">
        <v>6.7000000000000002E-3</v>
      </c>
      <c r="W26">
        <v>673</v>
      </c>
      <c r="X26">
        <v>22961.52</v>
      </c>
      <c r="Y26">
        <v>0.55000000000000004</v>
      </c>
      <c r="Z26">
        <v>43.74</v>
      </c>
      <c r="AA26">
        <v>272</v>
      </c>
      <c r="AB26">
        <v>40.42</v>
      </c>
      <c r="AC26">
        <v>138794609.99000001</v>
      </c>
      <c r="AD26">
        <v>510274.3</v>
      </c>
      <c r="AE26">
        <v>4.6399999999999997</v>
      </c>
      <c r="AF26">
        <v>73.209999999999994</v>
      </c>
      <c r="AG26">
        <v>401</v>
      </c>
      <c r="AH26">
        <v>59.58</v>
      </c>
      <c r="AI26">
        <v>-123341504.20999999</v>
      </c>
      <c r="AJ26">
        <v>-307584.8</v>
      </c>
      <c r="AK26">
        <v>-2.23</v>
      </c>
      <c r="AL26">
        <v>23.75</v>
      </c>
      <c r="AM26">
        <v>0.02</v>
      </c>
    </row>
    <row r="27" spans="2:39" x14ac:dyDescent="0.25">
      <c r="B27">
        <v>4</v>
      </c>
      <c r="C27">
        <v>19265873.48</v>
      </c>
      <c r="D27">
        <v>1926.59</v>
      </c>
      <c r="E27">
        <v>99.99</v>
      </c>
      <c r="F27">
        <v>24.61</v>
      </c>
      <c r="G27">
        <v>24.62</v>
      </c>
      <c r="H27">
        <v>-1879438.9</v>
      </c>
      <c r="I27">
        <v>-22.13</v>
      </c>
      <c r="J27">
        <v>-10342054.369999999</v>
      </c>
      <c r="K27">
        <v>-61.81</v>
      </c>
      <c r="L27">
        <v>1.86</v>
      </c>
      <c r="M27">
        <v>0.4</v>
      </c>
      <c r="N27">
        <v>0.4</v>
      </c>
      <c r="O27">
        <v>1.19</v>
      </c>
      <c r="P27">
        <v>1.95</v>
      </c>
      <c r="Q27">
        <v>2633654.91</v>
      </c>
      <c r="R27">
        <v>0.57999999999999996</v>
      </c>
      <c r="S27">
        <v>22.46</v>
      </c>
      <c r="T27">
        <v>0.86</v>
      </c>
      <c r="U27">
        <v>0.62</v>
      </c>
      <c r="V27">
        <v>1.3599999999999999E-2</v>
      </c>
      <c r="W27">
        <v>1354</v>
      </c>
      <c r="X27">
        <v>14228.86</v>
      </c>
      <c r="Y27">
        <v>0.28000000000000003</v>
      </c>
      <c r="Z27">
        <v>22.24</v>
      </c>
      <c r="AA27">
        <v>514</v>
      </c>
      <c r="AB27">
        <v>37.96</v>
      </c>
      <c r="AC27">
        <v>120475276.87</v>
      </c>
      <c r="AD27">
        <v>234387.7</v>
      </c>
      <c r="AE27">
        <v>3.38</v>
      </c>
      <c r="AF27">
        <v>38.06</v>
      </c>
      <c r="AG27">
        <v>840</v>
      </c>
      <c r="AH27">
        <v>62.04</v>
      </c>
      <c r="AI27">
        <v>-101209403.39</v>
      </c>
      <c r="AJ27">
        <v>-120487.38</v>
      </c>
      <c r="AK27">
        <v>-1.61</v>
      </c>
      <c r="AL27">
        <v>12.57</v>
      </c>
      <c r="AM27">
        <v>0.04</v>
      </c>
    </row>
    <row r="28" spans="2:39" x14ac:dyDescent="0.25">
      <c r="B28">
        <v>3</v>
      </c>
      <c r="C28">
        <v>10346149.16</v>
      </c>
      <c r="D28">
        <v>1034.6099999999999</v>
      </c>
      <c r="E28">
        <v>99.99</v>
      </c>
      <c r="F28">
        <v>19.440000000000001</v>
      </c>
      <c r="G28">
        <v>19.440000000000001</v>
      </c>
      <c r="H28">
        <v>-1756213.58</v>
      </c>
      <c r="I28">
        <v>-22.13</v>
      </c>
      <c r="J28">
        <v>-6205084.8600000003</v>
      </c>
      <c r="K28">
        <v>-55.69</v>
      </c>
      <c r="L28">
        <v>1.67</v>
      </c>
      <c r="M28">
        <v>0.35</v>
      </c>
      <c r="N28">
        <v>0.35</v>
      </c>
      <c r="O28">
        <v>1.1499999999999999</v>
      </c>
      <c r="P28">
        <v>1.85</v>
      </c>
      <c r="Q28">
        <v>1250775.44</v>
      </c>
      <c r="R28">
        <v>0.78</v>
      </c>
      <c r="S28">
        <v>19.78</v>
      </c>
      <c r="T28">
        <v>0.71</v>
      </c>
      <c r="U28">
        <v>0.5</v>
      </c>
      <c r="V28">
        <v>1.8200000000000001E-2</v>
      </c>
      <c r="W28">
        <v>1020</v>
      </c>
      <c r="X28">
        <v>10143.280000000001</v>
      </c>
      <c r="Y28">
        <v>0.32</v>
      </c>
      <c r="Z28">
        <v>29.2</v>
      </c>
      <c r="AA28">
        <v>391</v>
      </c>
      <c r="AB28">
        <v>38.33</v>
      </c>
      <c r="AC28">
        <v>78211218.430000007</v>
      </c>
      <c r="AD28">
        <v>200028.69</v>
      </c>
      <c r="AE28">
        <v>3.83</v>
      </c>
      <c r="AF28">
        <v>49.81</v>
      </c>
      <c r="AG28">
        <v>629</v>
      </c>
      <c r="AH28">
        <v>61.67</v>
      </c>
      <c r="AI28">
        <v>-67865069.269999996</v>
      </c>
      <c r="AJ28">
        <v>-107893.59</v>
      </c>
      <c r="AK28">
        <v>-1.86</v>
      </c>
      <c r="AL28">
        <v>16.39</v>
      </c>
      <c r="AM28">
        <v>0.03</v>
      </c>
    </row>
    <row r="29" spans="2:39" x14ac:dyDescent="0.25">
      <c r="B29">
        <v>1</v>
      </c>
      <c r="C29">
        <v>5412230.5899999999</v>
      </c>
      <c r="D29">
        <v>541.22</v>
      </c>
      <c r="E29">
        <v>99.99</v>
      </c>
      <c r="F29">
        <v>14.56</v>
      </c>
      <c r="G29">
        <v>14.56</v>
      </c>
      <c r="H29">
        <v>-874369.07</v>
      </c>
      <c r="I29">
        <v>-16.02</v>
      </c>
      <c r="J29">
        <v>-6040776.5800000001</v>
      </c>
      <c r="K29">
        <v>-71.599999999999994</v>
      </c>
      <c r="L29">
        <v>0.9</v>
      </c>
      <c r="M29">
        <v>0.2</v>
      </c>
      <c r="N29">
        <v>0.2</v>
      </c>
      <c r="O29">
        <v>1.23</v>
      </c>
      <c r="P29">
        <v>1.83</v>
      </c>
      <c r="Q29">
        <v>1345355.88</v>
      </c>
      <c r="R29">
        <v>0.1</v>
      </c>
      <c r="S29">
        <v>40.799999999999997</v>
      </c>
      <c r="T29">
        <v>0.22</v>
      </c>
      <c r="U29">
        <v>0.37</v>
      </c>
      <c r="V29">
        <v>2.3999999999999998E-3</v>
      </c>
      <c r="W29">
        <v>347</v>
      </c>
      <c r="X29">
        <v>15597.21</v>
      </c>
      <c r="Y29">
        <v>0.79</v>
      </c>
      <c r="Z29">
        <v>83.9</v>
      </c>
      <c r="AA29">
        <v>140</v>
      </c>
      <c r="AB29">
        <v>40.35</v>
      </c>
      <c r="AC29">
        <v>28469943.640000001</v>
      </c>
      <c r="AD29">
        <v>203356.74</v>
      </c>
      <c r="AE29">
        <v>6.32</v>
      </c>
      <c r="AF29">
        <v>139.71</v>
      </c>
      <c r="AG29">
        <v>207</v>
      </c>
      <c r="AH29">
        <v>59.65</v>
      </c>
      <c r="AI29">
        <v>-23057713.050000001</v>
      </c>
      <c r="AJ29">
        <v>-111389.92</v>
      </c>
      <c r="AK29">
        <v>-2.95</v>
      </c>
      <c r="AL29">
        <v>46.15</v>
      </c>
      <c r="AM29">
        <v>0.01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2</v>
      </c>
      <c r="C35">
        <v>5914362.9500000002</v>
      </c>
      <c r="D35">
        <v>591.44000000000005</v>
      </c>
      <c r="E35">
        <v>99.82</v>
      </c>
      <c r="F35">
        <v>15.19</v>
      </c>
      <c r="G35">
        <v>15.22</v>
      </c>
      <c r="H35">
        <v>-1582106.86</v>
      </c>
      <c r="I35">
        <v>-19.670000000000002</v>
      </c>
      <c r="J35">
        <v>-3571603.17</v>
      </c>
      <c r="K35">
        <v>-46.24</v>
      </c>
      <c r="L35">
        <v>1.66</v>
      </c>
      <c r="M35">
        <v>0.33</v>
      </c>
      <c r="N35">
        <v>0.33</v>
      </c>
      <c r="O35">
        <v>1.61</v>
      </c>
      <c r="P35">
        <v>2.17</v>
      </c>
      <c r="Q35">
        <v>822169.38</v>
      </c>
      <c r="R35">
        <v>0.68</v>
      </c>
      <c r="S35">
        <v>21.29</v>
      </c>
      <c r="T35">
        <v>0.46</v>
      </c>
      <c r="U35">
        <v>0.35</v>
      </c>
      <c r="V35">
        <v>4.6300000000000001E-2</v>
      </c>
      <c r="W35">
        <v>80</v>
      </c>
      <c r="X35">
        <v>73929.539999999994</v>
      </c>
      <c r="Y35">
        <v>3.75</v>
      </c>
      <c r="Z35">
        <v>43.25</v>
      </c>
      <c r="AA35">
        <v>34</v>
      </c>
      <c r="AB35">
        <v>42.5</v>
      </c>
      <c r="AC35">
        <v>15662235.09</v>
      </c>
      <c r="AD35">
        <v>460653.97</v>
      </c>
      <c r="AE35">
        <v>15.6</v>
      </c>
      <c r="AF35">
        <v>70.680000000000007</v>
      </c>
      <c r="AG35">
        <v>46</v>
      </c>
      <c r="AH35">
        <v>57.5</v>
      </c>
      <c r="AI35">
        <v>-9747872.1400000006</v>
      </c>
      <c r="AJ35">
        <v>-211910.26</v>
      </c>
      <c r="AK35">
        <v>-5.01</v>
      </c>
      <c r="AL35">
        <v>22.98</v>
      </c>
      <c r="AM35">
        <v>0.02</v>
      </c>
    </row>
    <row r="36" spans="2:39" x14ac:dyDescent="0.25">
      <c r="B36">
        <v>1</v>
      </c>
      <c r="C36">
        <v>269817.90999999997</v>
      </c>
      <c r="D36">
        <v>26.98</v>
      </c>
      <c r="E36">
        <v>99.82</v>
      </c>
      <c r="F36">
        <v>1.76</v>
      </c>
      <c r="G36">
        <v>1.77</v>
      </c>
      <c r="H36">
        <v>-624222.30000000005</v>
      </c>
      <c r="I36">
        <v>-27.61</v>
      </c>
      <c r="J36">
        <v>-2075681.87</v>
      </c>
      <c r="K36">
        <v>-68.83</v>
      </c>
      <c r="L36">
        <v>0.13</v>
      </c>
      <c r="M36">
        <v>0.03</v>
      </c>
      <c r="N36">
        <v>0.03</v>
      </c>
      <c r="O36">
        <v>1.05</v>
      </c>
      <c r="P36">
        <v>3.05</v>
      </c>
      <c r="Q36">
        <v>547596.13</v>
      </c>
      <c r="R36">
        <v>-0.01</v>
      </c>
      <c r="S36">
        <v>38.549999999999997</v>
      </c>
      <c r="T36">
        <v>-0.09</v>
      </c>
      <c r="U36">
        <v>0.14000000000000001</v>
      </c>
      <c r="V36">
        <v>-4.0000000000000002E-4</v>
      </c>
      <c r="W36">
        <v>47</v>
      </c>
      <c r="X36">
        <v>5740.81</v>
      </c>
      <c r="Y36">
        <v>4.3600000000000003</v>
      </c>
      <c r="Z36">
        <v>72.91</v>
      </c>
      <c r="AA36">
        <v>12</v>
      </c>
      <c r="AB36">
        <v>25.53</v>
      </c>
      <c r="AC36">
        <v>5961901.6600000001</v>
      </c>
      <c r="AD36">
        <v>496825.14</v>
      </c>
      <c r="AE36">
        <v>42.46</v>
      </c>
      <c r="AF36">
        <v>166.08</v>
      </c>
      <c r="AG36">
        <v>35</v>
      </c>
      <c r="AH36">
        <v>74.47</v>
      </c>
      <c r="AI36">
        <v>-5692083.75</v>
      </c>
      <c r="AJ36">
        <v>-162630.96</v>
      </c>
      <c r="AK36">
        <v>-8.6999999999999993</v>
      </c>
      <c r="AL36">
        <v>40.97</v>
      </c>
      <c r="AM36">
        <v>0.01</v>
      </c>
    </row>
    <row r="37" spans="2:39" x14ac:dyDescent="0.25">
      <c r="B37">
        <v>3</v>
      </c>
      <c r="C37">
        <v>-88433.17</v>
      </c>
      <c r="D37">
        <v>-8.84</v>
      </c>
      <c r="E37">
        <v>99.82</v>
      </c>
      <c r="F37">
        <v>-0.67</v>
      </c>
      <c r="G37">
        <v>-0.68</v>
      </c>
      <c r="H37">
        <v>-393963.1</v>
      </c>
      <c r="I37">
        <v>-20.059999999999999</v>
      </c>
      <c r="J37">
        <v>-1831840.3</v>
      </c>
      <c r="K37">
        <v>-78.849999999999994</v>
      </c>
      <c r="L37">
        <v>-0.05</v>
      </c>
      <c r="M37">
        <v>-0.01</v>
      </c>
      <c r="N37">
        <v>-0.01</v>
      </c>
      <c r="O37">
        <v>0.98</v>
      </c>
      <c r="P37">
        <v>1.96</v>
      </c>
      <c r="Q37">
        <v>210121.93</v>
      </c>
      <c r="R37">
        <v>-0.14000000000000001</v>
      </c>
      <c r="S37">
        <v>61.76</v>
      </c>
      <c r="T37">
        <v>-0.1</v>
      </c>
      <c r="U37">
        <v>0.03</v>
      </c>
      <c r="V37">
        <v>-9.7999999999999997E-3</v>
      </c>
      <c r="W37">
        <v>132</v>
      </c>
      <c r="X37">
        <v>-669.95</v>
      </c>
      <c r="Y37">
        <v>0.66</v>
      </c>
      <c r="Z37">
        <v>26.61</v>
      </c>
      <c r="AA37">
        <v>44</v>
      </c>
      <c r="AB37">
        <v>33.33</v>
      </c>
      <c r="AC37">
        <v>4463747.82</v>
      </c>
      <c r="AD37">
        <v>101448.81</v>
      </c>
      <c r="AE37">
        <v>12.86</v>
      </c>
      <c r="AF37">
        <v>51.02</v>
      </c>
      <c r="AG37">
        <v>88</v>
      </c>
      <c r="AH37">
        <v>66.67</v>
      </c>
      <c r="AI37">
        <v>-4552180.9800000004</v>
      </c>
      <c r="AJ37">
        <v>-51729.33</v>
      </c>
      <c r="AK37">
        <v>-5.44</v>
      </c>
      <c r="AL37">
        <v>14.4</v>
      </c>
      <c r="AM37">
        <v>0.03</v>
      </c>
    </row>
    <row r="38" spans="2:39" x14ac:dyDescent="0.25">
      <c r="B38">
        <v>4</v>
      </c>
      <c r="C38">
        <v>-567965.11</v>
      </c>
      <c r="D38">
        <v>-56.8</v>
      </c>
      <c r="E38">
        <v>99.82</v>
      </c>
      <c r="F38">
        <v>-5.95</v>
      </c>
      <c r="G38">
        <v>-5.96</v>
      </c>
      <c r="H38">
        <v>-399796.59</v>
      </c>
      <c r="I38">
        <v>-18.71</v>
      </c>
      <c r="J38">
        <v>-2065591.51</v>
      </c>
      <c r="K38">
        <v>-87.61</v>
      </c>
      <c r="L38">
        <v>-0.27</v>
      </c>
      <c r="M38">
        <v>-7.0000000000000007E-2</v>
      </c>
      <c r="N38">
        <v>-7.0000000000000007E-2</v>
      </c>
      <c r="O38">
        <v>0.87</v>
      </c>
      <c r="P38">
        <v>1.74</v>
      </c>
      <c r="Q38">
        <v>262008.19</v>
      </c>
      <c r="R38">
        <v>-0.18</v>
      </c>
      <c r="S38">
        <v>73.92</v>
      </c>
      <c r="T38">
        <v>-0.15</v>
      </c>
      <c r="U38">
        <v>-0.08</v>
      </c>
      <c r="V38">
        <v>-1.23E-2</v>
      </c>
      <c r="W38">
        <v>174</v>
      </c>
      <c r="X38">
        <v>-3264.17</v>
      </c>
      <c r="Y38">
        <v>0.13</v>
      </c>
      <c r="Z38">
        <v>20.43</v>
      </c>
      <c r="AA38">
        <v>58</v>
      </c>
      <c r="AB38">
        <v>33.33</v>
      </c>
      <c r="AC38">
        <v>3881809.48</v>
      </c>
      <c r="AD38">
        <v>66927.75</v>
      </c>
      <c r="AE38">
        <v>11.08</v>
      </c>
      <c r="AF38">
        <v>39</v>
      </c>
      <c r="AG38">
        <v>116</v>
      </c>
      <c r="AH38">
        <v>66.67</v>
      </c>
      <c r="AI38">
        <v>-4449774.59</v>
      </c>
      <c r="AJ38">
        <v>-38360.129999999997</v>
      </c>
      <c r="AK38">
        <v>-5.34</v>
      </c>
      <c r="AL38">
        <v>11.14</v>
      </c>
      <c r="AM38">
        <v>0.04</v>
      </c>
    </row>
    <row r="39" spans="2:39" x14ac:dyDescent="0.25">
      <c r="B39">
        <v>5</v>
      </c>
      <c r="C39">
        <v>-632080.72</v>
      </c>
      <c r="D39">
        <v>-63.21</v>
      </c>
      <c r="E39">
        <v>99.82</v>
      </c>
      <c r="F39">
        <v>-7.05</v>
      </c>
      <c r="G39">
        <v>-7.06</v>
      </c>
      <c r="H39">
        <v>-296400.44</v>
      </c>
      <c r="I39">
        <v>-18.79</v>
      </c>
      <c r="J39">
        <v>-2012783.02</v>
      </c>
      <c r="K39">
        <v>-86.37</v>
      </c>
      <c r="L39">
        <v>-0.31</v>
      </c>
      <c r="M39">
        <v>-0.08</v>
      </c>
      <c r="N39">
        <v>-0.08</v>
      </c>
      <c r="O39">
        <v>0.9</v>
      </c>
      <c r="P39">
        <v>1.99</v>
      </c>
      <c r="Q39">
        <v>353921</v>
      </c>
      <c r="R39">
        <v>-0.17</v>
      </c>
      <c r="S39">
        <v>64.39</v>
      </c>
      <c r="T39">
        <v>-0.19</v>
      </c>
      <c r="U39">
        <v>-0.12</v>
      </c>
      <c r="V39">
        <v>-1.14E-2</v>
      </c>
      <c r="W39">
        <v>226</v>
      </c>
      <c r="X39">
        <v>-2796.82</v>
      </c>
      <c r="Y39">
        <v>0</v>
      </c>
      <c r="Z39">
        <v>15.96</v>
      </c>
      <c r="AA39">
        <v>70</v>
      </c>
      <c r="AB39">
        <v>30.97</v>
      </c>
      <c r="AC39">
        <v>5390597.0300000003</v>
      </c>
      <c r="AD39">
        <v>77008.53</v>
      </c>
      <c r="AE39">
        <v>9.35</v>
      </c>
      <c r="AF39">
        <v>30.07</v>
      </c>
      <c r="AG39">
        <v>156</v>
      </c>
      <c r="AH39">
        <v>69.03</v>
      </c>
      <c r="AI39">
        <v>-6022677.75</v>
      </c>
      <c r="AJ39">
        <v>-38606.910000000003</v>
      </c>
      <c r="AK39">
        <v>-4.2</v>
      </c>
      <c r="AL39">
        <v>9.6199999999999992</v>
      </c>
      <c r="AM39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26327761.760000002</v>
      </c>
      <c r="D5">
        <v>2632.78</v>
      </c>
      <c r="E5">
        <v>99.95</v>
      </c>
      <c r="F5">
        <v>107.78</v>
      </c>
      <c r="G5">
        <v>107.83</v>
      </c>
      <c r="H5">
        <v>-1271533.94</v>
      </c>
      <c r="I5">
        <v>-16.34</v>
      </c>
      <c r="J5">
        <v>-8054020.2599999998</v>
      </c>
      <c r="K5">
        <v>-36.130000000000003</v>
      </c>
      <c r="L5">
        <v>3.27</v>
      </c>
      <c r="M5">
        <v>2.98</v>
      </c>
      <c r="N5">
        <v>2.98</v>
      </c>
      <c r="O5">
        <v>1.32</v>
      </c>
      <c r="P5">
        <v>2.31</v>
      </c>
      <c r="Q5">
        <v>2686952.17</v>
      </c>
      <c r="R5">
        <v>2.19</v>
      </c>
      <c r="S5">
        <v>15.29</v>
      </c>
      <c r="T5">
        <v>6.69</v>
      </c>
      <c r="U5">
        <v>1.51</v>
      </c>
      <c r="V5">
        <v>9.5999999999999992E-3</v>
      </c>
      <c r="W5">
        <v>1038</v>
      </c>
      <c r="X5">
        <v>25363.93</v>
      </c>
      <c r="Y5">
        <v>0.38</v>
      </c>
      <c r="Z5">
        <v>86.49</v>
      </c>
      <c r="AA5">
        <v>378</v>
      </c>
      <c r="AB5">
        <v>36.42</v>
      </c>
      <c r="AC5">
        <v>107503827.33</v>
      </c>
      <c r="AD5">
        <v>284401.65999999997</v>
      </c>
      <c r="AE5">
        <v>3.32</v>
      </c>
      <c r="AF5">
        <v>154.61000000000001</v>
      </c>
      <c r="AG5">
        <v>660</v>
      </c>
      <c r="AH5">
        <v>63.58</v>
      </c>
      <c r="AI5">
        <v>-81176065.569999993</v>
      </c>
      <c r="AJ5">
        <v>-122994.04</v>
      </c>
      <c r="AK5">
        <v>-1.31</v>
      </c>
      <c r="AL5">
        <v>47.48</v>
      </c>
      <c r="AM5">
        <v>0.01</v>
      </c>
    </row>
    <row r="6" spans="2:39" x14ac:dyDescent="0.25">
      <c r="B6">
        <v>3</v>
      </c>
      <c r="C6">
        <v>1515976.27</v>
      </c>
      <c r="D6">
        <v>151.6</v>
      </c>
      <c r="E6">
        <v>99.97</v>
      </c>
      <c r="F6">
        <v>22.63</v>
      </c>
      <c r="G6">
        <v>22.63</v>
      </c>
      <c r="H6">
        <v>-244018.64</v>
      </c>
      <c r="I6">
        <v>-16.34</v>
      </c>
      <c r="J6">
        <v>-1147486.29</v>
      </c>
      <c r="K6">
        <v>-69.959999999999994</v>
      </c>
      <c r="L6">
        <v>1.32</v>
      </c>
      <c r="M6">
        <v>0.32</v>
      </c>
      <c r="N6">
        <v>0.32</v>
      </c>
      <c r="O6">
        <v>1.08</v>
      </c>
      <c r="P6">
        <v>2.0499999999999998</v>
      </c>
      <c r="Q6">
        <v>324795.8</v>
      </c>
      <c r="R6">
        <v>0.44</v>
      </c>
      <c r="S6">
        <v>32.119999999999997</v>
      </c>
      <c r="T6">
        <v>0.54</v>
      </c>
      <c r="U6">
        <v>0.54</v>
      </c>
      <c r="V6">
        <v>1.9E-3</v>
      </c>
      <c r="W6">
        <v>3156</v>
      </c>
      <c r="X6">
        <v>480.35</v>
      </c>
      <c r="Y6">
        <v>0.05</v>
      </c>
      <c r="Z6">
        <v>29.12</v>
      </c>
      <c r="AA6">
        <v>1089</v>
      </c>
      <c r="AB6">
        <v>34.51</v>
      </c>
      <c r="AC6">
        <v>20764172.210000001</v>
      </c>
      <c r="AD6">
        <v>19067.189999999999</v>
      </c>
      <c r="AE6">
        <v>1.72</v>
      </c>
      <c r="AF6">
        <v>51.53</v>
      </c>
      <c r="AG6">
        <v>2067</v>
      </c>
      <c r="AH6">
        <v>65.489999999999995</v>
      </c>
      <c r="AI6">
        <v>-19248195.93</v>
      </c>
      <c r="AJ6">
        <v>-9312.14</v>
      </c>
      <c r="AK6">
        <v>-0.83</v>
      </c>
      <c r="AL6">
        <v>17.32</v>
      </c>
      <c r="AM6">
        <v>0.03</v>
      </c>
    </row>
    <row r="7" spans="2:39" x14ac:dyDescent="0.25">
      <c r="B7">
        <v>2</v>
      </c>
      <c r="C7">
        <v>1263197.29</v>
      </c>
      <c r="D7">
        <v>126.32</v>
      </c>
      <c r="E7">
        <v>99.96</v>
      </c>
      <c r="F7">
        <v>19.79</v>
      </c>
      <c r="G7">
        <v>19.8</v>
      </c>
      <c r="H7">
        <v>-213640.51</v>
      </c>
      <c r="I7">
        <v>-16.34</v>
      </c>
      <c r="J7">
        <v>-900399.41</v>
      </c>
      <c r="K7">
        <v>-64.319999999999993</v>
      </c>
      <c r="L7">
        <v>1.4</v>
      </c>
      <c r="M7">
        <v>0.31</v>
      </c>
      <c r="N7">
        <v>0.31</v>
      </c>
      <c r="O7">
        <v>1.07</v>
      </c>
      <c r="P7">
        <v>1.97</v>
      </c>
      <c r="Q7">
        <v>251299.45</v>
      </c>
      <c r="R7">
        <v>1.1200000000000001</v>
      </c>
      <c r="S7">
        <v>28.12</v>
      </c>
      <c r="T7">
        <v>0.51</v>
      </c>
      <c r="U7">
        <v>0.49</v>
      </c>
      <c r="V7">
        <v>4.8999999999999998E-3</v>
      </c>
      <c r="W7">
        <v>2140</v>
      </c>
      <c r="X7">
        <v>590.28</v>
      </c>
      <c r="Y7">
        <v>7.0000000000000007E-2</v>
      </c>
      <c r="Z7">
        <v>42.47</v>
      </c>
      <c r="AA7">
        <v>754</v>
      </c>
      <c r="AB7">
        <v>35.229999999999997</v>
      </c>
      <c r="AC7">
        <v>18317666.27</v>
      </c>
      <c r="AD7">
        <v>24293.99</v>
      </c>
      <c r="AE7">
        <v>2.12</v>
      </c>
      <c r="AF7">
        <v>76.319999999999993</v>
      </c>
      <c r="AG7">
        <v>1386</v>
      </c>
      <c r="AH7">
        <v>64.77</v>
      </c>
      <c r="AI7">
        <v>-17054468.98</v>
      </c>
      <c r="AJ7">
        <v>-12304.81</v>
      </c>
      <c r="AK7">
        <v>-1.05</v>
      </c>
      <c r="AL7">
        <v>24.06</v>
      </c>
      <c r="AM7">
        <v>0.02</v>
      </c>
    </row>
    <row r="8" spans="2:39" x14ac:dyDescent="0.25">
      <c r="B8">
        <v>4</v>
      </c>
      <c r="C8">
        <v>890672.77</v>
      </c>
      <c r="D8">
        <v>89.07</v>
      </c>
      <c r="E8">
        <v>99.97</v>
      </c>
      <c r="F8">
        <v>15.12</v>
      </c>
      <c r="G8">
        <v>15.13</v>
      </c>
      <c r="H8">
        <v>-161810.51999999999</v>
      </c>
      <c r="I8">
        <v>-16.34</v>
      </c>
      <c r="J8">
        <v>-857989.15</v>
      </c>
      <c r="K8">
        <v>-61.94</v>
      </c>
      <c r="L8">
        <v>1.04</v>
      </c>
      <c r="M8">
        <v>0.24</v>
      </c>
      <c r="N8">
        <v>0.24</v>
      </c>
      <c r="O8">
        <v>1.05</v>
      </c>
      <c r="P8">
        <v>2.0299999999999998</v>
      </c>
      <c r="Q8">
        <v>235094.41</v>
      </c>
      <c r="R8">
        <v>0.39</v>
      </c>
      <c r="S8">
        <v>33.950000000000003</v>
      </c>
      <c r="T8">
        <v>0.28999999999999998</v>
      </c>
      <c r="U8">
        <v>0.41</v>
      </c>
      <c r="V8">
        <v>1.6999999999999999E-3</v>
      </c>
      <c r="W8">
        <v>4224</v>
      </c>
      <c r="X8">
        <v>210.86</v>
      </c>
      <c r="Y8">
        <v>0.03</v>
      </c>
      <c r="Z8">
        <v>22.01</v>
      </c>
      <c r="AA8">
        <v>1442</v>
      </c>
      <c r="AB8">
        <v>34.14</v>
      </c>
      <c r="AC8">
        <v>17903075.920000002</v>
      </c>
      <c r="AD8">
        <v>12415.45</v>
      </c>
      <c r="AE8">
        <v>1.42</v>
      </c>
      <c r="AF8">
        <v>38.53</v>
      </c>
      <c r="AG8">
        <v>2782</v>
      </c>
      <c r="AH8">
        <v>65.86</v>
      </c>
      <c r="AI8">
        <v>-17012403.149999999</v>
      </c>
      <c r="AJ8">
        <v>-6115.17</v>
      </c>
      <c r="AK8">
        <v>-0.69</v>
      </c>
      <c r="AL8">
        <v>13.45</v>
      </c>
      <c r="AM8">
        <v>0.04</v>
      </c>
    </row>
    <row r="9" spans="2:39" x14ac:dyDescent="0.25">
      <c r="B9">
        <v>5</v>
      </c>
      <c r="C9">
        <v>927578.31</v>
      </c>
      <c r="D9">
        <v>92.76</v>
      </c>
      <c r="E9">
        <v>99.98</v>
      </c>
      <c r="F9">
        <v>15.61</v>
      </c>
      <c r="G9">
        <v>15.62</v>
      </c>
      <c r="H9">
        <v>-148025.14000000001</v>
      </c>
      <c r="I9">
        <v>-16.34</v>
      </c>
      <c r="J9">
        <v>-741911.53</v>
      </c>
      <c r="K9">
        <v>-67.31</v>
      </c>
      <c r="L9">
        <v>1.25</v>
      </c>
      <c r="M9">
        <v>0.23</v>
      </c>
      <c r="N9">
        <v>0.23</v>
      </c>
      <c r="O9">
        <v>1.05</v>
      </c>
      <c r="P9">
        <v>2.0699999999999998</v>
      </c>
      <c r="Q9">
        <v>239935.4</v>
      </c>
      <c r="R9">
        <v>0.65</v>
      </c>
      <c r="S9">
        <v>31.94</v>
      </c>
      <c r="T9">
        <v>0.32</v>
      </c>
      <c r="U9">
        <v>0.42</v>
      </c>
      <c r="V9">
        <v>2.8999999999999998E-3</v>
      </c>
      <c r="W9">
        <v>5374</v>
      </c>
      <c r="X9">
        <v>172.6</v>
      </c>
      <c r="Y9">
        <v>0.02</v>
      </c>
      <c r="Z9">
        <v>17.52</v>
      </c>
      <c r="AA9">
        <v>1808</v>
      </c>
      <c r="AB9">
        <v>33.64</v>
      </c>
      <c r="AC9">
        <v>20328853.399999999</v>
      </c>
      <c r="AD9">
        <v>11243.83</v>
      </c>
      <c r="AE9">
        <v>1.23</v>
      </c>
      <c r="AF9">
        <v>30.46</v>
      </c>
      <c r="AG9">
        <v>3566</v>
      </c>
      <c r="AH9">
        <v>66.36</v>
      </c>
      <c r="AI9">
        <v>-19401275.09</v>
      </c>
      <c r="AJ9">
        <v>-5440.63</v>
      </c>
      <c r="AK9">
        <v>-0.59</v>
      </c>
      <c r="AL9">
        <v>10.96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3</v>
      </c>
      <c r="C15">
        <v>29790016.440000001</v>
      </c>
      <c r="D15">
        <v>2979</v>
      </c>
      <c r="E15">
        <v>99.95</v>
      </c>
      <c r="F15">
        <v>113.33</v>
      </c>
      <c r="G15">
        <v>113.39</v>
      </c>
      <c r="H15">
        <v>-1229822.31</v>
      </c>
      <c r="I15">
        <v>-15.98</v>
      </c>
      <c r="J15">
        <v>-8471756.1500000004</v>
      </c>
      <c r="K15">
        <v>-33.79</v>
      </c>
      <c r="L15">
        <v>3.52</v>
      </c>
      <c r="M15">
        <v>3.35</v>
      </c>
      <c r="N15">
        <v>3.36</v>
      </c>
      <c r="O15">
        <v>1.36</v>
      </c>
      <c r="P15">
        <v>2.1800000000000002</v>
      </c>
      <c r="Q15">
        <v>2776480.27</v>
      </c>
      <c r="R15">
        <v>2.2200000000000002</v>
      </c>
      <c r="S15">
        <v>12.88</v>
      </c>
      <c r="T15">
        <v>8.3800000000000008</v>
      </c>
      <c r="U15">
        <v>1.55</v>
      </c>
      <c r="V15">
        <v>1.6299999999999999E-2</v>
      </c>
      <c r="W15">
        <v>1084</v>
      </c>
      <c r="X15">
        <v>27481.56</v>
      </c>
      <c r="Y15">
        <v>0.37</v>
      </c>
      <c r="Z15">
        <v>30.1</v>
      </c>
      <c r="AA15">
        <v>416</v>
      </c>
      <c r="AB15">
        <v>38.380000000000003</v>
      </c>
      <c r="AC15">
        <v>113142055.13</v>
      </c>
      <c r="AD15">
        <v>271976.09000000003</v>
      </c>
      <c r="AE15">
        <v>3.09</v>
      </c>
      <c r="AF15">
        <v>50.54</v>
      </c>
      <c r="AG15">
        <v>668</v>
      </c>
      <c r="AH15">
        <v>61.62</v>
      </c>
      <c r="AI15">
        <v>-83352038.689999998</v>
      </c>
      <c r="AJ15">
        <v>-124778.5</v>
      </c>
      <c r="AK15">
        <v>-1.32</v>
      </c>
      <c r="AL15">
        <v>17.37</v>
      </c>
      <c r="AM15">
        <v>0.03</v>
      </c>
    </row>
    <row r="16" spans="2:39" x14ac:dyDescent="0.25">
      <c r="B16">
        <v>2</v>
      </c>
      <c r="C16">
        <v>27696263.710000001</v>
      </c>
      <c r="D16">
        <v>2769.63</v>
      </c>
      <c r="E16">
        <v>99.95</v>
      </c>
      <c r="F16">
        <v>110.04</v>
      </c>
      <c r="G16">
        <v>110.09</v>
      </c>
      <c r="H16">
        <v>-1175009.3500000001</v>
      </c>
      <c r="I16">
        <v>-14.07</v>
      </c>
      <c r="J16">
        <v>-7826583.4199999999</v>
      </c>
      <c r="K16">
        <v>-36.26</v>
      </c>
      <c r="L16">
        <v>3.54</v>
      </c>
      <c r="M16">
        <v>3.03</v>
      </c>
      <c r="N16">
        <v>3.04</v>
      </c>
      <c r="O16">
        <v>1.43</v>
      </c>
      <c r="P16">
        <v>2.19</v>
      </c>
      <c r="Q16">
        <v>1896595.8</v>
      </c>
      <c r="R16">
        <v>2.89</v>
      </c>
      <c r="S16">
        <v>10.98</v>
      </c>
      <c r="T16">
        <v>9.5299999999999994</v>
      </c>
      <c r="U16">
        <v>1.59</v>
      </c>
      <c r="V16">
        <v>2.1299999999999999E-2</v>
      </c>
      <c r="W16">
        <v>724</v>
      </c>
      <c r="X16">
        <v>38254.51</v>
      </c>
      <c r="Y16">
        <v>0.54</v>
      </c>
      <c r="Z16">
        <v>44.56</v>
      </c>
      <c r="AA16">
        <v>286</v>
      </c>
      <c r="AB16">
        <v>39.5</v>
      </c>
      <c r="AC16">
        <v>91750076.870000005</v>
      </c>
      <c r="AD16">
        <v>320804.46000000002</v>
      </c>
      <c r="AE16">
        <v>3.7</v>
      </c>
      <c r="AF16">
        <v>75.739999999999995</v>
      </c>
      <c r="AG16">
        <v>438</v>
      </c>
      <c r="AH16">
        <v>60.5</v>
      </c>
      <c r="AI16">
        <v>-64053813.159999996</v>
      </c>
      <c r="AJ16">
        <v>-146241.57999999999</v>
      </c>
      <c r="AK16">
        <v>-1.52</v>
      </c>
      <c r="AL16">
        <v>24.2</v>
      </c>
      <c r="AM16">
        <v>0.02</v>
      </c>
    </row>
    <row r="17" spans="2:39" x14ac:dyDescent="0.25">
      <c r="B17">
        <v>4</v>
      </c>
      <c r="C17">
        <v>24153169.149999999</v>
      </c>
      <c r="D17">
        <v>2415.3200000000002</v>
      </c>
      <c r="E17">
        <v>99.96</v>
      </c>
      <c r="F17">
        <v>104</v>
      </c>
      <c r="G17">
        <v>104.05</v>
      </c>
      <c r="H17">
        <v>-1515039.46</v>
      </c>
      <c r="I17">
        <v>-15.98</v>
      </c>
      <c r="J17">
        <v>-13856119.84</v>
      </c>
      <c r="K17">
        <v>-42.38</v>
      </c>
      <c r="L17">
        <v>1.74</v>
      </c>
      <c r="M17">
        <v>2.4500000000000002</v>
      </c>
      <c r="N17">
        <v>2.46</v>
      </c>
      <c r="O17">
        <v>1.22</v>
      </c>
      <c r="P17">
        <v>1.97</v>
      </c>
      <c r="Q17">
        <v>3710614.32</v>
      </c>
      <c r="R17">
        <v>1.84</v>
      </c>
      <c r="S17">
        <v>18</v>
      </c>
      <c r="T17">
        <v>5.48</v>
      </c>
      <c r="U17">
        <v>1.44</v>
      </c>
      <c r="V17">
        <v>1.35E-2</v>
      </c>
      <c r="W17">
        <v>1436</v>
      </c>
      <c r="X17">
        <v>16819.759999999998</v>
      </c>
      <c r="Y17">
        <v>0.27</v>
      </c>
      <c r="Z17">
        <v>22.96</v>
      </c>
      <c r="AA17">
        <v>548</v>
      </c>
      <c r="AB17">
        <v>38.159999999999997</v>
      </c>
      <c r="AC17">
        <v>136036397.84999999</v>
      </c>
      <c r="AD17">
        <v>248241.6</v>
      </c>
      <c r="AE17">
        <v>2.62</v>
      </c>
      <c r="AF17">
        <v>38.659999999999997</v>
      </c>
      <c r="AG17">
        <v>888</v>
      </c>
      <c r="AH17">
        <v>61.84</v>
      </c>
      <c r="AI17">
        <v>-111883228.7</v>
      </c>
      <c r="AJ17">
        <v>-125994.63</v>
      </c>
      <c r="AK17">
        <v>-1.18</v>
      </c>
      <c r="AL17">
        <v>13.28</v>
      </c>
      <c r="AM17">
        <v>0.04</v>
      </c>
    </row>
    <row r="18" spans="2:39" x14ac:dyDescent="0.25">
      <c r="B18">
        <v>5</v>
      </c>
      <c r="C18">
        <v>10923813.41</v>
      </c>
      <c r="D18">
        <v>1092.3800000000001</v>
      </c>
      <c r="E18">
        <v>99.97</v>
      </c>
      <c r="F18">
        <v>72.97</v>
      </c>
      <c r="G18">
        <v>73</v>
      </c>
      <c r="H18">
        <v>-840425.37</v>
      </c>
      <c r="I18">
        <v>-15.98</v>
      </c>
      <c r="J18">
        <v>-6023480.1100000003</v>
      </c>
      <c r="K18">
        <v>-42</v>
      </c>
      <c r="L18">
        <v>1.81</v>
      </c>
      <c r="M18">
        <v>1.74</v>
      </c>
      <c r="N18">
        <v>1.74</v>
      </c>
      <c r="O18">
        <v>1.1499999999999999</v>
      </c>
      <c r="P18">
        <v>1.97</v>
      </c>
      <c r="Q18">
        <v>1879817.16</v>
      </c>
      <c r="R18">
        <v>1.92</v>
      </c>
      <c r="S18">
        <v>18.59</v>
      </c>
      <c r="T18">
        <v>3.63</v>
      </c>
      <c r="U18">
        <v>1.0900000000000001</v>
      </c>
      <c r="V18">
        <v>1.41E-2</v>
      </c>
      <c r="W18">
        <v>1822</v>
      </c>
      <c r="X18">
        <v>5995.51</v>
      </c>
      <c r="Y18">
        <v>0.17</v>
      </c>
      <c r="Z18">
        <v>18.309999999999999</v>
      </c>
      <c r="AA18">
        <v>669</v>
      </c>
      <c r="AB18">
        <v>36.72</v>
      </c>
      <c r="AC18">
        <v>86187947.969999999</v>
      </c>
      <c r="AD18">
        <v>128831.01</v>
      </c>
      <c r="AE18">
        <v>2.33</v>
      </c>
      <c r="AF18">
        <v>31.32</v>
      </c>
      <c r="AG18">
        <v>1153</v>
      </c>
      <c r="AH18">
        <v>63.28</v>
      </c>
      <c r="AI18">
        <v>-75264134.560000002</v>
      </c>
      <c r="AJ18">
        <v>-65276.79</v>
      </c>
      <c r="AK18">
        <v>-1.08</v>
      </c>
      <c r="AL18">
        <v>10.76</v>
      </c>
      <c r="AM18">
        <v>0.05</v>
      </c>
    </row>
    <row r="19" spans="2:39" x14ac:dyDescent="0.25">
      <c r="B19">
        <v>1</v>
      </c>
      <c r="C19">
        <v>1567961.6</v>
      </c>
      <c r="D19">
        <v>156.80000000000001</v>
      </c>
      <c r="E19">
        <v>99.95</v>
      </c>
      <c r="F19">
        <v>23.18</v>
      </c>
      <c r="G19">
        <v>23.2</v>
      </c>
      <c r="H19">
        <v>-1891574.35</v>
      </c>
      <c r="I19">
        <v>-21.18</v>
      </c>
      <c r="J19">
        <v>-8045884.4699999997</v>
      </c>
      <c r="K19">
        <v>-79.84</v>
      </c>
      <c r="L19">
        <v>0.19</v>
      </c>
      <c r="M19">
        <v>0.28999999999999998</v>
      </c>
      <c r="N19">
        <v>0.28999999999999998</v>
      </c>
      <c r="O19">
        <v>1.07</v>
      </c>
      <c r="P19">
        <v>1.72</v>
      </c>
      <c r="Q19">
        <v>1217463.3400000001</v>
      </c>
      <c r="R19">
        <v>0.32</v>
      </c>
      <c r="S19">
        <v>48.75</v>
      </c>
      <c r="T19">
        <v>0.36</v>
      </c>
      <c r="U19">
        <v>0.54</v>
      </c>
      <c r="V19">
        <v>2.3999999999999998E-3</v>
      </c>
      <c r="W19">
        <v>361</v>
      </c>
      <c r="X19">
        <v>4343.38</v>
      </c>
      <c r="Y19">
        <v>0.42</v>
      </c>
      <c r="Z19">
        <v>88.36</v>
      </c>
      <c r="AA19">
        <v>139</v>
      </c>
      <c r="AB19">
        <v>38.5</v>
      </c>
      <c r="AC19">
        <v>22548775.329999998</v>
      </c>
      <c r="AD19">
        <v>162221.41</v>
      </c>
      <c r="AE19">
        <v>5.27</v>
      </c>
      <c r="AF19">
        <v>152.99</v>
      </c>
      <c r="AG19">
        <v>222</v>
      </c>
      <c r="AH19">
        <v>61.5</v>
      </c>
      <c r="AI19">
        <v>-20980813.73</v>
      </c>
      <c r="AJ19">
        <v>-94508.17</v>
      </c>
      <c r="AK19">
        <v>-2.63</v>
      </c>
      <c r="AL19">
        <v>47.9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5</v>
      </c>
      <c r="C25">
        <v>10346713.84</v>
      </c>
      <c r="D25">
        <v>1034.67</v>
      </c>
      <c r="E25">
        <v>99.92</v>
      </c>
      <c r="F25">
        <v>71.08</v>
      </c>
      <c r="G25">
        <v>71.14</v>
      </c>
      <c r="H25">
        <v>-1655306.22</v>
      </c>
      <c r="I25">
        <v>-20.72</v>
      </c>
      <c r="J25">
        <v>-5794262.5199999996</v>
      </c>
      <c r="K25">
        <v>-46.74</v>
      </c>
      <c r="L25">
        <v>1.79</v>
      </c>
      <c r="M25">
        <v>1.52</v>
      </c>
      <c r="N25">
        <v>1.52</v>
      </c>
      <c r="O25">
        <v>1.24</v>
      </c>
      <c r="P25">
        <v>1.85</v>
      </c>
      <c r="Q25">
        <v>1538424.93</v>
      </c>
      <c r="R25">
        <v>1.62</v>
      </c>
      <c r="S25">
        <v>17.25</v>
      </c>
      <c r="T25">
        <v>3.81</v>
      </c>
      <c r="U25">
        <v>1.18</v>
      </c>
      <c r="V25">
        <v>2.1100000000000001E-2</v>
      </c>
      <c r="W25">
        <v>545</v>
      </c>
      <c r="X25">
        <v>18984.8</v>
      </c>
      <c r="Y25">
        <v>0.54</v>
      </c>
      <c r="Z25">
        <v>19.43</v>
      </c>
      <c r="AA25">
        <v>219</v>
      </c>
      <c r="AB25">
        <v>40.18</v>
      </c>
      <c r="AC25">
        <v>53288348.82</v>
      </c>
      <c r="AD25">
        <v>243325.79</v>
      </c>
      <c r="AE25">
        <v>4.1500000000000004</v>
      </c>
      <c r="AF25">
        <v>31.42</v>
      </c>
      <c r="AG25">
        <v>326</v>
      </c>
      <c r="AH25">
        <v>59.82</v>
      </c>
      <c r="AI25">
        <v>-42941634.979999997</v>
      </c>
      <c r="AJ25">
        <v>-131722.81</v>
      </c>
      <c r="AK25">
        <v>-1.88</v>
      </c>
      <c r="AL25">
        <v>11.38</v>
      </c>
      <c r="AM25">
        <v>0.05</v>
      </c>
    </row>
    <row r="26" spans="2:39" x14ac:dyDescent="0.25">
      <c r="B26">
        <v>1</v>
      </c>
      <c r="C26">
        <v>3726688.33</v>
      </c>
      <c r="D26">
        <v>372.67</v>
      </c>
      <c r="E26">
        <v>98.82</v>
      </c>
      <c r="F26">
        <v>40.97</v>
      </c>
      <c r="G26">
        <v>41.46</v>
      </c>
      <c r="H26">
        <v>-766380.92</v>
      </c>
      <c r="I26">
        <v>-17.62</v>
      </c>
      <c r="J26">
        <v>-2979440.54</v>
      </c>
      <c r="K26">
        <v>-41.48</v>
      </c>
      <c r="L26">
        <v>1.25</v>
      </c>
      <c r="M26">
        <v>0.99</v>
      </c>
      <c r="N26">
        <v>1</v>
      </c>
      <c r="O26">
        <v>1.38</v>
      </c>
      <c r="P26">
        <v>2.23</v>
      </c>
      <c r="Q26">
        <v>868296.74</v>
      </c>
      <c r="R26">
        <v>1.67</v>
      </c>
      <c r="S26">
        <v>15.14</v>
      </c>
      <c r="T26">
        <v>2.35</v>
      </c>
      <c r="U26">
        <v>0.79</v>
      </c>
      <c r="V26">
        <v>2.1700000000000001E-2</v>
      </c>
      <c r="W26">
        <v>115</v>
      </c>
      <c r="X26">
        <v>32405.99</v>
      </c>
      <c r="Y26">
        <v>1.81</v>
      </c>
      <c r="Z26">
        <v>87.37</v>
      </c>
      <c r="AA26">
        <v>44</v>
      </c>
      <c r="AB26">
        <v>38.26</v>
      </c>
      <c r="AC26">
        <v>13431674.539999999</v>
      </c>
      <c r="AD26">
        <v>305265.33</v>
      </c>
      <c r="AE26">
        <v>10.97</v>
      </c>
      <c r="AF26">
        <v>150.27000000000001</v>
      </c>
      <c r="AG26">
        <v>71</v>
      </c>
      <c r="AH26">
        <v>61.74</v>
      </c>
      <c r="AI26">
        <v>-9704986.2100000009</v>
      </c>
      <c r="AJ26">
        <v>-136689.95000000001</v>
      </c>
      <c r="AK26">
        <v>-3.87</v>
      </c>
      <c r="AL26">
        <v>48.39</v>
      </c>
      <c r="AM26">
        <v>0.01</v>
      </c>
    </row>
    <row r="27" spans="2:39" x14ac:dyDescent="0.25">
      <c r="B27">
        <v>4</v>
      </c>
      <c r="C27">
        <v>5464826.5499999998</v>
      </c>
      <c r="D27">
        <v>546.48</v>
      </c>
      <c r="E27">
        <v>99.92</v>
      </c>
      <c r="F27">
        <v>51.08</v>
      </c>
      <c r="G27">
        <v>51.12</v>
      </c>
      <c r="H27">
        <v>-1916349.73</v>
      </c>
      <c r="I27">
        <v>-20.72</v>
      </c>
      <c r="J27">
        <v>-6170184.6799999997</v>
      </c>
      <c r="K27">
        <v>-58.2</v>
      </c>
      <c r="L27">
        <v>0.89</v>
      </c>
      <c r="M27">
        <v>0.88</v>
      </c>
      <c r="N27">
        <v>0.88</v>
      </c>
      <c r="O27">
        <v>1.1599999999999999</v>
      </c>
      <c r="P27">
        <v>1.76</v>
      </c>
      <c r="Q27">
        <v>1418933.1</v>
      </c>
      <c r="R27">
        <v>1.1200000000000001</v>
      </c>
      <c r="S27">
        <v>28.02</v>
      </c>
      <c r="T27">
        <v>1.63</v>
      </c>
      <c r="U27">
        <v>0.94</v>
      </c>
      <c r="V27">
        <v>1.46E-2</v>
      </c>
      <c r="W27">
        <v>438</v>
      </c>
      <c r="X27">
        <v>12476.77</v>
      </c>
      <c r="Y27">
        <v>0.55000000000000004</v>
      </c>
      <c r="Z27">
        <v>23.93</v>
      </c>
      <c r="AA27">
        <v>174</v>
      </c>
      <c r="AB27">
        <v>39.729999999999997</v>
      </c>
      <c r="AC27">
        <v>39626855.159999996</v>
      </c>
      <c r="AD27">
        <v>227740.55</v>
      </c>
      <c r="AE27">
        <v>4.83</v>
      </c>
      <c r="AF27">
        <v>39.76</v>
      </c>
      <c r="AG27">
        <v>264</v>
      </c>
      <c r="AH27">
        <v>60.27</v>
      </c>
      <c r="AI27">
        <v>-34162028.609999999</v>
      </c>
      <c r="AJ27">
        <v>-129401.62</v>
      </c>
      <c r="AK27">
        <v>-2.27</v>
      </c>
      <c r="AL27">
        <v>13.5</v>
      </c>
      <c r="AM27">
        <v>0.04</v>
      </c>
    </row>
    <row r="28" spans="2:39" x14ac:dyDescent="0.25">
      <c r="B28">
        <v>3</v>
      </c>
      <c r="C28">
        <v>3030885.42</v>
      </c>
      <c r="D28">
        <v>303.08999999999997</v>
      </c>
      <c r="E28">
        <v>99.9</v>
      </c>
      <c r="F28">
        <v>36.090000000000003</v>
      </c>
      <c r="G28">
        <v>36.130000000000003</v>
      </c>
      <c r="H28">
        <v>-1952764.79</v>
      </c>
      <c r="I28">
        <v>-20.72</v>
      </c>
      <c r="J28">
        <v>-6988724.6500000004</v>
      </c>
      <c r="K28">
        <v>-67.17</v>
      </c>
      <c r="L28">
        <v>0.43</v>
      </c>
      <c r="M28">
        <v>0.54</v>
      </c>
      <c r="N28">
        <v>0.54</v>
      </c>
      <c r="O28">
        <v>1.1200000000000001</v>
      </c>
      <c r="P28">
        <v>1.55</v>
      </c>
      <c r="Q28">
        <v>1524695.03</v>
      </c>
      <c r="R28">
        <v>0.74</v>
      </c>
      <c r="S28">
        <v>35.43</v>
      </c>
      <c r="T28">
        <v>0.87</v>
      </c>
      <c r="U28">
        <v>0.73</v>
      </c>
      <c r="V28">
        <v>9.7000000000000003E-3</v>
      </c>
      <c r="W28">
        <v>332</v>
      </c>
      <c r="X28">
        <v>9129.17</v>
      </c>
      <c r="Y28">
        <v>0.59</v>
      </c>
      <c r="Z28">
        <v>31.25</v>
      </c>
      <c r="AA28">
        <v>139</v>
      </c>
      <c r="AB28">
        <v>41.87</v>
      </c>
      <c r="AC28">
        <v>29114377.710000001</v>
      </c>
      <c r="AD28">
        <v>209455.95</v>
      </c>
      <c r="AE28">
        <v>5.22</v>
      </c>
      <c r="AF28">
        <v>50.27</v>
      </c>
      <c r="AG28">
        <v>193</v>
      </c>
      <c r="AH28">
        <v>58.13</v>
      </c>
      <c r="AI28">
        <v>-26083492.289999999</v>
      </c>
      <c r="AJ28">
        <v>-135147.63</v>
      </c>
      <c r="AK28">
        <v>-2.75</v>
      </c>
      <c r="AL28">
        <v>17.55</v>
      </c>
      <c r="AM28">
        <v>0.03</v>
      </c>
    </row>
    <row r="29" spans="2:39" x14ac:dyDescent="0.25">
      <c r="B29">
        <v>2</v>
      </c>
      <c r="C29">
        <v>1950320.49</v>
      </c>
      <c r="D29">
        <v>195.03</v>
      </c>
      <c r="E29">
        <v>99.74</v>
      </c>
      <c r="F29">
        <v>27.02</v>
      </c>
      <c r="G29">
        <v>27.09</v>
      </c>
      <c r="H29">
        <v>-1141653.5</v>
      </c>
      <c r="I29">
        <v>-21.96</v>
      </c>
      <c r="J29">
        <v>-3011451.4</v>
      </c>
      <c r="K29">
        <v>-53.38</v>
      </c>
      <c r="L29">
        <v>0.65</v>
      </c>
      <c r="M29">
        <v>0.51</v>
      </c>
      <c r="N29">
        <v>0.51</v>
      </c>
      <c r="O29">
        <v>1.1599999999999999</v>
      </c>
      <c r="P29">
        <v>1.7</v>
      </c>
      <c r="Q29">
        <v>591765.69999999995</v>
      </c>
      <c r="R29">
        <v>1.22</v>
      </c>
      <c r="S29">
        <v>27.42</v>
      </c>
      <c r="T29">
        <v>0.79</v>
      </c>
      <c r="U29">
        <v>0.61</v>
      </c>
      <c r="V29">
        <v>1.6E-2</v>
      </c>
      <c r="W29">
        <v>225</v>
      </c>
      <c r="X29">
        <v>8668.09</v>
      </c>
      <c r="Y29">
        <v>0.69</v>
      </c>
      <c r="Z29">
        <v>45.56</v>
      </c>
      <c r="AA29">
        <v>91</v>
      </c>
      <c r="AB29">
        <v>40.44</v>
      </c>
      <c r="AC29">
        <v>14364811.800000001</v>
      </c>
      <c r="AD29">
        <v>157855.07</v>
      </c>
      <c r="AE29">
        <v>6.28</v>
      </c>
      <c r="AF29">
        <v>75.2</v>
      </c>
      <c r="AG29">
        <v>134</v>
      </c>
      <c r="AH29">
        <v>59.56</v>
      </c>
      <c r="AI29">
        <v>-12414491.310000001</v>
      </c>
      <c r="AJ29">
        <v>-92645.46</v>
      </c>
      <c r="AK29">
        <v>-3.11</v>
      </c>
      <c r="AL29">
        <v>25.43</v>
      </c>
      <c r="AM29">
        <v>0.02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3</v>
      </c>
      <c r="C35">
        <v>851193.04</v>
      </c>
      <c r="D35">
        <v>85.12</v>
      </c>
      <c r="E35">
        <v>98.48</v>
      </c>
      <c r="F35">
        <v>14.58</v>
      </c>
      <c r="G35">
        <v>14.81</v>
      </c>
      <c r="H35">
        <v>-792599.38</v>
      </c>
      <c r="I35">
        <v>-21.76</v>
      </c>
      <c r="J35">
        <v>-1897919.85</v>
      </c>
      <c r="K35">
        <v>-52.11</v>
      </c>
      <c r="L35">
        <v>0.45</v>
      </c>
      <c r="M35">
        <v>0.28000000000000003</v>
      </c>
      <c r="N35">
        <v>0.28000000000000003</v>
      </c>
      <c r="O35">
        <v>1.27</v>
      </c>
      <c r="P35">
        <v>1.63</v>
      </c>
      <c r="Q35">
        <v>480285</v>
      </c>
      <c r="R35">
        <v>0.69</v>
      </c>
      <c r="S35">
        <v>22.92</v>
      </c>
      <c r="T35">
        <v>0.4</v>
      </c>
      <c r="U35">
        <v>0.39</v>
      </c>
      <c r="V35">
        <v>2.69E-2</v>
      </c>
      <c r="W35">
        <v>41</v>
      </c>
      <c r="X35">
        <v>20760.810000000001</v>
      </c>
      <c r="Y35">
        <v>2.2400000000000002</v>
      </c>
      <c r="Z35">
        <v>27.9</v>
      </c>
      <c r="AA35">
        <v>18</v>
      </c>
      <c r="AB35">
        <v>43.9</v>
      </c>
      <c r="AC35">
        <v>3982513.22</v>
      </c>
      <c r="AD35">
        <v>221250.73</v>
      </c>
      <c r="AE35">
        <v>12.94</v>
      </c>
      <c r="AF35">
        <v>44.39</v>
      </c>
      <c r="AG35">
        <v>23</v>
      </c>
      <c r="AH35">
        <v>56.1</v>
      </c>
      <c r="AI35">
        <v>-3131320.19</v>
      </c>
      <c r="AJ35">
        <v>-136144.35999999999</v>
      </c>
      <c r="AK35">
        <v>-6.13</v>
      </c>
      <c r="AL35">
        <v>15</v>
      </c>
      <c r="AM35">
        <v>0.03</v>
      </c>
    </row>
    <row r="36" spans="2:39" x14ac:dyDescent="0.25">
      <c r="B36">
        <v>2</v>
      </c>
      <c r="C36">
        <v>412451.77</v>
      </c>
      <c r="D36">
        <v>41.25</v>
      </c>
      <c r="E36">
        <v>97.5</v>
      </c>
      <c r="F36">
        <v>7.93</v>
      </c>
      <c r="G36">
        <v>8.14</v>
      </c>
      <c r="H36">
        <v>-811902.11</v>
      </c>
      <c r="I36">
        <v>-26.3</v>
      </c>
      <c r="J36">
        <v>-1770727.46</v>
      </c>
      <c r="K36">
        <v>-57.36</v>
      </c>
      <c r="L36">
        <v>0.23</v>
      </c>
      <c r="M36">
        <v>0.14000000000000001</v>
      </c>
      <c r="N36">
        <v>0.14000000000000001</v>
      </c>
      <c r="O36">
        <v>1.25</v>
      </c>
      <c r="P36">
        <v>1.36</v>
      </c>
      <c r="Q36">
        <v>395482.74</v>
      </c>
      <c r="R36">
        <v>0.38</v>
      </c>
      <c r="S36">
        <v>30.58</v>
      </c>
      <c r="T36">
        <v>0.08</v>
      </c>
      <c r="U36">
        <v>0.23</v>
      </c>
      <c r="V36">
        <v>1.4999999999999999E-2</v>
      </c>
      <c r="W36">
        <v>25</v>
      </c>
      <c r="X36">
        <v>16498.07</v>
      </c>
      <c r="Y36">
        <v>2.2200000000000002</v>
      </c>
      <c r="Z36">
        <v>44.68</v>
      </c>
      <c r="AA36">
        <v>12</v>
      </c>
      <c r="AB36">
        <v>48</v>
      </c>
      <c r="AC36">
        <v>2043775.99</v>
      </c>
      <c r="AD36">
        <v>170314.67</v>
      </c>
      <c r="AE36">
        <v>12.69</v>
      </c>
      <c r="AF36">
        <v>59.42</v>
      </c>
      <c r="AG36">
        <v>13</v>
      </c>
      <c r="AH36">
        <v>52</v>
      </c>
      <c r="AI36">
        <v>-1631324.22</v>
      </c>
      <c r="AJ36">
        <v>-125486.48</v>
      </c>
      <c r="AK36">
        <v>-7.46</v>
      </c>
      <c r="AL36">
        <v>31.08</v>
      </c>
      <c r="AM36">
        <v>0.02</v>
      </c>
    </row>
    <row r="37" spans="2:39" x14ac:dyDescent="0.25">
      <c r="B37">
        <v>4</v>
      </c>
      <c r="C37">
        <v>-219423.72</v>
      </c>
      <c r="D37">
        <v>-21.94</v>
      </c>
      <c r="E37">
        <v>98.48</v>
      </c>
      <c r="F37">
        <v>-5.33</v>
      </c>
      <c r="G37">
        <v>-5.41</v>
      </c>
      <c r="H37">
        <v>-381453.31</v>
      </c>
      <c r="I37">
        <v>-23.61</v>
      </c>
      <c r="J37">
        <v>-1988447.21</v>
      </c>
      <c r="K37">
        <v>-73</v>
      </c>
      <c r="L37">
        <v>-0.11</v>
      </c>
      <c r="M37">
        <v>-7.0000000000000007E-2</v>
      </c>
      <c r="N37">
        <v>-7.0000000000000007E-2</v>
      </c>
      <c r="O37">
        <v>0.94</v>
      </c>
      <c r="P37">
        <v>1.41</v>
      </c>
      <c r="Q37">
        <v>374281.03</v>
      </c>
      <c r="R37">
        <v>-0.46</v>
      </c>
      <c r="S37">
        <v>47.39</v>
      </c>
      <c r="T37">
        <v>-0.23</v>
      </c>
      <c r="U37">
        <v>-0.01</v>
      </c>
      <c r="V37">
        <v>-1.7899999999999999E-2</v>
      </c>
      <c r="W37">
        <v>55</v>
      </c>
      <c r="X37">
        <v>-3989.52</v>
      </c>
      <c r="Y37">
        <v>0.38</v>
      </c>
      <c r="Z37">
        <v>21.05</v>
      </c>
      <c r="AA37">
        <v>22</v>
      </c>
      <c r="AB37">
        <v>40</v>
      </c>
      <c r="AC37">
        <v>3348715.47</v>
      </c>
      <c r="AD37">
        <v>152214.34</v>
      </c>
      <c r="AE37">
        <v>13.05</v>
      </c>
      <c r="AF37">
        <v>36.14</v>
      </c>
      <c r="AG37">
        <v>33</v>
      </c>
      <c r="AH37">
        <v>60</v>
      </c>
      <c r="AI37">
        <v>-3568139.19</v>
      </c>
      <c r="AJ37">
        <v>-108125.43</v>
      </c>
      <c r="AK37">
        <v>-8.06</v>
      </c>
      <c r="AL37">
        <v>11</v>
      </c>
      <c r="AM37">
        <v>0.04</v>
      </c>
    </row>
    <row r="38" spans="2:39" x14ac:dyDescent="0.25">
      <c r="B38">
        <v>5</v>
      </c>
      <c r="C38">
        <v>-365008.15</v>
      </c>
      <c r="D38">
        <v>-36.5</v>
      </c>
      <c r="E38">
        <v>98.48</v>
      </c>
      <c r="F38">
        <v>-9.5500000000000007</v>
      </c>
      <c r="G38">
        <v>-9.6999999999999993</v>
      </c>
      <c r="H38">
        <v>-290410.28000000003</v>
      </c>
      <c r="I38">
        <v>-24.06</v>
      </c>
      <c r="J38">
        <v>-1596947.58</v>
      </c>
      <c r="K38">
        <v>-73.290000000000006</v>
      </c>
      <c r="L38">
        <v>-0.23</v>
      </c>
      <c r="M38">
        <v>-0.13</v>
      </c>
      <c r="N38">
        <v>-0.13</v>
      </c>
      <c r="O38">
        <v>0.88</v>
      </c>
      <c r="P38">
        <v>1.57</v>
      </c>
      <c r="Q38">
        <v>308894.75</v>
      </c>
      <c r="R38">
        <v>-0.6</v>
      </c>
      <c r="S38">
        <v>48.8</v>
      </c>
      <c r="T38">
        <v>-0.31</v>
      </c>
      <c r="U38">
        <v>-0.12</v>
      </c>
      <c r="V38">
        <v>-2.3599999999999999E-2</v>
      </c>
      <c r="W38">
        <v>75</v>
      </c>
      <c r="X38">
        <v>-4866.78</v>
      </c>
      <c r="Y38">
        <v>-0.02</v>
      </c>
      <c r="Z38">
        <v>15.71</v>
      </c>
      <c r="AA38">
        <v>27</v>
      </c>
      <c r="AB38">
        <v>36</v>
      </c>
      <c r="AC38">
        <v>2808389.27</v>
      </c>
      <c r="AD38">
        <v>104014.42</v>
      </c>
      <c r="AE38">
        <v>10.92</v>
      </c>
      <c r="AF38">
        <v>28.33</v>
      </c>
      <c r="AG38">
        <v>48</v>
      </c>
      <c r="AH38">
        <v>64</v>
      </c>
      <c r="AI38">
        <v>-3173397.42</v>
      </c>
      <c r="AJ38">
        <v>-66112.45</v>
      </c>
      <c r="AK38">
        <v>-6.17</v>
      </c>
      <c r="AL38">
        <v>8.6</v>
      </c>
      <c r="AM38">
        <v>0.05</v>
      </c>
    </row>
    <row r="39" spans="2:39" x14ac:dyDescent="0.25">
      <c r="B39">
        <v>1</v>
      </c>
      <c r="C39">
        <v>-892658.81</v>
      </c>
      <c r="D39">
        <v>-89.27</v>
      </c>
      <c r="E39">
        <v>97.14</v>
      </c>
      <c r="F39">
        <v>-38.94</v>
      </c>
      <c r="G39">
        <v>-40.090000000000003</v>
      </c>
      <c r="H39">
        <v>-430600.67</v>
      </c>
      <c r="I39">
        <v>-34.93</v>
      </c>
      <c r="J39">
        <v>-1452871.21</v>
      </c>
      <c r="K39">
        <v>-93.26</v>
      </c>
      <c r="L39">
        <v>-0.61</v>
      </c>
      <c r="M39">
        <v>-0.42</v>
      </c>
      <c r="N39">
        <v>-0.43</v>
      </c>
      <c r="O39">
        <v>0.38</v>
      </c>
      <c r="P39">
        <v>1.23</v>
      </c>
      <c r="Q39">
        <v>219045.58</v>
      </c>
      <c r="R39">
        <v>-1.3</v>
      </c>
      <c r="S39">
        <v>52.29</v>
      </c>
      <c r="T39">
        <v>-0.85</v>
      </c>
      <c r="U39">
        <v>-1.61</v>
      </c>
      <c r="V39">
        <v>-5.0700000000000002E-2</v>
      </c>
      <c r="W39">
        <v>21</v>
      </c>
      <c r="X39">
        <v>-42507.56</v>
      </c>
      <c r="Y39">
        <v>-9.1199999999999992</v>
      </c>
      <c r="Z39">
        <v>52.81</v>
      </c>
      <c r="AA39">
        <v>5</v>
      </c>
      <c r="AB39">
        <v>23.81</v>
      </c>
      <c r="AC39">
        <v>555265.87</v>
      </c>
      <c r="AD39">
        <v>111053.17</v>
      </c>
      <c r="AE39">
        <v>11.4</v>
      </c>
      <c r="AF39">
        <v>82.4</v>
      </c>
      <c r="AG39">
        <v>16</v>
      </c>
      <c r="AH39">
        <v>76.19</v>
      </c>
      <c r="AI39">
        <v>-1447924.69</v>
      </c>
      <c r="AJ39">
        <v>-90495.29</v>
      </c>
      <c r="AK39">
        <v>-15.53</v>
      </c>
      <c r="AL39">
        <v>43.56</v>
      </c>
      <c r="AM39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57530614.149999999</v>
      </c>
      <c r="D5">
        <v>5753.06</v>
      </c>
      <c r="E5">
        <v>99.99</v>
      </c>
      <c r="F5">
        <v>34.659999999999997</v>
      </c>
      <c r="G5">
        <v>34.67</v>
      </c>
      <c r="H5">
        <v>-4835325.5</v>
      </c>
      <c r="I5">
        <v>-17.809999999999999</v>
      </c>
      <c r="J5">
        <v>-15481578.460000001</v>
      </c>
      <c r="K5">
        <v>-54.78</v>
      </c>
      <c r="L5">
        <v>3.72</v>
      </c>
      <c r="M5">
        <v>0.63</v>
      </c>
      <c r="N5">
        <v>0.63</v>
      </c>
      <c r="O5">
        <v>1.21</v>
      </c>
      <c r="P5">
        <v>2.0299999999999998</v>
      </c>
      <c r="Q5">
        <v>8098112.8300000001</v>
      </c>
      <c r="R5">
        <v>0.36</v>
      </c>
      <c r="S5">
        <v>22.82</v>
      </c>
      <c r="T5">
        <v>1.28</v>
      </c>
      <c r="U5">
        <v>0.8</v>
      </c>
      <c r="V5">
        <v>2.8E-3</v>
      </c>
      <c r="W5">
        <v>3245</v>
      </c>
      <c r="X5">
        <v>17729</v>
      </c>
      <c r="Y5">
        <v>0.16</v>
      </c>
      <c r="Z5">
        <v>83.27</v>
      </c>
      <c r="AA5">
        <v>1212</v>
      </c>
      <c r="AB5">
        <v>37.35</v>
      </c>
      <c r="AC5">
        <v>333531251.38999999</v>
      </c>
      <c r="AD5">
        <v>275190.8</v>
      </c>
      <c r="AE5">
        <v>2.4300000000000002</v>
      </c>
      <c r="AF5">
        <v>145.61000000000001</v>
      </c>
      <c r="AG5">
        <v>2033</v>
      </c>
      <c r="AH5">
        <v>62.65</v>
      </c>
      <c r="AI5">
        <v>-276000637.24000001</v>
      </c>
      <c r="AJ5">
        <v>-135760.26999999999</v>
      </c>
      <c r="AK5">
        <v>-1.2</v>
      </c>
      <c r="AL5">
        <v>46.11</v>
      </c>
      <c r="AM5">
        <v>0.01</v>
      </c>
    </row>
    <row r="6" spans="2:39" x14ac:dyDescent="0.25">
      <c r="B6">
        <v>2</v>
      </c>
      <c r="C6">
        <v>41796796.82</v>
      </c>
      <c r="D6">
        <v>4179.68</v>
      </c>
      <c r="E6">
        <v>99.99</v>
      </c>
      <c r="F6">
        <v>31.62</v>
      </c>
      <c r="G6">
        <v>31.62</v>
      </c>
      <c r="H6">
        <v>-1259837.54</v>
      </c>
      <c r="I6">
        <v>-15.31</v>
      </c>
      <c r="J6">
        <v>-8486854.2599999998</v>
      </c>
      <c r="K6">
        <v>-53.55</v>
      </c>
      <c r="L6">
        <v>4.92</v>
      </c>
      <c r="M6">
        <v>0.59</v>
      </c>
      <c r="N6">
        <v>0.59</v>
      </c>
      <c r="O6">
        <v>1.19</v>
      </c>
      <c r="P6">
        <v>2.2599999999999998</v>
      </c>
      <c r="Q6">
        <v>5402390.7599999998</v>
      </c>
      <c r="R6">
        <v>0.26</v>
      </c>
      <c r="S6">
        <v>25.01</v>
      </c>
      <c r="T6">
        <v>1.05</v>
      </c>
      <c r="U6">
        <v>0.73</v>
      </c>
      <c r="V6">
        <v>2E-3</v>
      </c>
      <c r="W6">
        <v>6573</v>
      </c>
      <c r="X6">
        <v>6358.86</v>
      </c>
      <c r="Y6">
        <v>7.0000000000000007E-2</v>
      </c>
      <c r="Z6">
        <v>41.62</v>
      </c>
      <c r="AA6">
        <v>2273</v>
      </c>
      <c r="AB6">
        <v>34.58</v>
      </c>
      <c r="AC6">
        <v>259211203.81999999</v>
      </c>
      <c r="AD6">
        <v>114039.24</v>
      </c>
      <c r="AE6">
        <v>1.79</v>
      </c>
      <c r="AF6">
        <v>74.48</v>
      </c>
      <c r="AG6">
        <v>4300</v>
      </c>
      <c r="AH6">
        <v>65.42</v>
      </c>
      <c r="AI6">
        <v>-217414407</v>
      </c>
      <c r="AJ6">
        <v>-50561.49</v>
      </c>
      <c r="AK6">
        <v>-0.83</v>
      </c>
      <c r="AL6">
        <v>24.24</v>
      </c>
      <c r="AM6">
        <v>0.02</v>
      </c>
    </row>
    <row r="7" spans="2:39" x14ac:dyDescent="0.25">
      <c r="B7">
        <v>5</v>
      </c>
      <c r="C7">
        <v>57389131.57</v>
      </c>
      <c r="D7">
        <v>5738.91</v>
      </c>
      <c r="E7">
        <v>99.99</v>
      </c>
      <c r="F7">
        <v>34.64</v>
      </c>
      <c r="G7">
        <v>34.64</v>
      </c>
      <c r="H7">
        <v>-1953879.18</v>
      </c>
      <c r="I7">
        <v>-15.33</v>
      </c>
      <c r="J7">
        <v>-8528318.8499999996</v>
      </c>
      <c r="K7">
        <v>-60.4</v>
      </c>
      <c r="L7">
        <v>6.73</v>
      </c>
      <c r="M7">
        <v>0.56999999999999995</v>
      </c>
      <c r="N7">
        <v>0.56999999999999995</v>
      </c>
      <c r="O7">
        <v>1.1200000000000001</v>
      </c>
      <c r="P7">
        <v>2.08</v>
      </c>
      <c r="Q7">
        <v>7311174.6600000001</v>
      </c>
      <c r="R7">
        <v>0.3</v>
      </c>
      <c r="S7">
        <v>24.93</v>
      </c>
      <c r="T7">
        <v>1.17</v>
      </c>
      <c r="U7">
        <v>0.78</v>
      </c>
      <c r="V7">
        <v>2.3E-3</v>
      </c>
      <c r="W7">
        <v>16109</v>
      </c>
      <c r="X7">
        <v>3562.55</v>
      </c>
      <c r="Y7">
        <v>0.03</v>
      </c>
      <c r="Z7">
        <v>17.57</v>
      </c>
      <c r="AA7">
        <v>5623</v>
      </c>
      <c r="AB7">
        <v>34.909999999999997</v>
      </c>
      <c r="AC7">
        <v>555288383.87</v>
      </c>
      <c r="AD7">
        <v>98753.05</v>
      </c>
      <c r="AE7">
        <v>1.05</v>
      </c>
      <c r="AF7">
        <v>30.05</v>
      </c>
      <c r="AG7">
        <v>10486</v>
      </c>
      <c r="AH7">
        <v>65.09</v>
      </c>
      <c r="AI7">
        <v>-497899252.30000001</v>
      </c>
      <c r="AJ7">
        <v>-47482.29</v>
      </c>
      <c r="AK7">
        <v>-0.52</v>
      </c>
      <c r="AL7">
        <v>10.88</v>
      </c>
      <c r="AM7">
        <v>0.05</v>
      </c>
    </row>
    <row r="8" spans="2:39" x14ac:dyDescent="0.25">
      <c r="B8">
        <v>4</v>
      </c>
      <c r="C8">
        <v>37470343.409999996</v>
      </c>
      <c r="D8">
        <v>3747.03</v>
      </c>
      <c r="E8">
        <v>99.99</v>
      </c>
      <c r="F8">
        <v>30.59</v>
      </c>
      <c r="G8">
        <v>30.6</v>
      </c>
      <c r="H8">
        <v>-1206044.96</v>
      </c>
      <c r="I8">
        <v>-15.33</v>
      </c>
      <c r="J8">
        <v>-5730455.8700000001</v>
      </c>
      <c r="K8">
        <v>-60.43</v>
      </c>
      <c r="L8">
        <v>6.54</v>
      </c>
      <c r="M8">
        <v>0.51</v>
      </c>
      <c r="N8">
        <v>0.51</v>
      </c>
      <c r="O8">
        <v>1.1200000000000001</v>
      </c>
      <c r="P8">
        <v>2.08</v>
      </c>
      <c r="Q8">
        <v>4639957.17</v>
      </c>
      <c r="R8">
        <v>0.28000000000000003</v>
      </c>
      <c r="S8">
        <v>26.74</v>
      </c>
      <c r="T8">
        <v>0.94</v>
      </c>
      <c r="U8">
        <v>0.71</v>
      </c>
      <c r="V8">
        <v>2.2000000000000001E-3</v>
      </c>
      <c r="W8">
        <v>12919</v>
      </c>
      <c r="X8">
        <v>2900.41</v>
      </c>
      <c r="Y8">
        <v>0.04</v>
      </c>
      <c r="Z8">
        <v>21.67</v>
      </c>
      <c r="AA8">
        <v>4524</v>
      </c>
      <c r="AB8">
        <v>35.020000000000003</v>
      </c>
      <c r="AC8">
        <v>348547088.31999999</v>
      </c>
      <c r="AD8">
        <v>77044.009999999995</v>
      </c>
      <c r="AE8">
        <v>1.2</v>
      </c>
      <c r="AF8">
        <v>37.380000000000003</v>
      </c>
      <c r="AG8">
        <v>8395</v>
      </c>
      <c r="AH8">
        <v>64.98</v>
      </c>
      <c r="AI8">
        <v>-311076744.91000003</v>
      </c>
      <c r="AJ8">
        <v>-37055</v>
      </c>
      <c r="AK8">
        <v>-0.59</v>
      </c>
      <c r="AL8">
        <v>13.2</v>
      </c>
      <c r="AM8">
        <v>0.04</v>
      </c>
    </row>
    <row r="9" spans="2:39" x14ac:dyDescent="0.25">
      <c r="B9">
        <v>3</v>
      </c>
      <c r="C9">
        <v>21284193.399999999</v>
      </c>
      <c r="D9">
        <v>2128.42</v>
      </c>
      <c r="E9">
        <v>99.99</v>
      </c>
      <c r="F9">
        <v>25.48</v>
      </c>
      <c r="G9">
        <v>25.48</v>
      </c>
      <c r="H9">
        <v>-740989.42</v>
      </c>
      <c r="I9">
        <v>-15.33</v>
      </c>
      <c r="J9">
        <v>-3697492.58</v>
      </c>
      <c r="K9">
        <v>-58.82</v>
      </c>
      <c r="L9">
        <v>5.76</v>
      </c>
      <c r="M9">
        <v>0.43</v>
      </c>
      <c r="N9">
        <v>0.43</v>
      </c>
      <c r="O9">
        <v>1.1399999999999999</v>
      </c>
      <c r="P9">
        <v>2.12</v>
      </c>
      <c r="Q9">
        <v>2592754.09</v>
      </c>
      <c r="R9">
        <v>0.27</v>
      </c>
      <c r="S9">
        <v>27.03</v>
      </c>
      <c r="T9">
        <v>0.74</v>
      </c>
      <c r="U9">
        <v>0.62</v>
      </c>
      <c r="V9">
        <v>2.0999999999999999E-3</v>
      </c>
      <c r="W9">
        <v>9737</v>
      </c>
      <c r="X9">
        <v>2185.91</v>
      </c>
      <c r="Y9">
        <v>0.04</v>
      </c>
      <c r="Z9">
        <v>28.42</v>
      </c>
      <c r="AA9">
        <v>3400</v>
      </c>
      <c r="AB9">
        <v>34.92</v>
      </c>
      <c r="AC9">
        <v>177770455.06</v>
      </c>
      <c r="AD9">
        <v>52285.43</v>
      </c>
      <c r="AE9">
        <v>1.4</v>
      </c>
      <c r="AF9">
        <v>49.78</v>
      </c>
      <c r="AG9">
        <v>6337</v>
      </c>
      <c r="AH9">
        <v>65.08</v>
      </c>
      <c r="AI9">
        <v>-156486261.66999999</v>
      </c>
      <c r="AJ9">
        <v>-24694.06</v>
      </c>
      <c r="AK9">
        <v>-0.69</v>
      </c>
      <c r="AL9">
        <v>16.95</v>
      </c>
      <c r="AM9">
        <v>0.03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5</v>
      </c>
      <c r="C15">
        <v>35726795.090000004</v>
      </c>
      <c r="D15">
        <v>3572.68</v>
      </c>
      <c r="E15">
        <v>99.99</v>
      </c>
      <c r="F15">
        <v>30.15</v>
      </c>
      <c r="G15">
        <v>30.15</v>
      </c>
      <c r="H15">
        <v>-1503990.53</v>
      </c>
      <c r="I15">
        <v>-15.22</v>
      </c>
      <c r="J15">
        <v>-12416882.949999999</v>
      </c>
      <c r="K15">
        <v>-40.44</v>
      </c>
      <c r="L15">
        <v>2.88</v>
      </c>
      <c r="M15">
        <v>0.75</v>
      </c>
      <c r="N15">
        <v>0.75</v>
      </c>
      <c r="O15">
        <v>1.1499999999999999</v>
      </c>
      <c r="P15">
        <v>1.96</v>
      </c>
      <c r="Q15">
        <v>4503690.21</v>
      </c>
      <c r="R15">
        <v>0.36</v>
      </c>
      <c r="S15">
        <v>19.38</v>
      </c>
      <c r="T15">
        <v>1.28</v>
      </c>
      <c r="U15">
        <v>0.69</v>
      </c>
      <c r="V15">
        <v>4.5999999999999999E-3</v>
      </c>
      <c r="W15">
        <v>5655</v>
      </c>
      <c r="X15">
        <v>6317.74</v>
      </c>
      <c r="Y15">
        <v>0.08</v>
      </c>
      <c r="Z15">
        <v>17.64</v>
      </c>
      <c r="AA15">
        <v>2083</v>
      </c>
      <c r="AB15">
        <v>36.83</v>
      </c>
      <c r="AC15">
        <v>281535997.31999999</v>
      </c>
      <c r="AD15">
        <v>135158.9</v>
      </c>
      <c r="AE15">
        <v>1.81</v>
      </c>
      <c r="AF15">
        <v>29.58</v>
      </c>
      <c r="AG15">
        <v>3572</v>
      </c>
      <c r="AH15">
        <v>63.17</v>
      </c>
      <c r="AI15">
        <v>-245809202.22999999</v>
      </c>
      <c r="AJ15">
        <v>-68815.570000000007</v>
      </c>
      <c r="AK15">
        <v>-0.92</v>
      </c>
      <c r="AL15">
        <v>10.67</v>
      </c>
      <c r="AM15">
        <v>0.05</v>
      </c>
    </row>
    <row r="16" spans="2:39" x14ac:dyDescent="0.25">
      <c r="B16">
        <v>3</v>
      </c>
      <c r="C16">
        <v>35758915.780000001</v>
      </c>
      <c r="D16">
        <v>3575.89</v>
      </c>
      <c r="E16">
        <v>99.99</v>
      </c>
      <c r="F16">
        <v>30.16</v>
      </c>
      <c r="G16">
        <v>30.16</v>
      </c>
      <c r="H16">
        <v>-1951113.22</v>
      </c>
      <c r="I16">
        <v>-14.87</v>
      </c>
      <c r="J16">
        <v>-8083007.9900000002</v>
      </c>
      <c r="K16">
        <v>-50.63</v>
      </c>
      <c r="L16">
        <v>4.42</v>
      </c>
      <c r="M16">
        <v>0.6</v>
      </c>
      <c r="N16">
        <v>0.6</v>
      </c>
      <c r="O16">
        <v>1.2</v>
      </c>
      <c r="P16">
        <v>2.06</v>
      </c>
      <c r="Q16">
        <v>4860340.16</v>
      </c>
      <c r="R16">
        <v>0.35</v>
      </c>
      <c r="S16">
        <v>20.68</v>
      </c>
      <c r="T16">
        <v>1.2</v>
      </c>
      <c r="U16">
        <v>0.7</v>
      </c>
      <c r="V16">
        <v>4.4999999999999997E-3</v>
      </c>
      <c r="W16">
        <v>3429</v>
      </c>
      <c r="X16">
        <v>10428.379999999999</v>
      </c>
      <c r="Y16">
        <v>0.14000000000000001</v>
      </c>
      <c r="Z16">
        <v>28.43</v>
      </c>
      <c r="AA16">
        <v>1261</v>
      </c>
      <c r="AB16">
        <v>36.770000000000003</v>
      </c>
      <c r="AC16">
        <v>215070833.44999999</v>
      </c>
      <c r="AD16">
        <v>170555.78</v>
      </c>
      <c r="AE16">
        <v>2.38</v>
      </c>
      <c r="AF16">
        <v>49.11</v>
      </c>
      <c r="AG16">
        <v>2168</v>
      </c>
      <c r="AH16">
        <v>63.23</v>
      </c>
      <c r="AI16">
        <v>-179311917.68000001</v>
      </c>
      <c r="AJ16">
        <v>-82708.45</v>
      </c>
      <c r="AK16">
        <v>-1.17</v>
      </c>
      <c r="AL16">
        <v>16.41</v>
      </c>
      <c r="AM16">
        <v>0.03</v>
      </c>
    </row>
    <row r="17" spans="2:39" x14ac:dyDescent="0.25">
      <c r="B17">
        <v>4</v>
      </c>
      <c r="C17">
        <v>16955347.170000002</v>
      </c>
      <c r="D17">
        <v>1695.53</v>
      </c>
      <c r="E17">
        <v>99.99</v>
      </c>
      <c r="F17">
        <v>23.52</v>
      </c>
      <c r="G17">
        <v>23.52</v>
      </c>
      <c r="H17">
        <v>-1890962.25</v>
      </c>
      <c r="I17">
        <v>-15.32</v>
      </c>
      <c r="J17">
        <v>-7086337.3300000001</v>
      </c>
      <c r="K17">
        <v>-54.67</v>
      </c>
      <c r="L17">
        <v>2.39</v>
      </c>
      <c r="M17">
        <v>0.43</v>
      </c>
      <c r="N17">
        <v>0.43</v>
      </c>
      <c r="O17">
        <v>1.1100000000000001</v>
      </c>
      <c r="P17">
        <v>1.9</v>
      </c>
      <c r="Q17">
        <v>1906606.04</v>
      </c>
      <c r="R17">
        <v>0.53</v>
      </c>
      <c r="S17">
        <v>24.08</v>
      </c>
      <c r="T17">
        <v>0.75</v>
      </c>
      <c r="U17">
        <v>0.56999999999999995</v>
      </c>
      <c r="V17">
        <v>6.7999999999999996E-3</v>
      </c>
      <c r="W17">
        <v>4541</v>
      </c>
      <c r="X17">
        <v>3733.84</v>
      </c>
      <c r="Y17">
        <v>0.09</v>
      </c>
      <c r="Z17">
        <v>21.72</v>
      </c>
      <c r="AA17">
        <v>1676</v>
      </c>
      <c r="AB17">
        <v>36.909999999999997</v>
      </c>
      <c r="AC17">
        <v>171473711.09</v>
      </c>
      <c r="AD17">
        <v>102311.28</v>
      </c>
      <c r="AE17">
        <v>2.02</v>
      </c>
      <c r="AF17">
        <v>36.97</v>
      </c>
      <c r="AG17">
        <v>2865</v>
      </c>
      <c r="AH17">
        <v>63.09</v>
      </c>
      <c r="AI17">
        <v>-154518363.91</v>
      </c>
      <c r="AJ17">
        <v>-53933.11</v>
      </c>
      <c r="AK17">
        <v>-1.04</v>
      </c>
      <c r="AL17">
        <v>12.8</v>
      </c>
      <c r="AM17">
        <v>0.04</v>
      </c>
    </row>
    <row r="18" spans="2:39" x14ac:dyDescent="0.25">
      <c r="B18">
        <v>1</v>
      </c>
      <c r="C18">
        <v>8966917.25</v>
      </c>
      <c r="D18">
        <v>896.69</v>
      </c>
      <c r="E18">
        <v>99.99</v>
      </c>
      <c r="F18">
        <v>18.309999999999999</v>
      </c>
      <c r="G18">
        <v>18.309999999999999</v>
      </c>
      <c r="H18">
        <v>-1305741.1000000001</v>
      </c>
      <c r="I18">
        <v>-20.89</v>
      </c>
      <c r="J18">
        <v>-3640197.44</v>
      </c>
      <c r="K18">
        <v>-63.23</v>
      </c>
      <c r="L18">
        <v>2.46</v>
      </c>
      <c r="M18">
        <v>0.28999999999999998</v>
      </c>
      <c r="N18">
        <v>0.28999999999999998</v>
      </c>
      <c r="O18">
        <v>1.25</v>
      </c>
      <c r="P18">
        <v>2.1</v>
      </c>
      <c r="Q18">
        <v>1388556.28</v>
      </c>
      <c r="R18">
        <v>0.35</v>
      </c>
      <c r="S18">
        <v>31.09</v>
      </c>
      <c r="T18">
        <v>0.42</v>
      </c>
      <c r="U18">
        <v>0.48</v>
      </c>
      <c r="V18">
        <v>4.4999999999999997E-3</v>
      </c>
      <c r="W18">
        <v>1163</v>
      </c>
      <c r="X18">
        <v>7710.16</v>
      </c>
      <c r="Y18">
        <v>0.28999999999999998</v>
      </c>
      <c r="Z18">
        <v>81.89</v>
      </c>
      <c r="AA18">
        <v>434</v>
      </c>
      <c r="AB18">
        <v>37.32</v>
      </c>
      <c r="AC18">
        <v>45179297.350000001</v>
      </c>
      <c r="AD18">
        <v>104099.76</v>
      </c>
      <c r="AE18">
        <v>4.22</v>
      </c>
      <c r="AF18">
        <v>143.01</v>
      </c>
      <c r="AG18">
        <v>729</v>
      </c>
      <c r="AH18">
        <v>62.68</v>
      </c>
      <c r="AI18">
        <v>-36212380.109999999</v>
      </c>
      <c r="AJ18">
        <v>-49674.05</v>
      </c>
      <c r="AK18">
        <v>-2.0499999999999998</v>
      </c>
      <c r="AL18">
        <v>45.5</v>
      </c>
      <c r="AM18">
        <v>0.01</v>
      </c>
    </row>
    <row r="19" spans="2:39" x14ac:dyDescent="0.25">
      <c r="B19">
        <v>2</v>
      </c>
      <c r="C19">
        <v>6685146.3300000001</v>
      </c>
      <c r="D19">
        <v>668.51</v>
      </c>
      <c r="E19">
        <v>99.99</v>
      </c>
      <c r="F19">
        <v>16.079999999999998</v>
      </c>
      <c r="G19">
        <v>16.079999999999998</v>
      </c>
      <c r="H19">
        <v>-775235.27</v>
      </c>
      <c r="I19">
        <v>-15.13</v>
      </c>
      <c r="J19">
        <v>-3294233.02</v>
      </c>
      <c r="K19">
        <v>-64.3</v>
      </c>
      <c r="L19">
        <v>2.0299999999999998</v>
      </c>
      <c r="M19">
        <v>0.25</v>
      </c>
      <c r="N19">
        <v>0.25</v>
      </c>
      <c r="O19">
        <v>1.1299999999999999</v>
      </c>
      <c r="P19">
        <v>1.93</v>
      </c>
      <c r="Q19">
        <v>772711.07</v>
      </c>
      <c r="R19">
        <v>0.46</v>
      </c>
      <c r="S19">
        <v>23.48</v>
      </c>
      <c r="T19">
        <v>0.46</v>
      </c>
      <c r="U19">
        <v>0.43</v>
      </c>
      <c r="V19">
        <v>6.0000000000000001E-3</v>
      </c>
      <c r="W19">
        <v>2313</v>
      </c>
      <c r="X19">
        <v>2890.25</v>
      </c>
      <c r="Y19">
        <v>0.14000000000000001</v>
      </c>
      <c r="Z19">
        <v>41.67</v>
      </c>
      <c r="AA19">
        <v>853</v>
      </c>
      <c r="AB19">
        <v>36.880000000000003</v>
      </c>
      <c r="AC19">
        <v>59805563.479999997</v>
      </c>
      <c r="AD19">
        <v>70112.03</v>
      </c>
      <c r="AE19">
        <v>2.86</v>
      </c>
      <c r="AF19">
        <v>71.959999999999994</v>
      </c>
      <c r="AG19">
        <v>1460</v>
      </c>
      <c r="AH19">
        <v>63.12</v>
      </c>
      <c r="AI19">
        <v>-53120417.159999996</v>
      </c>
      <c r="AJ19">
        <v>-36383.85</v>
      </c>
      <c r="AK19">
        <v>-1.46</v>
      </c>
      <c r="AL19">
        <v>23.97</v>
      </c>
      <c r="AM19">
        <v>0.02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3</v>
      </c>
      <c r="C25">
        <v>3493433.46</v>
      </c>
      <c r="D25">
        <v>349.34</v>
      </c>
      <c r="E25">
        <v>99.99</v>
      </c>
      <c r="F25">
        <v>11.62</v>
      </c>
      <c r="G25">
        <v>11.62</v>
      </c>
      <c r="H25">
        <v>-534294.29</v>
      </c>
      <c r="I25">
        <v>-16.55</v>
      </c>
      <c r="J25">
        <v>-2590273.1800000002</v>
      </c>
      <c r="K25">
        <v>-58.29</v>
      </c>
      <c r="L25">
        <v>1.35</v>
      </c>
      <c r="M25">
        <v>0.2</v>
      </c>
      <c r="N25">
        <v>0.2</v>
      </c>
      <c r="O25">
        <v>1.1499999999999999</v>
      </c>
      <c r="P25">
        <v>2.17</v>
      </c>
      <c r="Q25">
        <v>689534.41</v>
      </c>
      <c r="R25">
        <v>0.28999999999999998</v>
      </c>
      <c r="S25">
        <v>36.17</v>
      </c>
      <c r="T25">
        <v>0.17</v>
      </c>
      <c r="U25">
        <v>0.33</v>
      </c>
      <c r="V25">
        <v>6.7999999999999996E-3</v>
      </c>
      <c r="W25">
        <v>1063</v>
      </c>
      <c r="X25">
        <v>3286.39</v>
      </c>
      <c r="Y25">
        <v>0.24</v>
      </c>
      <c r="Z25">
        <v>28.02</v>
      </c>
      <c r="AA25">
        <v>368</v>
      </c>
      <c r="AB25">
        <v>34.619999999999997</v>
      </c>
      <c r="AC25">
        <v>26615836.960000001</v>
      </c>
      <c r="AD25">
        <v>72325.64</v>
      </c>
      <c r="AE25">
        <v>4.6100000000000003</v>
      </c>
      <c r="AF25">
        <v>49.5</v>
      </c>
      <c r="AG25">
        <v>695</v>
      </c>
      <c r="AH25">
        <v>65.38</v>
      </c>
      <c r="AI25">
        <v>-23122403.5</v>
      </c>
      <c r="AJ25">
        <v>-33269.65</v>
      </c>
      <c r="AK25">
        <v>-2.08</v>
      </c>
      <c r="AL25">
        <v>16.64</v>
      </c>
      <c r="AM25">
        <v>0.03</v>
      </c>
    </row>
    <row r="26" spans="2:39" x14ac:dyDescent="0.25">
      <c r="B26">
        <v>2</v>
      </c>
      <c r="C26">
        <v>4606521.93</v>
      </c>
      <c r="D26">
        <v>460.65</v>
      </c>
      <c r="E26">
        <v>99.99</v>
      </c>
      <c r="F26">
        <v>13.44</v>
      </c>
      <c r="G26">
        <v>13.44</v>
      </c>
      <c r="H26">
        <v>-730135.51</v>
      </c>
      <c r="I26">
        <v>-14.23</v>
      </c>
      <c r="J26">
        <v>-2962841.53</v>
      </c>
      <c r="K26">
        <v>-72.58</v>
      </c>
      <c r="L26">
        <v>1.55</v>
      </c>
      <c r="M26">
        <v>0.19</v>
      </c>
      <c r="N26">
        <v>0.19</v>
      </c>
      <c r="O26">
        <v>1.1499999999999999</v>
      </c>
      <c r="P26">
        <v>1.94</v>
      </c>
      <c r="Q26">
        <v>963973.69</v>
      </c>
      <c r="R26">
        <v>0.28999999999999998</v>
      </c>
      <c r="S26">
        <v>35.11</v>
      </c>
      <c r="T26">
        <v>0.23</v>
      </c>
      <c r="U26">
        <v>0.36</v>
      </c>
      <c r="V26">
        <v>6.7999999999999996E-3</v>
      </c>
      <c r="W26">
        <v>708</v>
      </c>
      <c r="X26">
        <v>6506.39</v>
      </c>
      <c r="Y26">
        <v>0.4</v>
      </c>
      <c r="Z26">
        <v>41.56</v>
      </c>
      <c r="AA26">
        <v>263</v>
      </c>
      <c r="AB26">
        <v>37.15</v>
      </c>
      <c r="AC26">
        <v>36051671.060000002</v>
      </c>
      <c r="AD26">
        <v>137078.6</v>
      </c>
      <c r="AE26">
        <v>5.5</v>
      </c>
      <c r="AF26">
        <v>72.569999999999993</v>
      </c>
      <c r="AG26">
        <v>445</v>
      </c>
      <c r="AH26">
        <v>62.85</v>
      </c>
      <c r="AI26">
        <v>-31445149.129999999</v>
      </c>
      <c r="AJ26">
        <v>-70663.259999999995</v>
      </c>
      <c r="AK26">
        <v>-2.61</v>
      </c>
      <c r="AL26">
        <v>23.24</v>
      </c>
      <c r="AM26">
        <v>0.02</v>
      </c>
    </row>
    <row r="27" spans="2:39" x14ac:dyDescent="0.25">
      <c r="B27">
        <v>1</v>
      </c>
      <c r="C27">
        <v>5099798.93</v>
      </c>
      <c r="D27">
        <v>509.98</v>
      </c>
      <c r="E27">
        <v>99.99</v>
      </c>
      <c r="F27">
        <v>14.14</v>
      </c>
      <c r="G27">
        <v>14.14</v>
      </c>
      <c r="H27">
        <v>-470752.6</v>
      </c>
      <c r="I27">
        <v>-20.93</v>
      </c>
      <c r="J27">
        <v>-1840420.31</v>
      </c>
      <c r="K27">
        <v>-74.25</v>
      </c>
      <c r="L27">
        <v>2.77</v>
      </c>
      <c r="M27">
        <v>0.19</v>
      </c>
      <c r="N27">
        <v>0.19</v>
      </c>
      <c r="O27">
        <v>1.4</v>
      </c>
      <c r="P27">
        <v>2.14</v>
      </c>
      <c r="Q27">
        <v>800530.29</v>
      </c>
      <c r="R27">
        <v>0.13</v>
      </c>
      <c r="S27">
        <v>40.26</v>
      </c>
      <c r="T27">
        <v>0.22</v>
      </c>
      <c r="U27">
        <v>0.36</v>
      </c>
      <c r="V27">
        <v>2.8999999999999998E-3</v>
      </c>
      <c r="W27">
        <v>339</v>
      </c>
      <c r="X27">
        <v>15043.65</v>
      </c>
      <c r="Y27">
        <v>0.91</v>
      </c>
      <c r="Z27">
        <v>85.72</v>
      </c>
      <c r="AA27">
        <v>134</v>
      </c>
      <c r="AB27">
        <v>39.53</v>
      </c>
      <c r="AC27">
        <v>17967103.969999999</v>
      </c>
      <c r="AD27">
        <v>134082.87</v>
      </c>
      <c r="AE27">
        <v>8.3000000000000007</v>
      </c>
      <c r="AF27">
        <v>147.4</v>
      </c>
      <c r="AG27">
        <v>205</v>
      </c>
      <c r="AH27">
        <v>60.47</v>
      </c>
      <c r="AI27">
        <v>-12867305.039999999</v>
      </c>
      <c r="AJ27">
        <v>-62767.34</v>
      </c>
      <c r="AK27">
        <v>-3.93</v>
      </c>
      <c r="AL27">
        <v>45.4</v>
      </c>
      <c r="AM27">
        <v>0.01</v>
      </c>
    </row>
    <row r="28" spans="2:39" x14ac:dyDescent="0.25">
      <c r="B28">
        <v>4</v>
      </c>
      <c r="C28">
        <v>1903953.07</v>
      </c>
      <c r="D28">
        <v>190.4</v>
      </c>
      <c r="E28">
        <v>99.99</v>
      </c>
      <c r="F28">
        <v>8.11</v>
      </c>
      <c r="G28">
        <v>8.11</v>
      </c>
      <c r="H28">
        <v>-553714.78</v>
      </c>
      <c r="I28">
        <v>-13.02</v>
      </c>
      <c r="J28">
        <v>-2579331.88</v>
      </c>
      <c r="K28">
        <v>-63.8</v>
      </c>
      <c r="L28">
        <v>0.74</v>
      </c>
      <c r="M28">
        <v>0.13</v>
      </c>
      <c r="N28">
        <v>0.13</v>
      </c>
      <c r="O28">
        <v>1.08</v>
      </c>
      <c r="P28">
        <v>1.97</v>
      </c>
      <c r="Q28">
        <v>476579.83</v>
      </c>
      <c r="R28">
        <v>0.36</v>
      </c>
      <c r="S28">
        <v>39.17</v>
      </c>
      <c r="T28">
        <v>7.0000000000000007E-2</v>
      </c>
      <c r="U28">
        <v>0.25</v>
      </c>
      <c r="V28">
        <v>8.3999999999999995E-3</v>
      </c>
      <c r="W28">
        <v>1435</v>
      </c>
      <c r="X28">
        <v>1326.8</v>
      </c>
      <c r="Y28">
        <v>0.15</v>
      </c>
      <c r="Z28">
        <v>21.01</v>
      </c>
      <c r="AA28">
        <v>506</v>
      </c>
      <c r="AB28">
        <v>35.26</v>
      </c>
      <c r="AC28">
        <v>27273706.23</v>
      </c>
      <c r="AD28">
        <v>53900.61</v>
      </c>
      <c r="AE28">
        <v>3.79</v>
      </c>
      <c r="AF28">
        <v>36.58</v>
      </c>
      <c r="AG28">
        <v>929</v>
      </c>
      <c r="AH28">
        <v>64.739999999999995</v>
      </c>
      <c r="AI28">
        <v>-25369753.149999999</v>
      </c>
      <c r="AJ28">
        <v>-27308.67</v>
      </c>
      <c r="AK28">
        <v>-1.84</v>
      </c>
      <c r="AL28">
        <v>12.53</v>
      </c>
      <c r="AM28">
        <v>0.04</v>
      </c>
    </row>
    <row r="29" spans="2:39" x14ac:dyDescent="0.25">
      <c r="B29">
        <v>5</v>
      </c>
      <c r="C29">
        <v>680865.23</v>
      </c>
      <c r="D29">
        <v>68.09</v>
      </c>
      <c r="E29">
        <v>99.99</v>
      </c>
      <c r="F29">
        <v>3.87</v>
      </c>
      <c r="G29">
        <v>3.87</v>
      </c>
      <c r="H29">
        <v>-187387.33</v>
      </c>
      <c r="I29">
        <v>-11.59</v>
      </c>
      <c r="J29">
        <v>-1118111.19</v>
      </c>
      <c r="K29">
        <v>-71.7</v>
      </c>
      <c r="L29">
        <v>0.61</v>
      </c>
      <c r="M29">
        <v>0.05</v>
      </c>
      <c r="N29">
        <v>0.05</v>
      </c>
      <c r="O29">
        <v>1.04</v>
      </c>
      <c r="P29">
        <v>1.87</v>
      </c>
      <c r="Q29">
        <v>266221.78000000003</v>
      </c>
      <c r="R29">
        <v>0.21</v>
      </c>
      <c r="S29">
        <v>49</v>
      </c>
      <c r="T29">
        <v>-0.03</v>
      </c>
      <c r="U29">
        <v>0.15</v>
      </c>
      <c r="V29">
        <v>5.0000000000000001E-3</v>
      </c>
      <c r="W29">
        <v>1789</v>
      </c>
      <c r="X29">
        <v>380.58</v>
      </c>
      <c r="Y29">
        <v>0.09</v>
      </c>
      <c r="Z29">
        <v>17.05</v>
      </c>
      <c r="AA29">
        <v>641</v>
      </c>
      <c r="AB29">
        <v>35.83</v>
      </c>
      <c r="AC29">
        <v>16580158.43</v>
      </c>
      <c r="AD29">
        <v>25866.080000000002</v>
      </c>
      <c r="AE29">
        <v>3.24</v>
      </c>
      <c r="AF29">
        <v>29.26</v>
      </c>
      <c r="AG29">
        <v>1148</v>
      </c>
      <c r="AH29">
        <v>64.17</v>
      </c>
      <c r="AI29">
        <v>-15899293.199999999</v>
      </c>
      <c r="AJ29">
        <v>-13849.56</v>
      </c>
      <c r="AK29">
        <v>-1.68</v>
      </c>
      <c r="AL29">
        <v>10.24</v>
      </c>
      <c r="AM29">
        <v>0.05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5</v>
      </c>
      <c r="C35">
        <v>11171461.800000001</v>
      </c>
      <c r="D35">
        <v>1117.1500000000001</v>
      </c>
      <c r="E35">
        <v>99.85</v>
      </c>
      <c r="F35">
        <v>20.05</v>
      </c>
      <c r="G35">
        <v>20.079999999999998</v>
      </c>
      <c r="H35">
        <v>-1523070.22</v>
      </c>
      <c r="I35">
        <v>-15.98</v>
      </c>
      <c r="J35">
        <v>-3690399.12</v>
      </c>
      <c r="K35">
        <v>-58.06</v>
      </c>
      <c r="L35">
        <v>3.03</v>
      </c>
      <c r="M35">
        <v>0.35</v>
      </c>
      <c r="N35">
        <v>0.35</v>
      </c>
      <c r="O35">
        <v>1.55</v>
      </c>
      <c r="P35">
        <v>2.2599999999999998</v>
      </c>
      <c r="Q35">
        <v>1327140.92</v>
      </c>
      <c r="R35">
        <v>0.37</v>
      </c>
      <c r="S35">
        <v>25.98</v>
      </c>
      <c r="T35">
        <v>0.56000000000000005</v>
      </c>
      <c r="U35">
        <v>0.46</v>
      </c>
      <c r="V35">
        <v>2.53E-2</v>
      </c>
      <c r="W35">
        <v>182</v>
      </c>
      <c r="X35">
        <v>61381.66</v>
      </c>
      <c r="Y35">
        <v>2.02</v>
      </c>
      <c r="Z35">
        <v>19.579999999999998</v>
      </c>
      <c r="AA35">
        <v>74</v>
      </c>
      <c r="AB35">
        <v>40.659999999999997</v>
      </c>
      <c r="AC35">
        <v>31509938.559999999</v>
      </c>
      <c r="AD35">
        <v>425809.98</v>
      </c>
      <c r="AE35">
        <v>11.67</v>
      </c>
      <c r="AF35">
        <v>31.3</v>
      </c>
      <c r="AG35">
        <v>108</v>
      </c>
      <c r="AH35">
        <v>59.34</v>
      </c>
      <c r="AI35">
        <v>-20338476.760000002</v>
      </c>
      <c r="AJ35">
        <v>-188319.23</v>
      </c>
      <c r="AK35">
        <v>-4.5999999999999996</v>
      </c>
      <c r="AL35">
        <v>11.56</v>
      </c>
      <c r="AM35">
        <v>0.05</v>
      </c>
    </row>
    <row r="36" spans="2:39" x14ac:dyDescent="0.25">
      <c r="B36">
        <v>3</v>
      </c>
      <c r="C36">
        <v>6122297.5099999998</v>
      </c>
      <c r="D36">
        <v>612.23</v>
      </c>
      <c r="E36">
        <v>99.85</v>
      </c>
      <c r="F36">
        <v>15.44</v>
      </c>
      <c r="G36">
        <v>15.46</v>
      </c>
      <c r="H36">
        <v>-1169003.52</v>
      </c>
      <c r="I36">
        <v>-18.98</v>
      </c>
      <c r="J36">
        <v>-2505261.5299999998</v>
      </c>
      <c r="K36">
        <v>-53.09</v>
      </c>
      <c r="L36">
        <v>2.44</v>
      </c>
      <c r="M36">
        <v>0.28999999999999998</v>
      </c>
      <c r="N36">
        <v>0.28999999999999998</v>
      </c>
      <c r="O36">
        <v>1.58</v>
      </c>
      <c r="P36">
        <v>1.82</v>
      </c>
      <c r="Q36">
        <v>805990.5</v>
      </c>
      <c r="R36">
        <v>0.31</v>
      </c>
      <c r="S36">
        <v>25.58</v>
      </c>
      <c r="T36">
        <v>0.39</v>
      </c>
      <c r="U36">
        <v>0.38</v>
      </c>
      <c r="V36">
        <v>2.1100000000000001E-2</v>
      </c>
      <c r="W36">
        <v>116</v>
      </c>
      <c r="X36">
        <v>52778.43</v>
      </c>
      <c r="Y36">
        <v>2.5099999999999998</v>
      </c>
      <c r="Z36">
        <v>30.16</v>
      </c>
      <c r="AA36">
        <v>54</v>
      </c>
      <c r="AB36">
        <v>46.55</v>
      </c>
      <c r="AC36">
        <v>16595420.26</v>
      </c>
      <c r="AD36">
        <v>307322.59999999998</v>
      </c>
      <c r="AE36">
        <v>11.96</v>
      </c>
      <c r="AF36">
        <v>45.59</v>
      </c>
      <c r="AG36">
        <v>62</v>
      </c>
      <c r="AH36">
        <v>53.45</v>
      </c>
      <c r="AI36">
        <v>-10473122.75</v>
      </c>
      <c r="AJ36">
        <v>-168921.33</v>
      </c>
      <c r="AK36">
        <v>-5.72</v>
      </c>
      <c r="AL36">
        <v>16.71</v>
      </c>
      <c r="AM36">
        <v>0.03</v>
      </c>
    </row>
    <row r="37" spans="2:39" x14ac:dyDescent="0.25">
      <c r="B37">
        <v>4</v>
      </c>
      <c r="C37">
        <v>4132635.32</v>
      </c>
      <c r="D37">
        <v>413.26</v>
      </c>
      <c r="E37">
        <v>99.85</v>
      </c>
      <c r="F37">
        <v>12.71</v>
      </c>
      <c r="G37">
        <v>12.73</v>
      </c>
      <c r="H37">
        <v>-658810.27</v>
      </c>
      <c r="I37">
        <v>-16.32</v>
      </c>
      <c r="J37">
        <v>-1350034.43</v>
      </c>
      <c r="K37">
        <v>-48.48</v>
      </c>
      <c r="L37">
        <v>3.06</v>
      </c>
      <c r="M37">
        <v>0.26</v>
      </c>
      <c r="N37">
        <v>0.26</v>
      </c>
      <c r="O37">
        <v>1.41</v>
      </c>
      <c r="P37">
        <v>1.87</v>
      </c>
      <c r="Q37">
        <v>597810.53</v>
      </c>
      <c r="R37">
        <v>0.26</v>
      </c>
      <c r="S37">
        <v>27.17</v>
      </c>
      <c r="T37">
        <v>0.27</v>
      </c>
      <c r="U37">
        <v>0.33</v>
      </c>
      <c r="V37">
        <v>1.7299999999999999E-2</v>
      </c>
      <c r="W37">
        <v>158</v>
      </c>
      <c r="X37">
        <v>26155.919999999998</v>
      </c>
      <c r="Y37">
        <v>1.7</v>
      </c>
      <c r="Z37">
        <v>22.41</v>
      </c>
      <c r="AA37">
        <v>68</v>
      </c>
      <c r="AB37">
        <v>43.04</v>
      </c>
      <c r="AC37">
        <v>14224312.789999999</v>
      </c>
      <c r="AD37">
        <v>209181.07</v>
      </c>
      <c r="AE37">
        <v>11.14</v>
      </c>
      <c r="AF37">
        <v>35.49</v>
      </c>
      <c r="AG37">
        <v>90</v>
      </c>
      <c r="AH37">
        <v>56.96</v>
      </c>
      <c r="AI37">
        <v>-10091677.460000001</v>
      </c>
      <c r="AJ37">
        <v>-112129.75</v>
      </c>
      <c r="AK37">
        <v>-5.43</v>
      </c>
      <c r="AL37">
        <v>12.52</v>
      </c>
      <c r="AM37">
        <v>0.04</v>
      </c>
    </row>
    <row r="38" spans="2:39" x14ac:dyDescent="0.25">
      <c r="B38">
        <v>2</v>
      </c>
      <c r="C38">
        <v>2410605.5499999998</v>
      </c>
      <c r="D38">
        <v>241.06</v>
      </c>
      <c r="E38">
        <v>99.85</v>
      </c>
      <c r="F38">
        <v>9.39</v>
      </c>
      <c r="G38">
        <v>9.4</v>
      </c>
      <c r="H38">
        <v>-1336332.54</v>
      </c>
      <c r="I38">
        <v>-25.07</v>
      </c>
      <c r="J38">
        <v>-4705922.76</v>
      </c>
      <c r="K38">
        <v>-71.790000000000006</v>
      </c>
      <c r="L38">
        <v>0.51</v>
      </c>
      <c r="M38">
        <v>0.13</v>
      </c>
      <c r="N38">
        <v>0.13</v>
      </c>
      <c r="O38">
        <v>1.24</v>
      </c>
      <c r="P38">
        <v>1.72</v>
      </c>
      <c r="Q38">
        <v>969961.27</v>
      </c>
      <c r="R38">
        <v>7.0000000000000007E-2</v>
      </c>
      <c r="S38">
        <v>37.369999999999997</v>
      </c>
      <c r="T38">
        <v>0.11</v>
      </c>
      <c r="U38">
        <v>0.25</v>
      </c>
      <c r="V38">
        <v>4.4999999999999997E-3</v>
      </c>
      <c r="W38">
        <v>81</v>
      </c>
      <c r="X38">
        <v>29760.560000000001</v>
      </c>
      <c r="Y38">
        <v>2.5</v>
      </c>
      <c r="Z38">
        <v>42.75</v>
      </c>
      <c r="AA38">
        <v>34</v>
      </c>
      <c r="AB38">
        <v>41.98</v>
      </c>
      <c r="AC38">
        <v>12266129.880000001</v>
      </c>
      <c r="AD38">
        <v>360768.53</v>
      </c>
      <c r="AE38">
        <v>14.52</v>
      </c>
      <c r="AF38">
        <v>62.97</v>
      </c>
      <c r="AG38">
        <v>47</v>
      </c>
      <c r="AH38">
        <v>58.02</v>
      </c>
      <c r="AI38">
        <v>-9855524.3300000001</v>
      </c>
      <c r="AJ38">
        <v>-209692.01</v>
      </c>
      <c r="AK38">
        <v>-6.19</v>
      </c>
      <c r="AL38">
        <v>28.13</v>
      </c>
      <c r="AM38">
        <v>0.02</v>
      </c>
    </row>
    <row r="39" spans="2:39" x14ac:dyDescent="0.25">
      <c r="B39">
        <v>1</v>
      </c>
      <c r="C39">
        <v>-279058.05</v>
      </c>
      <c r="D39">
        <v>-27.91</v>
      </c>
      <c r="E39">
        <v>99.85</v>
      </c>
      <c r="F39">
        <v>-2.36</v>
      </c>
      <c r="G39">
        <v>-2.37</v>
      </c>
      <c r="H39">
        <v>-879386.55</v>
      </c>
      <c r="I39">
        <v>-31.99</v>
      </c>
      <c r="J39">
        <v>-3823012.5</v>
      </c>
      <c r="K39">
        <v>-86.85</v>
      </c>
      <c r="L39">
        <v>-7.0000000000000007E-2</v>
      </c>
      <c r="M39">
        <v>-0.03</v>
      </c>
      <c r="N39">
        <v>-0.03</v>
      </c>
      <c r="O39">
        <v>0.96</v>
      </c>
      <c r="P39">
        <v>1.79</v>
      </c>
      <c r="Q39">
        <v>918922.95</v>
      </c>
      <c r="R39">
        <v>-0.18</v>
      </c>
      <c r="S39">
        <v>47.83</v>
      </c>
      <c r="T39">
        <v>-0.16</v>
      </c>
      <c r="U39">
        <v>0.08</v>
      </c>
      <c r="V39">
        <v>-1.21E-2</v>
      </c>
      <c r="W39">
        <v>43</v>
      </c>
      <c r="X39">
        <v>-6489.72</v>
      </c>
      <c r="Y39">
        <v>3.55</v>
      </c>
      <c r="Z39">
        <v>79.650000000000006</v>
      </c>
      <c r="AA39">
        <v>15</v>
      </c>
      <c r="AB39">
        <v>34.880000000000003</v>
      </c>
      <c r="AC39">
        <v>6204405.1399999997</v>
      </c>
      <c r="AD39">
        <v>413627.01</v>
      </c>
      <c r="AE39">
        <v>31.39</v>
      </c>
      <c r="AF39">
        <v>151.93</v>
      </c>
      <c r="AG39">
        <v>28</v>
      </c>
      <c r="AH39">
        <v>65.12</v>
      </c>
      <c r="AI39">
        <v>-6483463.1900000004</v>
      </c>
      <c r="AJ39">
        <v>-231552.26</v>
      </c>
      <c r="AK39">
        <v>-11.36</v>
      </c>
      <c r="AL39">
        <v>40.93</v>
      </c>
      <c r="AM39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32886556.920000002</v>
      </c>
      <c r="D5">
        <v>3288.66</v>
      </c>
      <c r="E5">
        <v>99.98</v>
      </c>
      <c r="F5">
        <v>29.39</v>
      </c>
      <c r="G5">
        <v>29.39</v>
      </c>
      <c r="H5">
        <v>-1495809.14</v>
      </c>
      <c r="I5">
        <v>-10.81</v>
      </c>
      <c r="J5">
        <v>-5195336.33</v>
      </c>
      <c r="K5">
        <v>-51.45</v>
      </c>
      <c r="L5">
        <v>6.33</v>
      </c>
      <c r="M5">
        <v>0.56999999999999995</v>
      </c>
      <c r="N5">
        <v>0.56999999999999995</v>
      </c>
      <c r="O5">
        <v>1.22</v>
      </c>
      <c r="P5">
        <v>2.17</v>
      </c>
      <c r="Q5">
        <v>4745252.2</v>
      </c>
      <c r="R5">
        <v>0.3</v>
      </c>
      <c r="S5">
        <v>21.67</v>
      </c>
      <c r="T5">
        <v>1.1100000000000001</v>
      </c>
      <c r="U5">
        <v>0.72</v>
      </c>
      <c r="V5">
        <v>2.3E-3</v>
      </c>
      <c r="W5">
        <v>3307</v>
      </c>
      <c r="X5">
        <v>9944.5300000000007</v>
      </c>
      <c r="Y5">
        <v>0.13</v>
      </c>
      <c r="Z5">
        <v>81.319999999999993</v>
      </c>
      <c r="AA5">
        <v>1192</v>
      </c>
      <c r="AB5">
        <v>36.04</v>
      </c>
      <c r="AC5">
        <v>180250508.65000001</v>
      </c>
      <c r="AD5">
        <v>151216.87</v>
      </c>
      <c r="AE5">
        <v>2.27</v>
      </c>
      <c r="AF5">
        <v>142.59</v>
      </c>
      <c r="AG5">
        <v>2115</v>
      </c>
      <c r="AH5">
        <v>63.96</v>
      </c>
      <c r="AI5">
        <v>-147363951.74000001</v>
      </c>
      <c r="AJ5">
        <v>-69675.63</v>
      </c>
      <c r="AK5">
        <v>-1.07</v>
      </c>
      <c r="AL5">
        <v>46.8</v>
      </c>
      <c r="AM5">
        <v>0.01</v>
      </c>
    </row>
    <row r="6" spans="2:39" x14ac:dyDescent="0.25">
      <c r="B6">
        <v>2</v>
      </c>
      <c r="C6">
        <v>3921196.39</v>
      </c>
      <c r="D6">
        <v>392.12</v>
      </c>
      <c r="E6">
        <v>99.99</v>
      </c>
      <c r="F6">
        <v>12.36</v>
      </c>
      <c r="G6">
        <v>12.36</v>
      </c>
      <c r="H6">
        <v>-190097.67</v>
      </c>
      <c r="I6">
        <v>-11.58</v>
      </c>
      <c r="J6">
        <v>-1629168.91</v>
      </c>
      <c r="K6">
        <v>-83.9</v>
      </c>
      <c r="L6">
        <v>2.41</v>
      </c>
      <c r="M6">
        <v>0.15</v>
      </c>
      <c r="N6">
        <v>0.15</v>
      </c>
      <c r="O6">
        <v>1.0900000000000001</v>
      </c>
      <c r="P6">
        <v>2.08</v>
      </c>
      <c r="Q6">
        <v>897367.44</v>
      </c>
      <c r="R6">
        <v>0.06</v>
      </c>
      <c r="S6">
        <v>51.42</v>
      </c>
      <c r="T6">
        <v>0.14000000000000001</v>
      </c>
      <c r="U6">
        <v>0.35</v>
      </c>
      <c r="V6">
        <v>5.0000000000000001E-4</v>
      </c>
      <c r="W6">
        <v>6657</v>
      </c>
      <c r="X6">
        <v>589.03</v>
      </c>
      <c r="Y6">
        <v>0.04</v>
      </c>
      <c r="Z6">
        <v>40.9</v>
      </c>
      <c r="AA6">
        <v>2294</v>
      </c>
      <c r="AB6">
        <v>34.46</v>
      </c>
      <c r="AC6">
        <v>46570355.539999999</v>
      </c>
      <c r="AD6">
        <v>20300.939999999999</v>
      </c>
      <c r="AE6">
        <v>1.63</v>
      </c>
      <c r="AF6">
        <v>73.12</v>
      </c>
      <c r="AG6">
        <v>4363</v>
      </c>
      <c r="AH6">
        <v>65.540000000000006</v>
      </c>
      <c r="AI6">
        <v>-42649159.140000001</v>
      </c>
      <c r="AJ6">
        <v>-9775.19</v>
      </c>
      <c r="AK6">
        <v>-0.8</v>
      </c>
      <c r="AL6">
        <v>23.97</v>
      </c>
      <c r="AM6">
        <v>0.02</v>
      </c>
    </row>
    <row r="7" spans="2:39" x14ac:dyDescent="0.25">
      <c r="B7">
        <v>4</v>
      </c>
      <c r="C7">
        <v>1184587.51</v>
      </c>
      <c r="D7">
        <v>118.46</v>
      </c>
      <c r="E7">
        <v>99.99</v>
      </c>
      <c r="F7">
        <v>5.88</v>
      </c>
      <c r="G7">
        <v>5.88</v>
      </c>
      <c r="H7">
        <v>-315724.65000000002</v>
      </c>
      <c r="I7">
        <v>-14.43</v>
      </c>
      <c r="J7">
        <v>-2327698.2200000002</v>
      </c>
      <c r="K7">
        <v>-89.15</v>
      </c>
      <c r="L7">
        <v>0.51</v>
      </c>
      <c r="M7">
        <v>7.0000000000000007E-2</v>
      </c>
      <c r="N7">
        <v>7.0000000000000007E-2</v>
      </c>
      <c r="O7">
        <v>1.02</v>
      </c>
      <c r="P7">
        <v>2</v>
      </c>
      <c r="Q7">
        <v>594819.15</v>
      </c>
      <c r="R7">
        <v>-0.08</v>
      </c>
      <c r="S7">
        <v>58.03</v>
      </c>
      <c r="T7">
        <v>0.01</v>
      </c>
      <c r="U7">
        <v>0.2</v>
      </c>
      <c r="V7">
        <v>-5.9999999999999995E-4</v>
      </c>
      <c r="W7">
        <v>13295</v>
      </c>
      <c r="X7">
        <v>89.1</v>
      </c>
      <c r="Y7">
        <v>0.01</v>
      </c>
      <c r="Z7">
        <v>20.98</v>
      </c>
      <c r="AA7">
        <v>4485</v>
      </c>
      <c r="AB7">
        <v>33.729999999999997</v>
      </c>
      <c r="AC7">
        <v>59069012.939999998</v>
      </c>
      <c r="AD7">
        <v>13170.35</v>
      </c>
      <c r="AE7">
        <v>1.1100000000000001</v>
      </c>
      <c r="AF7">
        <v>36.78</v>
      </c>
      <c r="AG7">
        <v>8810</v>
      </c>
      <c r="AH7">
        <v>66.27</v>
      </c>
      <c r="AI7">
        <v>-57884425.43</v>
      </c>
      <c r="AJ7">
        <v>-6570.31</v>
      </c>
      <c r="AK7">
        <v>-0.55000000000000004</v>
      </c>
      <c r="AL7">
        <v>12.94</v>
      </c>
      <c r="AM7">
        <v>0.04</v>
      </c>
    </row>
    <row r="8" spans="2:39" x14ac:dyDescent="0.25">
      <c r="B8">
        <v>3</v>
      </c>
      <c r="C8">
        <v>468364.57</v>
      </c>
      <c r="D8">
        <v>46.84</v>
      </c>
      <c r="E8">
        <v>99.99</v>
      </c>
      <c r="F8">
        <v>2.85</v>
      </c>
      <c r="G8">
        <v>2.85</v>
      </c>
      <c r="H8">
        <v>-213357.22</v>
      </c>
      <c r="I8">
        <v>-14.58</v>
      </c>
      <c r="J8">
        <v>-2270615.59</v>
      </c>
      <c r="K8">
        <v>-88.6</v>
      </c>
      <c r="L8">
        <v>0.21</v>
      </c>
      <c r="M8">
        <v>0.03</v>
      </c>
      <c r="N8">
        <v>0.03</v>
      </c>
      <c r="O8">
        <v>1.01</v>
      </c>
      <c r="P8">
        <v>1.98</v>
      </c>
      <c r="Q8">
        <v>539304.22</v>
      </c>
      <c r="R8">
        <v>-0.13</v>
      </c>
      <c r="S8">
        <v>57.43</v>
      </c>
      <c r="T8">
        <v>-0.04</v>
      </c>
      <c r="U8">
        <v>0.12</v>
      </c>
      <c r="V8">
        <v>-1E-3</v>
      </c>
      <c r="W8">
        <v>9907</v>
      </c>
      <c r="X8">
        <v>47.28</v>
      </c>
      <c r="Y8">
        <v>0.01</v>
      </c>
      <c r="Z8">
        <v>27.81</v>
      </c>
      <c r="AA8">
        <v>3342</v>
      </c>
      <c r="AB8">
        <v>33.729999999999997</v>
      </c>
      <c r="AC8">
        <v>48440951.340000004</v>
      </c>
      <c r="AD8">
        <v>14494.6</v>
      </c>
      <c r="AE8">
        <v>1.32</v>
      </c>
      <c r="AF8">
        <v>49.46</v>
      </c>
      <c r="AG8">
        <v>6565</v>
      </c>
      <c r="AH8">
        <v>66.27</v>
      </c>
      <c r="AI8">
        <v>-47972586.780000001</v>
      </c>
      <c r="AJ8">
        <v>-7307.32</v>
      </c>
      <c r="AK8">
        <v>-0.65</v>
      </c>
      <c r="AL8">
        <v>16.8</v>
      </c>
      <c r="AM8">
        <v>0.03</v>
      </c>
    </row>
    <row r="9" spans="2:39" x14ac:dyDescent="0.25">
      <c r="B9">
        <v>5</v>
      </c>
      <c r="C9">
        <v>-547045.11</v>
      </c>
      <c r="D9">
        <v>-54.7</v>
      </c>
      <c r="E9">
        <v>99.99</v>
      </c>
      <c r="F9">
        <v>-5.63</v>
      </c>
      <c r="G9">
        <v>-5.63</v>
      </c>
      <c r="H9">
        <v>-119474.49</v>
      </c>
      <c r="I9">
        <v>-11.58</v>
      </c>
      <c r="J9">
        <v>-2246128.21</v>
      </c>
      <c r="K9">
        <v>-94.48</v>
      </c>
      <c r="L9">
        <v>-0.24</v>
      </c>
      <c r="M9">
        <v>-0.06</v>
      </c>
      <c r="N9">
        <v>-0.06</v>
      </c>
      <c r="O9">
        <v>0.99</v>
      </c>
      <c r="P9">
        <v>1.97</v>
      </c>
      <c r="Q9">
        <v>338702.6</v>
      </c>
      <c r="R9">
        <v>-0.36</v>
      </c>
      <c r="S9">
        <v>71.62</v>
      </c>
      <c r="T9">
        <v>-0.15</v>
      </c>
      <c r="U9">
        <v>-0.1</v>
      </c>
      <c r="V9">
        <v>-2.8E-3</v>
      </c>
      <c r="W9">
        <v>16673</v>
      </c>
      <c r="X9">
        <v>-32.81</v>
      </c>
      <c r="Y9">
        <v>0</v>
      </c>
      <c r="Z9">
        <v>16.93</v>
      </c>
      <c r="AA9">
        <v>5564</v>
      </c>
      <c r="AB9">
        <v>33.369999999999997</v>
      </c>
      <c r="AC9">
        <v>41880867.340000004</v>
      </c>
      <c r="AD9">
        <v>7527.11</v>
      </c>
      <c r="AE9">
        <v>0.97</v>
      </c>
      <c r="AF9">
        <v>29.24</v>
      </c>
      <c r="AG9">
        <v>11109</v>
      </c>
      <c r="AH9">
        <v>66.63</v>
      </c>
      <c r="AI9">
        <v>-42427912.450000003</v>
      </c>
      <c r="AJ9">
        <v>-3819.24</v>
      </c>
      <c r="AK9">
        <v>-0.48</v>
      </c>
      <c r="AL9">
        <v>10.77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4</v>
      </c>
      <c r="C15">
        <v>55226297.770000003</v>
      </c>
      <c r="D15">
        <v>5522.63</v>
      </c>
      <c r="E15">
        <v>99.98</v>
      </c>
      <c r="F15">
        <v>34.270000000000003</v>
      </c>
      <c r="G15">
        <v>34.270000000000003</v>
      </c>
      <c r="H15">
        <v>-2064125.25</v>
      </c>
      <c r="I15">
        <v>-12.7</v>
      </c>
      <c r="J15">
        <v>-9713604.3499999996</v>
      </c>
      <c r="K15">
        <v>-44.21</v>
      </c>
      <c r="L15">
        <v>5.69</v>
      </c>
      <c r="M15">
        <v>0.78</v>
      </c>
      <c r="N15">
        <v>0.78</v>
      </c>
      <c r="O15">
        <v>1.24</v>
      </c>
      <c r="P15">
        <v>2.1800000000000002</v>
      </c>
      <c r="Q15">
        <v>7539092.5300000003</v>
      </c>
      <c r="R15">
        <v>0.27</v>
      </c>
      <c r="S15">
        <v>16.07</v>
      </c>
      <c r="T15">
        <v>1.8</v>
      </c>
      <c r="U15">
        <v>0.79</v>
      </c>
      <c r="V15">
        <v>3.3999999999999998E-3</v>
      </c>
      <c r="W15">
        <v>4567</v>
      </c>
      <c r="X15">
        <v>12092.47</v>
      </c>
      <c r="Y15">
        <v>0.11</v>
      </c>
      <c r="Z15">
        <v>21.51</v>
      </c>
      <c r="AA15">
        <v>1656</v>
      </c>
      <c r="AB15">
        <v>36.26</v>
      </c>
      <c r="AC15">
        <v>284174395.83999997</v>
      </c>
      <c r="AD15">
        <v>171602.9</v>
      </c>
      <c r="AE15">
        <v>1.94</v>
      </c>
      <c r="AF15">
        <v>36.67</v>
      </c>
      <c r="AG15">
        <v>2911</v>
      </c>
      <c r="AH15">
        <v>63.74</v>
      </c>
      <c r="AI15">
        <v>-228948098.06999999</v>
      </c>
      <c r="AJ15">
        <v>-78649.3</v>
      </c>
      <c r="AK15">
        <v>-0.93</v>
      </c>
      <c r="AL15">
        <v>12.89</v>
      </c>
      <c r="AM15">
        <v>0.04</v>
      </c>
    </row>
    <row r="16" spans="2:39" x14ac:dyDescent="0.25">
      <c r="B16">
        <v>3</v>
      </c>
      <c r="C16">
        <v>47800195.340000004</v>
      </c>
      <c r="D16">
        <v>4780.0200000000004</v>
      </c>
      <c r="E16">
        <v>99.98</v>
      </c>
      <c r="F16">
        <v>32.89</v>
      </c>
      <c r="G16">
        <v>32.89</v>
      </c>
      <c r="H16">
        <v>-2040946.84</v>
      </c>
      <c r="I16">
        <v>-12.7</v>
      </c>
      <c r="J16">
        <v>-8464226.5999999996</v>
      </c>
      <c r="K16">
        <v>-48.73</v>
      </c>
      <c r="L16">
        <v>5.65</v>
      </c>
      <c r="M16">
        <v>0.67</v>
      </c>
      <c r="N16">
        <v>0.68</v>
      </c>
      <c r="O16">
        <v>1.22</v>
      </c>
      <c r="P16">
        <v>2.0699999999999998</v>
      </c>
      <c r="Q16">
        <v>6423210.5999999996</v>
      </c>
      <c r="R16">
        <v>0.34</v>
      </c>
      <c r="S16">
        <v>19.03</v>
      </c>
      <c r="T16">
        <v>1.44</v>
      </c>
      <c r="U16">
        <v>0.78</v>
      </c>
      <c r="V16">
        <v>4.3E-3</v>
      </c>
      <c r="W16">
        <v>3451</v>
      </c>
      <c r="X16">
        <v>13851.11</v>
      </c>
      <c r="Y16">
        <v>0.14000000000000001</v>
      </c>
      <c r="Z16">
        <v>28.15</v>
      </c>
      <c r="AA16">
        <v>1282</v>
      </c>
      <c r="AB16">
        <v>37.15</v>
      </c>
      <c r="AC16">
        <v>263786043.53</v>
      </c>
      <c r="AD16">
        <v>205761.34</v>
      </c>
      <c r="AE16">
        <v>2.17</v>
      </c>
      <c r="AF16">
        <v>47.35</v>
      </c>
      <c r="AG16">
        <v>2169</v>
      </c>
      <c r="AH16">
        <v>62.85</v>
      </c>
      <c r="AI16">
        <v>-215985848.19</v>
      </c>
      <c r="AJ16">
        <v>-99578.54</v>
      </c>
      <c r="AK16">
        <v>-1.06</v>
      </c>
      <c r="AL16">
        <v>16.8</v>
      </c>
      <c r="AM16">
        <v>0.03</v>
      </c>
    </row>
    <row r="17" spans="2:39" x14ac:dyDescent="0.25">
      <c r="B17">
        <v>5</v>
      </c>
      <c r="C17">
        <v>17966479.25</v>
      </c>
      <c r="D17">
        <v>1796.65</v>
      </c>
      <c r="E17">
        <v>99.98</v>
      </c>
      <c r="F17">
        <v>24.01</v>
      </c>
      <c r="G17">
        <v>24.02</v>
      </c>
      <c r="H17">
        <v>-697911.69</v>
      </c>
      <c r="I17">
        <v>-12.7</v>
      </c>
      <c r="J17">
        <v>-3026603.43</v>
      </c>
      <c r="K17">
        <v>-67.650000000000006</v>
      </c>
      <c r="L17">
        <v>5.94</v>
      </c>
      <c r="M17">
        <v>0.35</v>
      </c>
      <c r="N17">
        <v>0.36</v>
      </c>
      <c r="O17">
        <v>1.1599999999999999</v>
      </c>
      <c r="P17">
        <v>2.0499999999999998</v>
      </c>
      <c r="Q17">
        <v>2941899.69</v>
      </c>
      <c r="R17">
        <v>0.2</v>
      </c>
      <c r="S17">
        <v>35.659999999999997</v>
      </c>
      <c r="T17">
        <v>0.52</v>
      </c>
      <c r="U17">
        <v>0.59</v>
      </c>
      <c r="V17">
        <v>2.5999999999999999E-3</v>
      </c>
      <c r="W17">
        <v>5653</v>
      </c>
      <c r="X17">
        <v>3178.22</v>
      </c>
      <c r="Y17">
        <v>7.0000000000000007E-2</v>
      </c>
      <c r="Z17">
        <v>17.57</v>
      </c>
      <c r="AA17">
        <v>2045</v>
      </c>
      <c r="AB17">
        <v>36.18</v>
      </c>
      <c r="AC17">
        <v>127183322.76000001</v>
      </c>
      <c r="AD17">
        <v>62192.33</v>
      </c>
      <c r="AE17">
        <v>1.71</v>
      </c>
      <c r="AF17">
        <v>29.69</v>
      </c>
      <c r="AG17">
        <v>3608</v>
      </c>
      <c r="AH17">
        <v>63.82</v>
      </c>
      <c r="AI17">
        <v>-109216843.52</v>
      </c>
      <c r="AJ17">
        <v>-30270.74</v>
      </c>
      <c r="AK17">
        <v>-0.86</v>
      </c>
      <c r="AL17">
        <v>10.7</v>
      </c>
      <c r="AM17">
        <v>0.05</v>
      </c>
    </row>
    <row r="18" spans="2:39" x14ac:dyDescent="0.25">
      <c r="B18">
        <v>2</v>
      </c>
      <c r="C18">
        <v>9234992.0399999991</v>
      </c>
      <c r="D18">
        <v>923.5</v>
      </c>
      <c r="E18">
        <v>99.98</v>
      </c>
      <c r="F18">
        <v>18.54</v>
      </c>
      <c r="G18">
        <v>18.54</v>
      </c>
      <c r="H18">
        <v>-476015.03</v>
      </c>
      <c r="I18">
        <v>-13.36</v>
      </c>
      <c r="J18">
        <v>-3813604.61</v>
      </c>
      <c r="K18">
        <v>-61.53</v>
      </c>
      <c r="L18">
        <v>2.42</v>
      </c>
      <c r="M18">
        <v>0.3</v>
      </c>
      <c r="N18">
        <v>0.3</v>
      </c>
      <c r="O18">
        <v>1.1299999999999999</v>
      </c>
      <c r="P18">
        <v>2.0499999999999998</v>
      </c>
      <c r="Q18">
        <v>1105859.57</v>
      </c>
      <c r="R18">
        <v>0.32</v>
      </c>
      <c r="S18">
        <v>24.66</v>
      </c>
      <c r="T18">
        <v>0.53</v>
      </c>
      <c r="U18">
        <v>0.49</v>
      </c>
      <c r="V18">
        <v>4.1000000000000003E-3</v>
      </c>
      <c r="W18">
        <v>2359</v>
      </c>
      <c r="X18">
        <v>3914.79</v>
      </c>
      <c r="Y18">
        <v>0.14000000000000001</v>
      </c>
      <c r="Z18">
        <v>40.71</v>
      </c>
      <c r="AA18">
        <v>839</v>
      </c>
      <c r="AB18">
        <v>35.57</v>
      </c>
      <c r="AC18">
        <v>78583692.969999999</v>
      </c>
      <c r="AD18">
        <v>93663.52</v>
      </c>
      <c r="AE18">
        <v>2.7</v>
      </c>
      <c r="AF18">
        <v>69.900000000000006</v>
      </c>
      <c r="AG18">
        <v>1520</v>
      </c>
      <c r="AH18">
        <v>64.430000000000007</v>
      </c>
      <c r="AI18">
        <v>-69348700.930000007</v>
      </c>
      <c r="AJ18">
        <v>-45624.15</v>
      </c>
      <c r="AK18">
        <v>-1.28</v>
      </c>
      <c r="AL18">
        <v>24.6</v>
      </c>
      <c r="AM18">
        <v>0.02</v>
      </c>
    </row>
    <row r="19" spans="2:39" x14ac:dyDescent="0.25">
      <c r="B19">
        <v>1</v>
      </c>
      <c r="C19">
        <v>-496399.79</v>
      </c>
      <c r="D19">
        <v>-49.64</v>
      </c>
      <c r="E19">
        <v>99.98</v>
      </c>
      <c r="F19">
        <v>-4.8899999999999997</v>
      </c>
      <c r="G19">
        <v>-4.8899999999999997</v>
      </c>
      <c r="H19">
        <v>-112094.37</v>
      </c>
      <c r="I19">
        <v>-14.51</v>
      </c>
      <c r="J19">
        <v>-1045133.94</v>
      </c>
      <c r="K19">
        <v>-77.3</v>
      </c>
      <c r="L19">
        <v>-0.47</v>
      </c>
      <c r="M19">
        <v>-0.06</v>
      </c>
      <c r="N19">
        <v>-0.06</v>
      </c>
      <c r="O19">
        <v>0.95</v>
      </c>
      <c r="P19">
        <v>1.79</v>
      </c>
      <c r="Q19">
        <v>165219.1</v>
      </c>
      <c r="R19">
        <v>-0.15</v>
      </c>
      <c r="S19">
        <v>52.11</v>
      </c>
      <c r="T19">
        <v>-0.2</v>
      </c>
      <c r="U19">
        <v>-0.09</v>
      </c>
      <c r="V19">
        <v>-1.9E-3</v>
      </c>
      <c r="W19">
        <v>1216</v>
      </c>
      <c r="X19">
        <v>-408.22</v>
      </c>
      <c r="Y19">
        <v>0.02</v>
      </c>
      <c r="Z19">
        <v>78.040000000000006</v>
      </c>
      <c r="AA19">
        <v>422</v>
      </c>
      <c r="AB19">
        <v>34.700000000000003</v>
      </c>
      <c r="AC19">
        <v>9759043.5800000001</v>
      </c>
      <c r="AD19">
        <v>23125.7</v>
      </c>
      <c r="AE19">
        <v>3.77</v>
      </c>
      <c r="AF19">
        <v>140.68</v>
      </c>
      <c r="AG19">
        <v>794</v>
      </c>
      <c r="AH19">
        <v>65.3</v>
      </c>
      <c r="AI19">
        <v>-10255443.369999999</v>
      </c>
      <c r="AJ19">
        <v>-12916.18</v>
      </c>
      <c r="AK19">
        <v>-1.98</v>
      </c>
      <c r="AL19">
        <v>44.75</v>
      </c>
      <c r="AM19">
        <v>0.01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1</v>
      </c>
      <c r="C25">
        <v>5650184.8300000001</v>
      </c>
      <c r="D25">
        <v>565.02</v>
      </c>
      <c r="E25">
        <v>99.99</v>
      </c>
      <c r="F25">
        <v>14.86</v>
      </c>
      <c r="G25">
        <v>14.86</v>
      </c>
      <c r="H25">
        <v>-581569.28000000003</v>
      </c>
      <c r="I25">
        <v>-13.97</v>
      </c>
      <c r="J25">
        <v>-2481698.25</v>
      </c>
      <c r="K25">
        <v>-60.76</v>
      </c>
      <c r="L25">
        <v>2.2799999999999998</v>
      </c>
      <c r="M25">
        <v>0.24</v>
      </c>
      <c r="N25">
        <v>0.24</v>
      </c>
      <c r="O25">
        <v>1.32</v>
      </c>
      <c r="P25">
        <v>2.12</v>
      </c>
      <c r="Q25">
        <v>808291.99</v>
      </c>
      <c r="R25">
        <v>0.28999999999999998</v>
      </c>
      <c r="S25">
        <v>31.11</v>
      </c>
      <c r="T25">
        <v>0.3</v>
      </c>
      <c r="U25">
        <v>0.4</v>
      </c>
      <c r="V25">
        <v>6.8999999999999999E-3</v>
      </c>
      <c r="W25">
        <v>354</v>
      </c>
      <c r="X25">
        <v>15960.97</v>
      </c>
      <c r="Y25">
        <v>0.78</v>
      </c>
      <c r="Z25">
        <v>82.12</v>
      </c>
      <c r="AA25">
        <v>136</v>
      </c>
      <c r="AB25">
        <v>38.42</v>
      </c>
      <c r="AC25">
        <v>23234240.73</v>
      </c>
      <c r="AD25">
        <v>170840.01</v>
      </c>
      <c r="AE25">
        <v>7.12</v>
      </c>
      <c r="AF25">
        <v>140.49</v>
      </c>
      <c r="AG25">
        <v>218</v>
      </c>
      <c r="AH25">
        <v>61.58</v>
      </c>
      <c r="AI25">
        <v>-17584055.890000001</v>
      </c>
      <c r="AJ25">
        <v>-80660.81</v>
      </c>
      <c r="AK25">
        <v>-3.18</v>
      </c>
      <c r="AL25">
        <v>45.71</v>
      </c>
      <c r="AM25">
        <v>0.01</v>
      </c>
    </row>
    <row r="26" spans="2:39" x14ac:dyDescent="0.25">
      <c r="B26">
        <v>2</v>
      </c>
      <c r="C26">
        <v>3088903.45</v>
      </c>
      <c r="D26">
        <v>308.89</v>
      </c>
      <c r="E26">
        <v>99.99</v>
      </c>
      <c r="F26">
        <v>10.85</v>
      </c>
      <c r="G26">
        <v>10.85</v>
      </c>
      <c r="H26">
        <v>-690691.8</v>
      </c>
      <c r="I26">
        <v>-13.97</v>
      </c>
      <c r="J26">
        <v>-3174617.66</v>
      </c>
      <c r="K26">
        <v>-58.48</v>
      </c>
      <c r="L26">
        <v>0.97</v>
      </c>
      <c r="M26">
        <v>0.19</v>
      </c>
      <c r="N26">
        <v>0.19</v>
      </c>
      <c r="O26">
        <v>1.1000000000000001</v>
      </c>
      <c r="P26">
        <v>1.82</v>
      </c>
      <c r="Q26">
        <v>605652.04</v>
      </c>
      <c r="R26">
        <v>0.49</v>
      </c>
      <c r="S26">
        <v>27.72</v>
      </c>
      <c r="T26">
        <v>0.2</v>
      </c>
      <c r="U26">
        <v>0.3</v>
      </c>
      <c r="V26">
        <v>1.14E-2</v>
      </c>
      <c r="W26">
        <v>718</v>
      </c>
      <c r="X26">
        <v>4302.09</v>
      </c>
      <c r="Y26">
        <v>0.32</v>
      </c>
      <c r="Z26">
        <v>41</v>
      </c>
      <c r="AA26">
        <v>271</v>
      </c>
      <c r="AB26">
        <v>37.74</v>
      </c>
      <c r="AC26">
        <v>33141528.559999999</v>
      </c>
      <c r="AD26">
        <v>122293.46</v>
      </c>
      <c r="AE26">
        <v>4.7699999999999996</v>
      </c>
      <c r="AF26">
        <v>70.3</v>
      </c>
      <c r="AG26">
        <v>447</v>
      </c>
      <c r="AH26">
        <v>62.26</v>
      </c>
      <c r="AI26">
        <v>-30052625.100000001</v>
      </c>
      <c r="AJ26">
        <v>-67231.820000000007</v>
      </c>
      <c r="AK26">
        <v>-2.38</v>
      </c>
      <c r="AL26">
        <v>23.23</v>
      </c>
      <c r="AM26">
        <v>0.02</v>
      </c>
    </row>
    <row r="27" spans="2:39" x14ac:dyDescent="0.25">
      <c r="B27">
        <v>3</v>
      </c>
      <c r="C27">
        <v>2057713.87</v>
      </c>
      <c r="D27">
        <v>205.77</v>
      </c>
      <c r="E27">
        <v>99.99</v>
      </c>
      <c r="F27">
        <v>8.52</v>
      </c>
      <c r="G27">
        <v>8.52</v>
      </c>
      <c r="H27">
        <v>-313637.59000000003</v>
      </c>
      <c r="I27">
        <v>-11.63</v>
      </c>
      <c r="J27">
        <v>-1788946.98</v>
      </c>
      <c r="K27">
        <v>-70.680000000000007</v>
      </c>
      <c r="L27">
        <v>1.1499999999999999</v>
      </c>
      <c r="M27">
        <v>0.12</v>
      </c>
      <c r="N27">
        <v>0.12</v>
      </c>
      <c r="O27">
        <v>1.0900000000000001</v>
      </c>
      <c r="P27">
        <v>1.93</v>
      </c>
      <c r="Q27">
        <v>497227.94</v>
      </c>
      <c r="R27">
        <v>0.3</v>
      </c>
      <c r="S27">
        <v>35.380000000000003</v>
      </c>
      <c r="T27">
        <v>0.09</v>
      </c>
      <c r="U27">
        <v>0.25</v>
      </c>
      <c r="V27">
        <v>7.0000000000000001E-3</v>
      </c>
      <c r="W27">
        <v>1120</v>
      </c>
      <c r="X27">
        <v>1837.24</v>
      </c>
      <c r="Y27">
        <v>0.18</v>
      </c>
      <c r="Z27">
        <v>26.64</v>
      </c>
      <c r="AA27">
        <v>404</v>
      </c>
      <c r="AB27">
        <v>36.07</v>
      </c>
      <c r="AC27">
        <v>25367216.93</v>
      </c>
      <c r="AD27">
        <v>62790.14</v>
      </c>
      <c r="AE27">
        <v>3.99</v>
      </c>
      <c r="AF27">
        <v>46.74</v>
      </c>
      <c r="AG27">
        <v>716</v>
      </c>
      <c r="AH27">
        <v>63.93</v>
      </c>
      <c r="AI27">
        <v>-23309503.050000001</v>
      </c>
      <c r="AJ27">
        <v>-32555.17</v>
      </c>
      <c r="AK27">
        <v>-1.96</v>
      </c>
      <c r="AL27">
        <v>15.3</v>
      </c>
      <c r="AM27">
        <v>0.03</v>
      </c>
    </row>
    <row r="28" spans="2:39" x14ac:dyDescent="0.25">
      <c r="B28">
        <v>5</v>
      </c>
      <c r="C28">
        <v>456669.77</v>
      </c>
      <c r="D28">
        <v>45.67</v>
      </c>
      <c r="E28">
        <v>99.99</v>
      </c>
      <c r="F28">
        <v>2.79</v>
      </c>
      <c r="G28">
        <v>2.79</v>
      </c>
      <c r="H28">
        <v>-193635</v>
      </c>
      <c r="I28">
        <v>-11.23</v>
      </c>
      <c r="J28">
        <v>-1431404.49</v>
      </c>
      <c r="K28">
        <v>-68.11</v>
      </c>
      <c r="L28">
        <v>0.32</v>
      </c>
      <c r="M28">
        <v>0.04</v>
      </c>
      <c r="N28">
        <v>0.04</v>
      </c>
      <c r="O28">
        <v>1.02</v>
      </c>
      <c r="P28">
        <v>1.88</v>
      </c>
      <c r="Q28">
        <v>274197.62</v>
      </c>
      <c r="R28">
        <v>-0.03</v>
      </c>
      <c r="S28">
        <v>39.65</v>
      </c>
      <c r="T28">
        <v>-7.0000000000000007E-2</v>
      </c>
      <c r="U28">
        <v>0.1</v>
      </c>
      <c r="V28">
        <v>-6.9999999999999999E-4</v>
      </c>
      <c r="W28">
        <v>1826</v>
      </c>
      <c r="X28">
        <v>250.09</v>
      </c>
      <c r="Y28">
        <v>7.0000000000000007E-2</v>
      </c>
      <c r="Z28">
        <v>16.73</v>
      </c>
      <c r="AA28">
        <v>642</v>
      </c>
      <c r="AB28">
        <v>35.159999999999997</v>
      </c>
      <c r="AC28">
        <v>22018092.359999999</v>
      </c>
      <c r="AD28">
        <v>34296.089999999997</v>
      </c>
      <c r="AE28">
        <v>2.98</v>
      </c>
      <c r="AF28">
        <v>27.98</v>
      </c>
      <c r="AG28">
        <v>1184</v>
      </c>
      <c r="AH28">
        <v>64.84</v>
      </c>
      <c r="AI28">
        <v>-21561422.59</v>
      </c>
      <c r="AJ28">
        <v>-18210.66</v>
      </c>
      <c r="AK28">
        <v>-1.51</v>
      </c>
      <c r="AL28">
        <v>10.63</v>
      </c>
      <c r="AM28">
        <v>0.05</v>
      </c>
    </row>
    <row r="29" spans="2:39" x14ac:dyDescent="0.25">
      <c r="B29">
        <v>4</v>
      </c>
      <c r="C29">
        <v>185367.6</v>
      </c>
      <c r="D29">
        <v>18.54</v>
      </c>
      <c r="E29">
        <v>99.99</v>
      </c>
      <c r="F29">
        <v>1.25</v>
      </c>
      <c r="G29">
        <v>1.25</v>
      </c>
      <c r="H29">
        <v>-132908.82999999999</v>
      </c>
      <c r="I29">
        <v>-12.25</v>
      </c>
      <c r="J29">
        <v>-1472937.66</v>
      </c>
      <c r="K29">
        <v>-80.67</v>
      </c>
      <c r="L29">
        <v>0.13</v>
      </c>
      <c r="M29">
        <v>0.02</v>
      </c>
      <c r="N29">
        <v>0.02</v>
      </c>
      <c r="O29">
        <v>1.01</v>
      </c>
      <c r="P29">
        <v>1.81</v>
      </c>
      <c r="Q29">
        <v>310239.40000000002</v>
      </c>
      <c r="R29">
        <v>0</v>
      </c>
      <c r="S29">
        <v>49.67</v>
      </c>
      <c r="T29">
        <v>-0.08</v>
      </c>
      <c r="U29">
        <v>7.0000000000000007E-2</v>
      </c>
      <c r="V29">
        <v>-1E-4</v>
      </c>
      <c r="W29">
        <v>1466</v>
      </c>
      <c r="X29">
        <v>126.44</v>
      </c>
      <c r="Y29">
        <v>7.0000000000000007E-2</v>
      </c>
      <c r="Z29">
        <v>20.59</v>
      </c>
      <c r="AA29">
        <v>525</v>
      </c>
      <c r="AB29">
        <v>35.81</v>
      </c>
      <c r="AC29">
        <v>15246090.210000001</v>
      </c>
      <c r="AD29">
        <v>29040.17</v>
      </c>
      <c r="AE29">
        <v>3.37</v>
      </c>
      <c r="AF29">
        <v>35.119999999999997</v>
      </c>
      <c r="AG29">
        <v>941</v>
      </c>
      <c r="AH29">
        <v>64.19</v>
      </c>
      <c r="AI29">
        <v>-15060722.609999999</v>
      </c>
      <c r="AJ29">
        <v>-16005.02</v>
      </c>
      <c r="AK29">
        <v>-1.76</v>
      </c>
      <c r="AL29">
        <v>12.48</v>
      </c>
      <c r="AM29">
        <v>0.04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2</v>
      </c>
      <c r="C35">
        <v>1210426.3999999999</v>
      </c>
      <c r="D35">
        <v>121.04</v>
      </c>
      <c r="E35">
        <v>99.91</v>
      </c>
      <c r="F35">
        <v>5.97</v>
      </c>
      <c r="G35">
        <v>5.98</v>
      </c>
      <c r="H35">
        <v>-495055.35999999999</v>
      </c>
      <c r="I35">
        <v>-18.38</v>
      </c>
      <c r="J35">
        <v>-1607044.25</v>
      </c>
      <c r="K35">
        <v>-65.77</v>
      </c>
      <c r="L35">
        <v>0.75</v>
      </c>
      <c r="M35">
        <v>0.09</v>
      </c>
      <c r="N35">
        <v>0.09</v>
      </c>
      <c r="O35">
        <v>1.22</v>
      </c>
      <c r="P35">
        <v>1.89</v>
      </c>
      <c r="Q35">
        <v>387921.49</v>
      </c>
      <c r="R35">
        <v>0.31</v>
      </c>
      <c r="S35">
        <v>33.4</v>
      </c>
      <c r="T35">
        <v>0.02</v>
      </c>
      <c r="U35">
        <v>0.19</v>
      </c>
      <c r="V35">
        <v>2.12E-2</v>
      </c>
      <c r="W35">
        <v>84</v>
      </c>
      <c r="X35">
        <v>14409.84</v>
      </c>
      <c r="Y35">
        <v>2.14</v>
      </c>
      <c r="Z35">
        <v>41.27</v>
      </c>
      <c r="AA35">
        <v>33</v>
      </c>
      <c r="AB35">
        <v>39.29</v>
      </c>
      <c r="AC35">
        <v>6638537.7999999998</v>
      </c>
      <c r="AD35">
        <v>201167.81</v>
      </c>
      <c r="AE35">
        <v>17.04</v>
      </c>
      <c r="AF35">
        <v>67.97</v>
      </c>
      <c r="AG35">
        <v>51</v>
      </c>
      <c r="AH35">
        <v>60.71</v>
      </c>
      <c r="AI35">
        <v>-5428111.4000000004</v>
      </c>
      <c r="AJ35">
        <v>-106433.56</v>
      </c>
      <c r="AK35">
        <v>-7.5</v>
      </c>
      <c r="AL35">
        <v>24</v>
      </c>
      <c r="AM35">
        <v>0.02</v>
      </c>
    </row>
    <row r="36" spans="2:39" x14ac:dyDescent="0.25">
      <c r="B36">
        <v>3</v>
      </c>
      <c r="C36">
        <v>1242212.3400000001</v>
      </c>
      <c r="D36">
        <v>124.22</v>
      </c>
      <c r="E36">
        <v>99.91</v>
      </c>
      <c r="F36">
        <v>6.08</v>
      </c>
      <c r="G36">
        <v>6.09</v>
      </c>
      <c r="H36">
        <v>-309511.49</v>
      </c>
      <c r="I36">
        <v>-17.13</v>
      </c>
      <c r="J36">
        <v>-1248398.73</v>
      </c>
      <c r="K36">
        <v>-72.010000000000005</v>
      </c>
      <c r="L36">
        <v>1</v>
      </c>
      <c r="M36">
        <v>0.08</v>
      </c>
      <c r="N36">
        <v>0.08</v>
      </c>
      <c r="O36">
        <v>1.27</v>
      </c>
      <c r="P36">
        <v>1.87</v>
      </c>
      <c r="Q36">
        <v>365729.79</v>
      </c>
      <c r="R36">
        <v>0.28999999999999998</v>
      </c>
      <c r="S36">
        <v>46.55</v>
      </c>
      <c r="T36">
        <v>0.01</v>
      </c>
      <c r="U36">
        <v>0.18</v>
      </c>
      <c r="V36">
        <v>1.9800000000000002E-2</v>
      </c>
      <c r="W36">
        <v>129</v>
      </c>
      <c r="X36">
        <v>9629.5499999999993</v>
      </c>
      <c r="Y36">
        <v>1.32</v>
      </c>
      <c r="Z36">
        <v>27.22</v>
      </c>
      <c r="AA36">
        <v>52</v>
      </c>
      <c r="AB36">
        <v>40.31</v>
      </c>
      <c r="AC36">
        <v>5917146.5700000003</v>
      </c>
      <c r="AD36">
        <v>113791.28</v>
      </c>
      <c r="AE36">
        <v>11.68</v>
      </c>
      <c r="AF36">
        <v>45</v>
      </c>
      <c r="AG36">
        <v>77</v>
      </c>
      <c r="AH36">
        <v>59.69</v>
      </c>
      <c r="AI36">
        <v>-4674934.22</v>
      </c>
      <c r="AJ36">
        <v>-60713.43</v>
      </c>
      <c r="AK36">
        <v>-5.67</v>
      </c>
      <c r="AL36">
        <v>15.22</v>
      </c>
      <c r="AM36">
        <v>0.03</v>
      </c>
    </row>
    <row r="37" spans="2:39" x14ac:dyDescent="0.25">
      <c r="B37">
        <v>4</v>
      </c>
      <c r="C37">
        <v>1007968.01</v>
      </c>
      <c r="D37">
        <v>100.8</v>
      </c>
      <c r="E37">
        <v>99.91</v>
      </c>
      <c r="F37">
        <v>5.23</v>
      </c>
      <c r="G37">
        <v>5.24</v>
      </c>
      <c r="H37">
        <v>-284536.76</v>
      </c>
      <c r="I37">
        <v>-17.329999999999998</v>
      </c>
      <c r="J37">
        <v>-1206548.75</v>
      </c>
      <c r="K37">
        <v>-69.59</v>
      </c>
      <c r="L37">
        <v>0.84</v>
      </c>
      <c r="M37">
        <v>0.08</v>
      </c>
      <c r="N37">
        <v>0.08</v>
      </c>
      <c r="O37">
        <v>1.17</v>
      </c>
      <c r="P37">
        <v>1.65</v>
      </c>
      <c r="Q37">
        <v>279461.83</v>
      </c>
      <c r="R37">
        <v>0.24</v>
      </c>
      <c r="S37">
        <v>41.66</v>
      </c>
      <c r="T37">
        <v>0</v>
      </c>
      <c r="U37">
        <v>0.16</v>
      </c>
      <c r="V37">
        <v>1.61E-2</v>
      </c>
      <c r="W37">
        <v>159</v>
      </c>
      <c r="X37">
        <v>6339.42</v>
      </c>
      <c r="Y37">
        <v>1.06</v>
      </c>
      <c r="Z37">
        <v>22.28</v>
      </c>
      <c r="AA37">
        <v>66</v>
      </c>
      <c r="AB37">
        <v>41.51</v>
      </c>
      <c r="AC37">
        <v>6964957.6100000003</v>
      </c>
      <c r="AD37">
        <v>105529.66</v>
      </c>
      <c r="AE37">
        <v>10.27</v>
      </c>
      <c r="AF37">
        <v>35.39</v>
      </c>
      <c r="AG37">
        <v>93</v>
      </c>
      <c r="AH37">
        <v>58.49</v>
      </c>
      <c r="AI37">
        <v>-5956989.6100000003</v>
      </c>
      <c r="AJ37">
        <v>-64053.65</v>
      </c>
      <c r="AK37">
        <v>-5.48</v>
      </c>
      <c r="AL37">
        <v>12.97</v>
      </c>
      <c r="AM37">
        <v>0.04</v>
      </c>
    </row>
    <row r="38" spans="2:39" x14ac:dyDescent="0.25">
      <c r="B38">
        <v>1</v>
      </c>
      <c r="C38">
        <v>92.88</v>
      </c>
      <c r="D38">
        <v>0.01</v>
      </c>
      <c r="E38">
        <v>99.91</v>
      </c>
      <c r="F38">
        <v>0</v>
      </c>
      <c r="G38">
        <v>0</v>
      </c>
      <c r="H38">
        <v>-722211.06</v>
      </c>
      <c r="I38">
        <v>-24.32</v>
      </c>
      <c r="J38">
        <v>-2525080.1800000002</v>
      </c>
      <c r="K38">
        <v>-75.17</v>
      </c>
      <c r="L38">
        <v>0</v>
      </c>
      <c r="M38">
        <v>0</v>
      </c>
      <c r="N38">
        <v>0</v>
      </c>
      <c r="O38">
        <v>1</v>
      </c>
      <c r="P38">
        <v>1.67</v>
      </c>
      <c r="Q38">
        <v>446290.23</v>
      </c>
      <c r="R38">
        <v>0.17</v>
      </c>
      <c r="S38">
        <v>33.549999999999997</v>
      </c>
      <c r="T38">
        <v>-0.16</v>
      </c>
      <c r="U38">
        <v>0.06</v>
      </c>
      <c r="V38">
        <v>1.18E-2</v>
      </c>
      <c r="W38">
        <v>48</v>
      </c>
      <c r="X38">
        <v>1.93</v>
      </c>
      <c r="Y38">
        <v>2.12</v>
      </c>
      <c r="Z38">
        <v>71.48</v>
      </c>
      <c r="AA38">
        <v>18</v>
      </c>
      <c r="AB38">
        <v>37.5</v>
      </c>
      <c r="AC38">
        <v>5114899.6399999997</v>
      </c>
      <c r="AD38">
        <v>284161.09000000003</v>
      </c>
      <c r="AE38">
        <v>24.37</v>
      </c>
      <c r="AF38">
        <v>133.61000000000001</v>
      </c>
      <c r="AG38">
        <v>30</v>
      </c>
      <c r="AH38">
        <v>62.5</v>
      </c>
      <c r="AI38">
        <v>-5114806.7699999996</v>
      </c>
      <c r="AJ38">
        <v>-170493.56</v>
      </c>
      <c r="AK38">
        <v>-11.23</v>
      </c>
      <c r="AL38">
        <v>34.200000000000003</v>
      </c>
      <c r="AM38">
        <v>0.01</v>
      </c>
    </row>
    <row r="39" spans="2:39" x14ac:dyDescent="0.25">
      <c r="B39">
        <v>5</v>
      </c>
      <c r="C39">
        <v>-64903.71</v>
      </c>
      <c r="D39">
        <v>-6.49</v>
      </c>
      <c r="E39">
        <v>99.91</v>
      </c>
      <c r="F39">
        <v>-0.49</v>
      </c>
      <c r="G39">
        <v>-0.49</v>
      </c>
      <c r="H39">
        <v>-255831.61</v>
      </c>
      <c r="I39">
        <v>-22.22</v>
      </c>
      <c r="J39">
        <v>-1161171.75</v>
      </c>
      <c r="K39">
        <v>-67.3</v>
      </c>
      <c r="L39">
        <v>-0.06</v>
      </c>
      <c r="M39">
        <v>-0.01</v>
      </c>
      <c r="N39">
        <v>-0.01</v>
      </c>
      <c r="O39">
        <v>0.99</v>
      </c>
      <c r="P39">
        <v>1.53</v>
      </c>
      <c r="Q39">
        <v>213510.15</v>
      </c>
      <c r="R39">
        <v>-0.02</v>
      </c>
      <c r="S39">
        <v>36.369999999999997</v>
      </c>
      <c r="T39">
        <v>-0.16</v>
      </c>
      <c r="U39">
        <v>-0.01</v>
      </c>
      <c r="V39">
        <v>-1.4E-3</v>
      </c>
      <c r="W39">
        <v>201</v>
      </c>
      <c r="X39">
        <v>-322.89999999999998</v>
      </c>
      <c r="Y39">
        <v>0.33</v>
      </c>
      <c r="Z39">
        <v>17.829999999999998</v>
      </c>
      <c r="AA39">
        <v>79</v>
      </c>
      <c r="AB39">
        <v>39.299999999999997</v>
      </c>
      <c r="AC39">
        <v>6220217.04</v>
      </c>
      <c r="AD39">
        <v>78736.92</v>
      </c>
      <c r="AE39">
        <v>8.4700000000000006</v>
      </c>
      <c r="AF39">
        <v>28.46</v>
      </c>
      <c r="AG39">
        <v>122</v>
      </c>
      <c r="AH39">
        <v>60.7</v>
      </c>
      <c r="AI39">
        <v>-6285120.75</v>
      </c>
      <c r="AJ39">
        <v>-51517.38</v>
      </c>
      <c r="AK39">
        <v>-4.93</v>
      </c>
      <c r="AL39">
        <v>10.95</v>
      </c>
      <c r="AM3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AM39"/>
  <sheetViews>
    <sheetView workbookViewId="0">
      <selection activeCell="E1" sqref="E1"/>
    </sheetView>
  </sheetViews>
  <sheetFormatPr defaultRowHeight="15" x14ac:dyDescent="0.25"/>
  <sheetData>
    <row r="1" spans="2:39" x14ac:dyDescent="0.25">
      <c r="E1" s="1"/>
    </row>
    <row r="2" spans="2:39" x14ac:dyDescent="0.25">
      <c r="B2" t="s">
        <v>0</v>
      </c>
    </row>
    <row r="4" spans="2:3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</row>
    <row r="5" spans="2:39" x14ac:dyDescent="0.25">
      <c r="B5">
        <v>1</v>
      </c>
      <c r="C5">
        <v>-833236.02</v>
      </c>
      <c r="D5">
        <v>-83.32</v>
      </c>
      <c r="E5">
        <v>99.97</v>
      </c>
      <c r="F5">
        <v>-12.28</v>
      </c>
      <c r="G5">
        <v>-12.28</v>
      </c>
      <c r="H5">
        <v>-77658.77</v>
      </c>
      <c r="I5">
        <v>-12.37</v>
      </c>
      <c r="J5">
        <v>-1022372.06</v>
      </c>
      <c r="K5">
        <v>-94.26</v>
      </c>
      <c r="L5">
        <v>-0.82</v>
      </c>
      <c r="M5">
        <v>-0.13</v>
      </c>
      <c r="N5">
        <v>-0.13</v>
      </c>
      <c r="O5">
        <v>0.89</v>
      </c>
      <c r="P5">
        <v>1.78</v>
      </c>
      <c r="Q5">
        <v>104089.4</v>
      </c>
      <c r="R5">
        <v>-0.64</v>
      </c>
      <c r="S5">
        <v>68.83</v>
      </c>
      <c r="T5">
        <v>-0.26</v>
      </c>
      <c r="U5">
        <v>-0.61</v>
      </c>
      <c r="V5">
        <v>-4.8999999999999998E-3</v>
      </c>
      <c r="W5">
        <v>3490</v>
      </c>
      <c r="X5">
        <v>-238.75</v>
      </c>
      <c r="Y5">
        <v>-0.04</v>
      </c>
      <c r="Z5">
        <v>77.400000000000006</v>
      </c>
      <c r="AA5">
        <v>1161</v>
      </c>
      <c r="AB5">
        <v>33.270000000000003</v>
      </c>
      <c r="AC5">
        <v>6563490.5599999996</v>
      </c>
      <c r="AD5">
        <v>5653.31</v>
      </c>
      <c r="AE5">
        <v>1.37</v>
      </c>
      <c r="AF5">
        <v>141.63</v>
      </c>
      <c r="AG5">
        <v>2329</v>
      </c>
      <c r="AH5">
        <v>66.73</v>
      </c>
      <c r="AI5">
        <v>-7396726.5700000003</v>
      </c>
      <c r="AJ5">
        <v>-3175.92</v>
      </c>
      <c r="AK5">
        <v>-0.74</v>
      </c>
      <c r="AL5">
        <v>45.38</v>
      </c>
      <c r="AM5">
        <v>0.01</v>
      </c>
    </row>
    <row r="6" spans="2:39" x14ac:dyDescent="0.25">
      <c r="B6">
        <v>2</v>
      </c>
      <c r="C6">
        <v>-942684.12</v>
      </c>
      <c r="D6">
        <v>-94.27</v>
      </c>
      <c r="E6">
        <v>99.97</v>
      </c>
      <c r="F6">
        <v>-18.87</v>
      </c>
      <c r="G6">
        <v>-18.87</v>
      </c>
      <c r="H6">
        <v>-57541.1</v>
      </c>
      <c r="I6">
        <v>-12.37</v>
      </c>
      <c r="J6">
        <v>-1006157.02</v>
      </c>
      <c r="K6">
        <v>-97.06</v>
      </c>
      <c r="L6">
        <v>-0.94</v>
      </c>
      <c r="M6">
        <v>-0.19</v>
      </c>
      <c r="N6">
        <v>-0.19</v>
      </c>
      <c r="O6">
        <v>0.86</v>
      </c>
      <c r="P6">
        <v>1.75</v>
      </c>
      <c r="Q6">
        <v>78507.63</v>
      </c>
      <c r="R6">
        <v>-0.57999999999999996</v>
      </c>
      <c r="S6">
        <v>79.89</v>
      </c>
      <c r="T6">
        <v>-0.3</v>
      </c>
      <c r="U6">
        <v>-0.88</v>
      </c>
      <c r="V6">
        <v>-4.4000000000000003E-3</v>
      </c>
      <c r="W6">
        <v>6769</v>
      </c>
      <c r="X6">
        <v>-139.26</v>
      </c>
      <c r="Y6">
        <v>-0.04</v>
      </c>
      <c r="Z6">
        <v>40.39</v>
      </c>
      <c r="AA6">
        <v>2225</v>
      </c>
      <c r="AB6">
        <v>32.869999999999997</v>
      </c>
      <c r="AC6">
        <v>5692861.6399999997</v>
      </c>
      <c r="AD6">
        <v>2558.59</v>
      </c>
      <c r="AE6">
        <v>0.99</v>
      </c>
      <c r="AF6">
        <v>73.34</v>
      </c>
      <c r="AG6">
        <v>4544</v>
      </c>
      <c r="AH6">
        <v>67.13</v>
      </c>
      <c r="AI6">
        <v>-6635545.7599999998</v>
      </c>
      <c r="AJ6">
        <v>-1460.29</v>
      </c>
      <c r="AK6">
        <v>-0.54</v>
      </c>
      <c r="AL6">
        <v>24.26</v>
      </c>
      <c r="AM6">
        <v>0.02</v>
      </c>
    </row>
    <row r="7" spans="2:39" x14ac:dyDescent="0.25">
      <c r="B7">
        <v>4</v>
      </c>
      <c r="C7">
        <v>-960999</v>
      </c>
      <c r="D7">
        <v>-96.1</v>
      </c>
      <c r="E7">
        <v>99.99</v>
      </c>
      <c r="F7">
        <v>-21.12</v>
      </c>
      <c r="G7">
        <v>-21.12</v>
      </c>
      <c r="H7">
        <v>-68094.67</v>
      </c>
      <c r="I7">
        <v>-10.39</v>
      </c>
      <c r="J7">
        <v>-1146131.53</v>
      </c>
      <c r="K7">
        <v>-98.27</v>
      </c>
      <c r="L7">
        <v>-0.84</v>
      </c>
      <c r="M7">
        <v>-0.21</v>
      </c>
      <c r="N7">
        <v>-0.21</v>
      </c>
      <c r="O7">
        <v>0.9</v>
      </c>
      <c r="P7">
        <v>1.76</v>
      </c>
      <c r="Q7">
        <v>111679.48</v>
      </c>
      <c r="R7">
        <v>-0.51</v>
      </c>
      <c r="S7">
        <v>82.63</v>
      </c>
      <c r="T7">
        <v>-0.32</v>
      </c>
      <c r="U7">
        <v>-0.95</v>
      </c>
      <c r="V7">
        <v>-3.8999999999999998E-3</v>
      </c>
      <c r="W7">
        <v>13595</v>
      </c>
      <c r="X7">
        <v>-70.69</v>
      </c>
      <c r="Y7">
        <v>-0.02</v>
      </c>
      <c r="Z7">
        <v>20.62</v>
      </c>
      <c r="AA7">
        <v>4598</v>
      </c>
      <c r="AB7">
        <v>33.82</v>
      </c>
      <c r="AC7">
        <v>8390050.4700000007</v>
      </c>
      <c r="AD7">
        <v>1824.72</v>
      </c>
      <c r="AE7">
        <v>0.67</v>
      </c>
      <c r="AF7">
        <v>36.369999999999997</v>
      </c>
      <c r="AG7">
        <v>8997</v>
      </c>
      <c r="AH7">
        <v>66.180000000000007</v>
      </c>
      <c r="AI7">
        <v>-9351049.4700000007</v>
      </c>
      <c r="AJ7">
        <v>-1039.3499999999999</v>
      </c>
      <c r="AK7">
        <v>-0.37</v>
      </c>
      <c r="AL7">
        <v>12.57</v>
      </c>
      <c r="AM7">
        <v>0.04</v>
      </c>
    </row>
    <row r="8" spans="2:39" x14ac:dyDescent="0.25">
      <c r="B8">
        <v>3</v>
      </c>
      <c r="C8">
        <v>-953021.26</v>
      </c>
      <c r="D8">
        <v>-95.3</v>
      </c>
      <c r="E8">
        <v>99.99</v>
      </c>
      <c r="F8">
        <v>-20.04</v>
      </c>
      <c r="G8">
        <v>-20.04</v>
      </c>
      <c r="H8">
        <v>-54605.06</v>
      </c>
      <c r="I8">
        <v>-12.28</v>
      </c>
      <c r="J8">
        <v>-1001248.37</v>
      </c>
      <c r="K8">
        <v>-97.53</v>
      </c>
      <c r="L8">
        <v>-0.95</v>
      </c>
      <c r="M8">
        <v>-0.21</v>
      </c>
      <c r="N8">
        <v>-0.21</v>
      </c>
      <c r="O8">
        <v>0.88</v>
      </c>
      <c r="P8">
        <v>1.74</v>
      </c>
      <c r="Q8">
        <v>90283.9</v>
      </c>
      <c r="R8">
        <v>-0.54</v>
      </c>
      <c r="S8">
        <v>81.12</v>
      </c>
      <c r="T8">
        <v>-0.31</v>
      </c>
      <c r="U8">
        <v>-0.91</v>
      </c>
      <c r="V8">
        <v>-4.1000000000000003E-3</v>
      </c>
      <c r="W8">
        <v>10147</v>
      </c>
      <c r="X8">
        <v>-93.92</v>
      </c>
      <c r="Y8">
        <v>-0.03</v>
      </c>
      <c r="Z8">
        <v>27.28</v>
      </c>
      <c r="AA8">
        <v>3398</v>
      </c>
      <c r="AB8">
        <v>33.49</v>
      </c>
      <c r="AC8">
        <v>6726860</v>
      </c>
      <c r="AD8">
        <v>1979.65</v>
      </c>
      <c r="AE8">
        <v>0.8</v>
      </c>
      <c r="AF8">
        <v>49.11</v>
      </c>
      <c r="AG8">
        <v>6749</v>
      </c>
      <c r="AH8">
        <v>66.510000000000005</v>
      </c>
      <c r="AI8">
        <v>-7679881.2599999998</v>
      </c>
      <c r="AJ8">
        <v>-1137.93</v>
      </c>
      <c r="AK8">
        <v>-0.44</v>
      </c>
      <c r="AL8">
        <v>16.3</v>
      </c>
      <c r="AM8">
        <v>0.03</v>
      </c>
    </row>
    <row r="9" spans="2:39" x14ac:dyDescent="0.25">
      <c r="B9">
        <v>5</v>
      </c>
      <c r="C9">
        <v>-977308.6</v>
      </c>
      <c r="D9">
        <v>-97.73</v>
      </c>
      <c r="E9">
        <v>100</v>
      </c>
      <c r="F9">
        <v>-24.18</v>
      </c>
      <c r="G9">
        <v>-24.18</v>
      </c>
      <c r="H9">
        <v>-71201.19</v>
      </c>
      <c r="I9">
        <v>-10.39</v>
      </c>
      <c r="J9">
        <v>-1222776.29</v>
      </c>
      <c r="K9">
        <v>-99.04</v>
      </c>
      <c r="L9">
        <v>-0.8</v>
      </c>
      <c r="M9">
        <v>-0.24</v>
      </c>
      <c r="N9">
        <v>-0.24</v>
      </c>
      <c r="O9">
        <v>0.9</v>
      </c>
      <c r="P9">
        <v>1.77</v>
      </c>
      <c r="Q9">
        <v>123343.5</v>
      </c>
      <c r="R9">
        <v>-0.44</v>
      </c>
      <c r="S9">
        <v>85.64</v>
      </c>
      <c r="T9">
        <v>-0.35</v>
      </c>
      <c r="U9">
        <v>-1.1200000000000001</v>
      </c>
      <c r="V9">
        <v>-3.3999999999999998E-3</v>
      </c>
      <c r="W9">
        <v>17046</v>
      </c>
      <c r="X9">
        <v>-57.33</v>
      </c>
      <c r="Y9">
        <v>-0.02</v>
      </c>
      <c r="Z9">
        <v>16.649999999999999</v>
      </c>
      <c r="AA9">
        <v>5722</v>
      </c>
      <c r="AB9">
        <v>33.57</v>
      </c>
      <c r="AC9">
        <v>8330747.2400000002</v>
      </c>
      <c r="AD9">
        <v>1455.92</v>
      </c>
      <c r="AE9">
        <v>0.6</v>
      </c>
      <c r="AF9">
        <v>29.06</v>
      </c>
      <c r="AG9">
        <v>11324</v>
      </c>
      <c r="AH9">
        <v>66.430000000000007</v>
      </c>
      <c r="AI9">
        <v>-9308055.8399999999</v>
      </c>
      <c r="AJ9">
        <v>-821.98</v>
      </c>
      <c r="AK9">
        <v>-0.33</v>
      </c>
      <c r="AL9">
        <v>10.37</v>
      </c>
      <c r="AM9">
        <v>0.05</v>
      </c>
    </row>
    <row r="12" spans="2:39" x14ac:dyDescent="0.25">
      <c r="B12" t="s">
        <v>39</v>
      </c>
    </row>
    <row r="14" spans="2:39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</row>
    <row r="15" spans="2:39" x14ac:dyDescent="0.25">
      <c r="B15">
        <v>1</v>
      </c>
      <c r="C15">
        <v>-549097.87</v>
      </c>
      <c r="D15">
        <v>-54.91</v>
      </c>
      <c r="E15">
        <v>99.96</v>
      </c>
      <c r="F15">
        <v>-5.66</v>
      </c>
      <c r="G15">
        <v>-5.66</v>
      </c>
      <c r="H15">
        <v>-137204.70000000001</v>
      </c>
      <c r="I15">
        <v>-11.32</v>
      </c>
      <c r="J15">
        <v>-1459846.41</v>
      </c>
      <c r="K15">
        <v>-87.58</v>
      </c>
      <c r="L15">
        <v>-0.38</v>
      </c>
      <c r="M15">
        <v>-0.06</v>
      </c>
      <c r="N15">
        <v>-0.06</v>
      </c>
      <c r="O15">
        <v>0.92</v>
      </c>
      <c r="P15">
        <v>1.91</v>
      </c>
      <c r="Q15">
        <v>241065.09</v>
      </c>
      <c r="R15">
        <v>-0.35</v>
      </c>
      <c r="S15">
        <v>65.94</v>
      </c>
      <c r="T15">
        <v>-0.17</v>
      </c>
      <c r="U15">
        <v>-0.35</v>
      </c>
      <c r="V15">
        <v>-4.4999999999999997E-3</v>
      </c>
      <c r="W15">
        <v>1247</v>
      </c>
      <c r="X15">
        <v>-440.34</v>
      </c>
      <c r="Y15">
        <v>-0.03</v>
      </c>
      <c r="Z15">
        <v>76.66</v>
      </c>
      <c r="AA15">
        <v>406</v>
      </c>
      <c r="AB15">
        <v>32.56</v>
      </c>
      <c r="AC15">
        <v>6450610.7599999998</v>
      </c>
      <c r="AD15">
        <v>15888.2</v>
      </c>
      <c r="AE15">
        <v>2.44</v>
      </c>
      <c r="AF15">
        <v>144.04</v>
      </c>
      <c r="AG15">
        <v>841</v>
      </c>
      <c r="AH15">
        <v>67.44</v>
      </c>
      <c r="AI15">
        <v>-6999708.6299999999</v>
      </c>
      <c r="AJ15">
        <v>-8323.08</v>
      </c>
      <c r="AK15">
        <v>-1.23</v>
      </c>
      <c r="AL15">
        <v>44.14</v>
      </c>
      <c r="AM15">
        <v>0.01</v>
      </c>
    </row>
    <row r="16" spans="2:39" x14ac:dyDescent="0.25">
      <c r="B16">
        <v>3</v>
      </c>
      <c r="C16">
        <v>-738350.18</v>
      </c>
      <c r="D16">
        <v>-73.84</v>
      </c>
      <c r="E16">
        <v>99.97</v>
      </c>
      <c r="F16">
        <v>-9.34</v>
      </c>
      <c r="G16">
        <v>-9.34</v>
      </c>
      <c r="H16">
        <v>-76826.899999999994</v>
      </c>
      <c r="I16">
        <v>-12.33</v>
      </c>
      <c r="J16">
        <v>-1027258.53</v>
      </c>
      <c r="K16">
        <v>-92.35</v>
      </c>
      <c r="L16">
        <v>-0.72</v>
      </c>
      <c r="M16">
        <v>-0.1</v>
      </c>
      <c r="N16">
        <v>-0.1</v>
      </c>
      <c r="O16">
        <v>0.91</v>
      </c>
      <c r="P16">
        <v>1.77</v>
      </c>
      <c r="Q16">
        <v>123500.7</v>
      </c>
      <c r="R16">
        <v>-0.53</v>
      </c>
      <c r="S16">
        <v>66.56</v>
      </c>
      <c r="T16">
        <v>-0.22</v>
      </c>
      <c r="U16">
        <v>-0.47</v>
      </c>
      <c r="V16">
        <v>-6.7999999999999996E-3</v>
      </c>
      <c r="W16">
        <v>3650</v>
      </c>
      <c r="X16">
        <v>-202.29</v>
      </c>
      <c r="Y16">
        <v>-0.03</v>
      </c>
      <c r="Z16">
        <v>26.85</v>
      </c>
      <c r="AA16">
        <v>1241</v>
      </c>
      <c r="AB16">
        <v>34</v>
      </c>
      <c r="AC16">
        <v>7452922.0199999996</v>
      </c>
      <c r="AD16">
        <v>6005.58</v>
      </c>
      <c r="AE16">
        <v>1.32</v>
      </c>
      <c r="AF16">
        <v>47.65</v>
      </c>
      <c r="AG16">
        <v>2409</v>
      </c>
      <c r="AH16">
        <v>66</v>
      </c>
      <c r="AI16">
        <v>-8191272.2000000002</v>
      </c>
      <c r="AJ16">
        <v>-3400.28</v>
      </c>
      <c r="AK16">
        <v>-0.72</v>
      </c>
      <c r="AL16">
        <v>16.14</v>
      </c>
      <c r="AM16">
        <v>0.03</v>
      </c>
    </row>
    <row r="17" spans="2:39" x14ac:dyDescent="0.25">
      <c r="B17">
        <v>4</v>
      </c>
      <c r="C17">
        <v>-784015.03</v>
      </c>
      <c r="D17">
        <v>-78.400000000000006</v>
      </c>
      <c r="E17">
        <v>99.97</v>
      </c>
      <c r="F17">
        <v>-10.6</v>
      </c>
      <c r="G17">
        <v>-10.61</v>
      </c>
      <c r="H17">
        <v>-68464.990000000005</v>
      </c>
      <c r="I17">
        <v>-12.33</v>
      </c>
      <c r="J17">
        <v>-992532.23</v>
      </c>
      <c r="K17">
        <v>-91.73</v>
      </c>
      <c r="L17">
        <v>-0.79</v>
      </c>
      <c r="M17">
        <v>-0.12</v>
      </c>
      <c r="N17">
        <v>-0.12</v>
      </c>
      <c r="O17">
        <v>0.91</v>
      </c>
      <c r="P17">
        <v>1.75</v>
      </c>
      <c r="Q17">
        <v>135922.35999999999</v>
      </c>
      <c r="R17">
        <v>-0.43</v>
      </c>
      <c r="S17">
        <v>69.069999999999993</v>
      </c>
      <c r="T17">
        <v>-0.23</v>
      </c>
      <c r="U17">
        <v>-0.53</v>
      </c>
      <c r="V17">
        <v>-5.5999999999999999E-3</v>
      </c>
      <c r="W17">
        <v>4783</v>
      </c>
      <c r="X17">
        <v>-163.92</v>
      </c>
      <c r="Y17">
        <v>-0.02</v>
      </c>
      <c r="Z17">
        <v>20.73</v>
      </c>
      <c r="AA17">
        <v>1633</v>
      </c>
      <c r="AB17">
        <v>34.14</v>
      </c>
      <c r="AC17">
        <v>7862974.7999999998</v>
      </c>
      <c r="AD17">
        <v>4815.05</v>
      </c>
      <c r="AE17">
        <v>1.1599999999999999</v>
      </c>
      <c r="AF17">
        <v>36.479999999999997</v>
      </c>
      <c r="AG17">
        <v>3150</v>
      </c>
      <c r="AH17">
        <v>65.86</v>
      </c>
      <c r="AI17">
        <v>-8646989.8300000001</v>
      </c>
      <c r="AJ17">
        <v>-2745.08</v>
      </c>
      <c r="AK17">
        <v>-0.64</v>
      </c>
      <c r="AL17">
        <v>12.56</v>
      </c>
      <c r="AM17">
        <v>0.04</v>
      </c>
    </row>
    <row r="18" spans="2:39" x14ac:dyDescent="0.25">
      <c r="B18">
        <v>2</v>
      </c>
      <c r="C18">
        <v>-862823.69</v>
      </c>
      <c r="D18">
        <v>-86.28</v>
      </c>
      <c r="E18">
        <v>99.97</v>
      </c>
      <c r="F18">
        <v>-13.52</v>
      </c>
      <c r="G18">
        <v>-13.53</v>
      </c>
      <c r="H18">
        <v>-98824.43</v>
      </c>
      <c r="I18">
        <v>-13.19</v>
      </c>
      <c r="J18">
        <v>-1012002.67</v>
      </c>
      <c r="K18">
        <v>-94.46</v>
      </c>
      <c r="L18">
        <v>-0.85</v>
      </c>
      <c r="M18">
        <v>-0.14000000000000001</v>
      </c>
      <c r="N18">
        <v>-0.14000000000000001</v>
      </c>
      <c r="O18">
        <v>0.85</v>
      </c>
      <c r="P18">
        <v>1.76</v>
      </c>
      <c r="Q18">
        <v>90841.65</v>
      </c>
      <c r="R18">
        <v>-0.67</v>
      </c>
      <c r="S18">
        <v>71.78</v>
      </c>
      <c r="T18">
        <v>-0.26</v>
      </c>
      <c r="U18">
        <v>-0.68</v>
      </c>
      <c r="V18">
        <v>-8.6E-3</v>
      </c>
      <c r="W18">
        <v>2531</v>
      </c>
      <c r="X18">
        <v>-340.9</v>
      </c>
      <c r="Y18">
        <v>-0.06</v>
      </c>
      <c r="Z18">
        <v>38.29</v>
      </c>
      <c r="AA18">
        <v>823</v>
      </c>
      <c r="AB18">
        <v>32.520000000000003</v>
      </c>
      <c r="AC18">
        <v>4876949.18</v>
      </c>
      <c r="AD18">
        <v>5925.82</v>
      </c>
      <c r="AE18">
        <v>1.62</v>
      </c>
      <c r="AF18">
        <v>70.2</v>
      </c>
      <c r="AG18">
        <v>1708</v>
      </c>
      <c r="AH18">
        <v>67.48</v>
      </c>
      <c r="AI18">
        <v>-5739772.8700000001</v>
      </c>
      <c r="AJ18">
        <v>-3360.52</v>
      </c>
      <c r="AK18">
        <v>-0.87</v>
      </c>
      <c r="AL18">
        <v>22.91</v>
      </c>
      <c r="AM18">
        <v>0.02</v>
      </c>
    </row>
    <row r="19" spans="2:39" x14ac:dyDescent="0.25">
      <c r="B19">
        <v>5</v>
      </c>
      <c r="C19">
        <v>-909250.22</v>
      </c>
      <c r="D19">
        <v>-90.93</v>
      </c>
      <c r="E19">
        <v>99.97</v>
      </c>
      <c r="F19">
        <v>-16.100000000000001</v>
      </c>
      <c r="G19">
        <v>-16.100000000000001</v>
      </c>
      <c r="H19">
        <v>-54258.21</v>
      </c>
      <c r="I19">
        <v>-12.33</v>
      </c>
      <c r="J19">
        <v>-971058.39</v>
      </c>
      <c r="K19">
        <v>-94.88</v>
      </c>
      <c r="L19">
        <v>-0.94</v>
      </c>
      <c r="M19">
        <v>-0.17</v>
      </c>
      <c r="N19">
        <v>-0.17</v>
      </c>
      <c r="O19">
        <v>0.87</v>
      </c>
      <c r="P19">
        <v>1.7</v>
      </c>
      <c r="Q19">
        <v>90273.87</v>
      </c>
      <c r="R19">
        <v>-0.56000000000000005</v>
      </c>
      <c r="S19">
        <v>76.14</v>
      </c>
      <c r="T19">
        <v>-0.28000000000000003</v>
      </c>
      <c r="U19">
        <v>-0.76</v>
      </c>
      <c r="V19">
        <v>-7.1000000000000004E-3</v>
      </c>
      <c r="W19">
        <v>5909</v>
      </c>
      <c r="X19">
        <v>-153.88</v>
      </c>
      <c r="Y19">
        <v>-0.03</v>
      </c>
      <c r="Z19">
        <v>16.97</v>
      </c>
      <c r="AA19">
        <v>2008</v>
      </c>
      <c r="AB19">
        <v>33.979999999999997</v>
      </c>
      <c r="AC19">
        <v>6278962.8600000003</v>
      </c>
      <c r="AD19">
        <v>3126.97</v>
      </c>
      <c r="AE19">
        <v>1.03</v>
      </c>
      <c r="AF19">
        <v>29.33</v>
      </c>
      <c r="AG19">
        <v>3901</v>
      </c>
      <c r="AH19">
        <v>66.02</v>
      </c>
      <c r="AI19">
        <v>-7188213.0800000001</v>
      </c>
      <c r="AJ19">
        <v>-1842.66</v>
      </c>
      <c r="AK19">
        <v>-0.57999999999999996</v>
      </c>
      <c r="AL19">
        <v>10.61</v>
      </c>
      <c r="AM19">
        <v>0.05</v>
      </c>
    </row>
    <row r="22" spans="2:39" x14ac:dyDescent="0.25">
      <c r="B22" t="s">
        <v>40</v>
      </c>
    </row>
    <row r="24" spans="2:39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</row>
    <row r="25" spans="2:39" x14ac:dyDescent="0.25">
      <c r="B25">
        <v>1</v>
      </c>
      <c r="C25">
        <v>163593.38</v>
      </c>
      <c r="D25">
        <v>16.36</v>
      </c>
      <c r="E25">
        <v>99.99</v>
      </c>
      <c r="F25">
        <v>1.1100000000000001</v>
      </c>
      <c r="G25">
        <v>1.1100000000000001</v>
      </c>
      <c r="H25">
        <v>-176753.69</v>
      </c>
      <c r="I25">
        <v>-15.12</v>
      </c>
      <c r="J25">
        <v>-913524.25</v>
      </c>
      <c r="K25">
        <v>-53.56</v>
      </c>
      <c r="L25">
        <v>0.18</v>
      </c>
      <c r="M25">
        <v>0.02</v>
      </c>
      <c r="N25">
        <v>0.02</v>
      </c>
      <c r="O25">
        <v>1.03</v>
      </c>
      <c r="P25">
        <v>1.92</v>
      </c>
      <c r="Q25">
        <v>154318.84</v>
      </c>
      <c r="R25">
        <v>-0.13</v>
      </c>
      <c r="S25">
        <v>30.28</v>
      </c>
      <c r="T25">
        <v>-0.14000000000000001</v>
      </c>
      <c r="U25">
        <v>-0.02</v>
      </c>
      <c r="V25">
        <v>-3.0999999999999999E-3</v>
      </c>
      <c r="W25">
        <v>359</v>
      </c>
      <c r="X25">
        <v>455.69</v>
      </c>
      <c r="Y25">
        <v>0.17</v>
      </c>
      <c r="Z25">
        <v>81.010000000000005</v>
      </c>
      <c r="AA25">
        <v>125</v>
      </c>
      <c r="AB25">
        <v>34.82</v>
      </c>
      <c r="AC25">
        <v>6459560.4000000004</v>
      </c>
      <c r="AD25">
        <v>51676.480000000003</v>
      </c>
      <c r="AE25">
        <v>4.68</v>
      </c>
      <c r="AF25">
        <v>147.27000000000001</v>
      </c>
      <c r="AG25">
        <v>234</v>
      </c>
      <c r="AH25">
        <v>65.180000000000007</v>
      </c>
      <c r="AI25">
        <v>-6295967.0199999996</v>
      </c>
      <c r="AJ25">
        <v>-26905.84</v>
      </c>
      <c r="AK25">
        <v>-2.23</v>
      </c>
      <c r="AL25">
        <v>45.62</v>
      </c>
      <c r="AM25">
        <v>0.01</v>
      </c>
    </row>
    <row r="26" spans="2:39" x14ac:dyDescent="0.25">
      <c r="B26">
        <v>3</v>
      </c>
      <c r="C26">
        <v>-381417.73</v>
      </c>
      <c r="D26">
        <v>-38.14</v>
      </c>
      <c r="E26">
        <v>99.99</v>
      </c>
      <c r="F26">
        <v>-3.45</v>
      </c>
      <c r="G26">
        <v>-3.45</v>
      </c>
      <c r="H26">
        <v>-88266.06</v>
      </c>
      <c r="I26">
        <v>-11.44</v>
      </c>
      <c r="J26">
        <v>-1090866.93</v>
      </c>
      <c r="K26">
        <v>-82.37</v>
      </c>
      <c r="L26">
        <v>-0.35</v>
      </c>
      <c r="M26">
        <v>-0.04</v>
      </c>
      <c r="N26">
        <v>-0.04</v>
      </c>
      <c r="O26">
        <v>0.93</v>
      </c>
      <c r="P26">
        <v>1.79</v>
      </c>
      <c r="Q26">
        <v>203691.61</v>
      </c>
      <c r="R26">
        <v>-0.26</v>
      </c>
      <c r="S26">
        <v>61.41</v>
      </c>
      <c r="T26">
        <v>-0.14000000000000001</v>
      </c>
      <c r="U26">
        <v>-0.26</v>
      </c>
      <c r="V26">
        <v>-6.0000000000000001E-3</v>
      </c>
      <c r="W26">
        <v>1130</v>
      </c>
      <c r="X26">
        <v>-337.54</v>
      </c>
      <c r="Y26">
        <v>-0.01</v>
      </c>
      <c r="Z26">
        <v>26.42</v>
      </c>
      <c r="AA26">
        <v>387</v>
      </c>
      <c r="AB26">
        <v>34.25</v>
      </c>
      <c r="AC26">
        <v>5455724.9100000001</v>
      </c>
      <c r="AD26">
        <v>14097.48</v>
      </c>
      <c r="AE26">
        <v>2.42</v>
      </c>
      <c r="AF26">
        <v>47.66</v>
      </c>
      <c r="AG26">
        <v>743</v>
      </c>
      <c r="AH26">
        <v>65.75</v>
      </c>
      <c r="AI26">
        <v>-5837142.6399999997</v>
      </c>
      <c r="AJ26">
        <v>-7856.18</v>
      </c>
      <c r="AK26">
        <v>-1.28</v>
      </c>
      <c r="AL26">
        <v>15.36</v>
      </c>
      <c r="AM26">
        <v>0.03</v>
      </c>
    </row>
    <row r="27" spans="2:39" x14ac:dyDescent="0.25">
      <c r="B27">
        <v>2</v>
      </c>
      <c r="C27">
        <v>-567145.02</v>
      </c>
      <c r="D27">
        <v>-56.71</v>
      </c>
      <c r="E27">
        <v>99.99</v>
      </c>
      <c r="F27">
        <v>-5.94</v>
      </c>
      <c r="G27">
        <v>-5.94</v>
      </c>
      <c r="H27">
        <v>-93463.58</v>
      </c>
      <c r="I27">
        <v>-13.85</v>
      </c>
      <c r="J27">
        <v>-808431.15</v>
      </c>
      <c r="K27">
        <v>-75.739999999999995</v>
      </c>
      <c r="L27">
        <v>-0.7</v>
      </c>
      <c r="M27">
        <v>-0.08</v>
      </c>
      <c r="N27">
        <v>-0.08</v>
      </c>
      <c r="O27">
        <v>0.86</v>
      </c>
      <c r="P27">
        <v>1.71</v>
      </c>
      <c r="Q27">
        <v>118597.21</v>
      </c>
      <c r="R27">
        <v>-0.3</v>
      </c>
      <c r="S27">
        <v>59.2</v>
      </c>
      <c r="T27">
        <v>-0.19</v>
      </c>
      <c r="U27">
        <v>-0.37</v>
      </c>
      <c r="V27">
        <v>-7.0000000000000001E-3</v>
      </c>
      <c r="W27">
        <v>757</v>
      </c>
      <c r="X27">
        <v>-749.2</v>
      </c>
      <c r="Y27">
        <v>-0.06</v>
      </c>
      <c r="Z27">
        <v>38.94</v>
      </c>
      <c r="AA27">
        <v>254</v>
      </c>
      <c r="AB27">
        <v>33.549999999999997</v>
      </c>
      <c r="AC27">
        <v>3554376.72</v>
      </c>
      <c r="AD27">
        <v>13993.61</v>
      </c>
      <c r="AE27">
        <v>2.97</v>
      </c>
      <c r="AF27">
        <v>71.209999999999994</v>
      </c>
      <c r="AG27">
        <v>503</v>
      </c>
      <c r="AH27">
        <v>66.45</v>
      </c>
      <c r="AI27">
        <v>-4121521.74</v>
      </c>
      <c r="AJ27">
        <v>-8193.8799999999992</v>
      </c>
      <c r="AK27">
        <v>-1.6</v>
      </c>
      <c r="AL27">
        <v>22.65</v>
      </c>
      <c r="AM27">
        <v>0.02</v>
      </c>
    </row>
    <row r="28" spans="2:39" x14ac:dyDescent="0.25">
      <c r="B28">
        <v>5</v>
      </c>
      <c r="C28">
        <v>-764272.1</v>
      </c>
      <c r="D28">
        <v>-76.430000000000007</v>
      </c>
      <c r="E28">
        <v>99.99</v>
      </c>
      <c r="F28">
        <v>-10.029999999999999</v>
      </c>
      <c r="G28">
        <v>-10.029999999999999</v>
      </c>
      <c r="H28">
        <v>-67514.12</v>
      </c>
      <c r="I28">
        <v>-10.41</v>
      </c>
      <c r="J28">
        <v>-941596.77</v>
      </c>
      <c r="K28">
        <v>-90.86</v>
      </c>
      <c r="L28">
        <v>-0.81</v>
      </c>
      <c r="M28">
        <v>-0.11</v>
      </c>
      <c r="N28">
        <v>-0.11</v>
      </c>
      <c r="O28">
        <v>0.86</v>
      </c>
      <c r="P28">
        <v>1.75</v>
      </c>
      <c r="Q28">
        <v>137886.51999999999</v>
      </c>
      <c r="R28">
        <v>-0.46</v>
      </c>
      <c r="S28">
        <v>68.89</v>
      </c>
      <c r="T28">
        <v>-0.22</v>
      </c>
      <c r="U28">
        <v>-0.54</v>
      </c>
      <c r="V28">
        <v>-1.0699999999999999E-2</v>
      </c>
      <c r="W28">
        <v>1888</v>
      </c>
      <c r="X28">
        <v>-404.81</v>
      </c>
      <c r="Y28">
        <v>-0.06</v>
      </c>
      <c r="Z28">
        <v>16.21</v>
      </c>
      <c r="AA28">
        <v>622</v>
      </c>
      <c r="AB28">
        <v>32.94</v>
      </c>
      <c r="AC28">
        <v>4714448.3600000003</v>
      </c>
      <c r="AD28">
        <v>7579.5</v>
      </c>
      <c r="AE28">
        <v>1.85</v>
      </c>
      <c r="AF28">
        <v>28.52</v>
      </c>
      <c r="AG28">
        <v>1266</v>
      </c>
      <c r="AH28">
        <v>67.06</v>
      </c>
      <c r="AI28">
        <v>-5478720.4699999997</v>
      </c>
      <c r="AJ28">
        <v>-4327.58</v>
      </c>
      <c r="AK28">
        <v>-0.99</v>
      </c>
      <c r="AL28">
        <v>10.17</v>
      </c>
      <c r="AM28">
        <v>0.05</v>
      </c>
    </row>
    <row r="29" spans="2:39" x14ac:dyDescent="0.25">
      <c r="B29">
        <v>4</v>
      </c>
      <c r="C29">
        <v>-779675.74</v>
      </c>
      <c r="D29">
        <v>-77.97</v>
      </c>
      <c r="E29">
        <v>99.99</v>
      </c>
      <c r="F29">
        <v>-10.47</v>
      </c>
      <c r="G29">
        <v>-10.47</v>
      </c>
      <c r="H29">
        <v>-81420.789999999994</v>
      </c>
      <c r="I29">
        <v>-10.28</v>
      </c>
      <c r="J29">
        <v>-1252609.44</v>
      </c>
      <c r="K29">
        <v>-91.08</v>
      </c>
      <c r="L29">
        <v>-0.62</v>
      </c>
      <c r="M29">
        <v>-0.11</v>
      </c>
      <c r="N29">
        <v>-0.11</v>
      </c>
      <c r="O29">
        <v>0.87</v>
      </c>
      <c r="P29">
        <v>1.79</v>
      </c>
      <c r="Q29">
        <v>199246.98</v>
      </c>
      <c r="R29">
        <v>-0.42</v>
      </c>
      <c r="S29">
        <v>71.13</v>
      </c>
      <c r="T29">
        <v>-0.22</v>
      </c>
      <c r="U29">
        <v>-0.56000000000000005</v>
      </c>
      <c r="V29">
        <v>-9.7000000000000003E-3</v>
      </c>
      <c r="W29">
        <v>1538</v>
      </c>
      <c r="X29">
        <v>-506.94</v>
      </c>
      <c r="Y29">
        <v>-7.0000000000000007E-2</v>
      </c>
      <c r="Z29">
        <v>19.68</v>
      </c>
      <c r="AA29">
        <v>505</v>
      </c>
      <c r="AB29">
        <v>32.83</v>
      </c>
      <c r="AC29">
        <v>5342115.8899999997</v>
      </c>
      <c r="AD29">
        <v>10578.45</v>
      </c>
      <c r="AE29">
        <v>2.08</v>
      </c>
      <c r="AF29">
        <v>35.35</v>
      </c>
      <c r="AG29">
        <v>1033</v>
      </c>
      <c r="AH29">
        <v>67.17</v>
      </c>
      <c r="AI29">
        <v>-6121791.6299999999</v>
      </c>
      <c r="AJ29">
        <v>-5926.23</v>
      </c>
      <c r="AK29">
        <v>-1.1299999999999999</v>
      </c>
      <c r="AL29">
        <v>12.01</v>
      </c>
      <c r="AM29">
        <v>0.04</v>
      </c>
    </row>
    <row r="32" spans="2:39" x14ac:dyDescent="0.25">
      <c r="B32" t="s">
        <v>41</v>
      </c>
    </row>
    <row r="34" spans="2:39" x14ac:dyDescent="0.25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2:39" x14ac:dyDescent="0.25">
      <c r="B35">
        <v>3</v>
      </c>
      <c r="C35">
        <v>1181622.33</v>
      </c>
      <c r="D35">
        <v>118.16</v>
      </c>
      <c r="E35">
        <v>99.68</v>
      </c>
      <c r="F35">
        <v>5.87</v>
      </c>
      <c r="G35">
        <v>5.89</v>
      </c>
      <c r="H35">
        <v>-551724.93999999994</v>
      </c>
      <c r="I35">
        <v>-18.63</v>
      </c>
      <c r="J35">
        <v>-1504478.74</v>
      </c>
      <c r="K35">
        <v>-58.51</v>
      </c>
      <c r="L35">
        <v>0.79</v>
      </c>
      <c r="M35">
        <v>0.1</v>
      </c>
      <c r="N35">
        <v>0.1</v>
      </c>
      <c r="O35">
        <v>1.24</v>
      </c>
      <c r="P35">
        <v>2.13</v>
      </c>
      <c r="Q35">
        <v>323665.89</v>
      </c>
      <c r="R35">
        <v>0.39</v>
      </c>
      <c r="S35">
        <v>30.58</v>
      </c>
      <c r="T35">
        <v>0.02</v>
      </c>
      <c r="U35">
        <v>0.14000000000000001</v>
      </c>
      <c r="V35">
        <v>2.6700000000000002E-2</v>
      </c>
      <c r="W35">
        <v>117</v>
      </c>
      <c r="X35">
        <v>10099.34</v>
      </c>
      <c r="Y35">
        <v>1.08</v>
      </c>
      <c r="Z35">
        <v>29.85</v>
      </c>
      <c r="AA35">
        <v>43</v>
      </c>
      <c r="AB35">
        <v>36.75</v>
      </c>
      <c r="AC35">
        <v>6104071.8899999997</v>
      </c>
      <c r="AD35">
        <v>141955.16</v>
      </c>
      <c r="AE35">
        <v>9.68</v>
      </c>
      <c r="AF35">
        <v>56.19</v>
      </c>
      <c r="AG35">
        <v>74</v>
      </c>
      <c r="AH35">
        <v>63.25</v>
      </c>
      <c r="AI35">
        <v>-4922449.5599999996</v>
      </c>
      <c r="AJ35">
        <v>-66519.59</v>
      </c>
      <c r="AK35">
        <v>-3.91</v>
      </c>
      <c r="AL35">
        <v>14.54</v>
      </c>
      <c r="AM35">
        <v>0.03</v>
      </c>
    </row>
    <row r="36" spans="2:39" x14ac:dyDescent="0.25">
      <c r="B36">
        <v>2</v>
      </c>
      <c r="C36">
        <v>828087.04</v>
      </c>
      <c r="D36">
        <v>82.81</v>
      </c>
      <c r="E36">
        <v>99.68</v>
      </c>
      <c r="F36">
        <v>4.51</v>
      </c>
      <c r="G36">
        <v>4.53</v>
      </c>
      <c r="H36">
        <v>-440939.94</v>
      </c>
      <c r="I36">
        <v>-17.079999999999998</v>
      </c>
      <c r="J36">
        <v>-1207160.6499999999</v>
      </c>
      <c r="K36">
        <v>-47.58</v>
      </c>
      <c r="L36">
        <v>0.69</v>
      </c>
      <c r="M36">
        <v>0.09</v>
      </c>
      <c r="N36">
        <v>0.1</v>
      </c>
      <c r="O36">
        <v>1.26</v>
      </c>
      <c r="P36">
        <v>1.84</v>
      </c>
      <c r="Q36">
        <v>307345.08</v>
      </c>
      <c r="R36">
        <v>0.33</v>
      </c>
      <c r="S36">
        <v>24.75</v>
      </c>
      <c r="T36">
        <v>-0.04</v>
      </c>
      <c r="U36">
        <v>0.08</v>
      </c>
      <c r="V36">
        <v>2.2100000000000002E-2</v>
      </c>
      <c r="W36">
        <v>79</v>
      </c>
      <c r="X36">
        <v>10482.11</v>
      </c>
      <c r="Y36">
        <v>1.26</v>
      </c>
      <c r="Z36">
        <v>43.72</v>
      </c>
      <c r="AA36">
        <v>32</v>
      </c>
      <c r="AB36">
        <v>40.51</v>
      </c>
      <c r="AC36">
        <v>4070909.27</v>
      </c>
      <c r="AD36">
        <v>127215.91</v>
      </c>
      <c r="AE36">
        <v>9.82</v>
      </c>
      <c r="AF36">
        <v>75.28</v>
      </c>
      <c r="AG36">
        <v>47</v>
      </c>
      <c r="AH36">
        <v>59.49</v>
      </c>
      <c r="AI36">
        <v>-3242822.23</v>
      </c>
      <c r="AJ36">
        <v>-68996.22</v>
      </c>
      <c r="AK36">
        <v>-4.57</v>
      </c>
      <c r="AL36">
        <v>22.23</v>
      </c>
      <c r="AM36">
        <v>0.02</v>
      </c>
    </row>
    <row r="37" spans="2:39" x14ac:dyDescent="0.25">
      <c r="B37">
        <v>1</v>
      </c>
      <c r="C37">
        <v>560239.93000000005</v>
      </c>
      <c r="D37">
        <v>56.02</v>
      </c>
      <c r="E37">
        <v>99.68</v>
      </c>
      <c r="F37">
        <v>3.31</v>
      </c>
      <c r="G37">
        <v>3.32</v>
      </c>
      <c r="H37">
        <v>-548134.93999999994</v>
      </c>
      <c r="I37">
        <v>-19.46</v>
      </c>
      <c r="J37">
        <v>-1908425.82</v>
      </c>
      <c r="K37">
        <v>-55.56</v>
      </c>
      <c r="L37">
        <v>0.28999999999999998</v>
      </c>
      <c r="M37">
        <v>0.06</v>
      </c>
      <c r="N37">
        <v>0.06</v>
      </c>
      <c r="O37">
        <v>1.17</v>
      </c>
      <c r="P37">
        <v>2.5299999999999998</v>
      </c>
      <c r="Q37">
        <v>355490.49</v>
      </c>
      <c r="R37">
        <v>0.17</v>
      </c>
      <c r="S37">
        <v>23.94</v>
      </c>
      <c r="T37">
        <v>-0.09</v>
      </c>
      <c r="U37">
        <v>7.0000000000000007E-2</v>
      </c>
      <c r="V37">
        <v>1.1299999999999999E-2</v>
      </c>
      <c r="W37">
        <v>38</v>
      </c>
      <c r="X37">
        <v>14743.16</v>
      </c>
      <c r="Y37">
        <v>2.56</v>
      </c>
      <c r="Z37">
        <v>89.82</v>
      </c>
      <c r="AA37">
        <v>12</v>
      </c>
      <c r="AB37">
        <v>31.58</v>
      </c>
      <c r="AC37">
        <v>3895764.41</v>
      </c>
      <c r="AD37">
        <v>324647.03000000003</v>
      </c>
      <c r="AE37">
        <v>23.31</v>
      </c>
      <c r="AF37">
        <v>170.33</v>
      </c>
      <c r="AG37">
        <v>26</v>
      </c>
      <c r="AH37">
        <v>68.42</v>
      </c>
      <c r="AI37">
        <v>-3335524.48</v>
      </c>
      <c r="AJ37">
        <v>-128289.4</v>
      </c>
      <c r="AK37">
        <v>-7.01</v>
      </c>
      <c r="AL37">
        <v>52.65</v>
      </c>
      <c r="AM37">
        <v>0.01</v>
      </c>
    </row>
    <row r="38" spans="2:39" x14ac:dyDescent="0.25">
      <c r="B38">
        <v>4</v>
      </c>
      <c r="C38">
        <v>36950.25</v>
      </c>
      <c r="D38">
        <v>3.7</v>
      </c>
      <c r="E38">
        <v>99.68</v>
      </c>
      <c r="F38">
        <v>0.27</v>
      </c>
      <c r="G38">
        <v>0.27</v>
      </c>
      <c r="H38">
        <v>-296809.18</v>
      </c>
      <c r="I38">
        <v>-18.63</v>
      </c>
      <c r="J38">
        <v>-988583.43</v>
      </c>
      <c r="K38">
        <v>-51.9</v>
      </c>
      <c r="L38">
        <v>0.04</v>
      </c>
      <c r="M38">
        <v>0.01</v>
      </c>
      <c r="N38">
        <v>0.01</v>
      </c>
      <c r="O38">
        <v>1.01</v>
      </c>
      <c r="P38">
        <v>2.0299999999999998</v>
      </c>
      <c r="Q38">
        <v>228384.9</v>
      </c>
      <c r="R38">
        <v>0.03</v>
      </c>
      <c r="S38">
        <v>29.65</v>
      </c>
      <c r="T38">
        <v>-0.17</v>
      </c>
      <c r="U38">
        <v>-0.05</v>
      </c>
      <c r="V38">
        <v>1.9E-3</v>
      </c>
      <c r="W38">
        <v>163</v>
      </c>
      <c r="X38">
        <v>226.69</v>
      </c>
      <c r="Y38">
        <v>0.32</v>
      </c>
      <c r="Z38">
        <v>21.71</v>
      </c>
      <c r="AA38">
        <v>54</v>
      </c>
      <c r="AB38">
        <v>33.130000000000003</v>
      </c>
      <c r="AC38">
        <v>4997415.74</v>
      </c>
      <c r="AD38">
        <v>92544.74</v>
      </c>
      <c r="AE38">
        <v>7.84</v>
      </c>
      <c r="AF38">
        <v>41.76</v>
      </c>
      <c r="AG38">
        <v>109</v>
      </c>
      <c r="AH38">
        <v>66.87</v>
      </c>
      <c r="AI38">
        <v>-4960465.49</v>
      </c>
      <c r="AJ38">
        <v>-45508.86</v>
      </c>
      <c r="AK38">
        <v>-3.41</v>
      </c>
      <c r="AL38">
        <v>11.77</v>
      </c>
      <c r="AM38">
        <v>0.04</v>
      </c>
    </row>
    <row r="39" spans="2:39" x14ac:dyDescent="0.25">
      <c r="B39">
        <v>5</v>
      </c>
      <c r="C39">
        <v>-104743.66</v>
      </c>
      <c r="D39">
        <v>-10.47</v>
      </c>
      <c r="E39">
        <v>99.68</v>
      </c>
      <c r="F39">
        <v>-0.81</v>
      </c>
      <c r="G39">
        <v>-0.81</v>
      </c>
      <c r="H39">
        <v>-207344.73</v>
      </c>
      <c r="I39">
        <v>-13.21</v>
      </c>
      <c r="J39">
        <v>-1030629.1</v>
      </c>
      <c r="K39">
        <v>-54.07</v>
      </c>
      <c r="L39">
        <v>-0.1</v>
      </c>
      <c r="M39">
        <v>-0.01</v>
      </c>
      <c r="N39">
        <v>-0.01</v>
      </c>
      <c r="O39">
        <v>0.98</v>
      </c>
      <c r="P39">
        <v>1.86</v>
      </c>
      <c r="Q39">
        <v>199770.2</v>
      </c>
      <c r="R39">
        <v>-0.06</v>
      </c>
      <c r="S39">
        <v>34.56</v>
      </c>
      <c r="T39">
        <v>-0.18</v>
      </c>
      <c r="U39">
        <v>-0.1</v>
      </c>
      <c r="V39">
        <v>-4.1999999999999997E-3</v>
      </c>
      <c r="W39">
        <v>223</v>
      </c>
      <c r="X39">
        <v>-469.7</v>
      </c>
      <c r="Y39">
        <v>0.15</v>
      </c>
      <c r="Z39">
        <v>16.13</v>
      </c>
      <c r="AA39">
        <v>77</v>
      </c>
      <c r="AB39">
        <v>34.53</v>
      </c>
      <c r="AC39">
        <v>5170812.07</v>
      </c>
      <c r="AD39">
        <v>67153.399999999994</v>
      </c>
      <c r="AE39">
        <v>5.77</v>
      </c>
      <c r="AF39">
        <v>28.4</v>
      </c>
      <c r="AG39">
        <v>146</v>
      </c>
      <c r="AH39">
        <v>65.47</v>
      </c>
      <c r="AI39">
        <v>-5275555.74</v>
      </c>
      <c r="AJ39">
        <v>-36133.94</v>
      </c>
      <c r="AK39">
        <v>-2.82</v>
      </c>
      <c r="AL39">
        <v>9.66</v>
      </c>
      <c r="AM39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Time Frame Summary</vt:lpstr>
      <vt:lpstr>Time Frame Analysis</vt:lpstr>
      <vt:lpstr>Symbolwise Analysis</vt:lpstr>
      <vt:lpstr>AUBANK</vt:lpstr>
      <vt:lpstr>AXISBANK</vt:lpstr>
      <vt:lpstr>BANDHANBNK</vt:lpstr>
      <vt:lpstr>BANKBARODA</vt:lpstr>
      <vt:lpstr>FEDERALBNK</vt:lpstr>
      <vt:lpstr>HDFCBANK</vt:lpstr>
      <vt:lpstr>ICICIBANK</vt:lpstr>
      <vt:lpstr>IDFCFIRSTB</vt:lpstr>
      <vt:lpstr>INDUSINDBK</vt:lpstr>
      <vt:lpstr>KOTAKBANK</vt:lpstr>
      <vt:lpstr>PNB</vt:lpstr>
      <vt:lpstr>SBIN</vt:lpstr>
      <vt:lpstr>BANKNIFTY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2022-10-25T07:09:38Z</dcterms:created>
  <dcterms:modified xsi:type="dcterms:W3CDTF">2022-10-27T12:37:26Z</dcterms:modified>
</cp:coreProperties>
</file>