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ropbox\Database Maintenance\F&amp;O Futures\"/>
    </mc:Choice>
  </mc:AlternateContent>
  <bookViews>
    <workbookView xWindow="0" yWindow="0" windowWidth="19200" windowHeight="8633"/>
  </bookViews>
  <sheets>
    <sheet name="Dates &amp; Code" sheetId="1" r:id="rId1"/>
    <sheet name="Name Changes" sheetId="2" r:id="rId2"/>
    <sheet name="Blank Charts" sheetId="3" r:id="rId3"/>
  </sheets>
  <externalReferences>
    <externalReference r:id="rId4"/>
  </externalReferences>
  <definedNames>
    <definedName name="_xlnm._FilterDatabase" localSheetId="0" hidden="1">'Dates &amp; Code'!$C$2:$I$395</definedName>
  </definedNames>
  <calcPr calcId="152511" calcMode="autoNoTable" iterate="1"/>
</workbook>
</file>

<file path=xl/calcChain.xml><?xml version="1.0" encoding="utf-8"?>
<calcChain xmlns="http://schemas.openxmlformats.org/spreadsheetml/2006/main">
  <c r="P451" i="1" l="1"/>
  <c r="O451" i="1"/>
  <c r="N451" i="1"/>
  <c r="M451" i="1"/>
  <c r="L451" i="1"/>
  <c r="K451" i="1"/>
  <c r="J451" i="1"/>
  <c r="P450" i="1"/>
  <c r="O450" i="1"/>
  <c r="N450" i="1"/>
  <c r="M450" i="1"/>
  <c r="L450" i="1"/>
  <c r="K450" i="1"/>
  <c r="J450" i="1"/>
  <c r="B451" i="1"/>
  <c r="I428" i="2"/>
  <c r="I427" i="2"/>
  <c r="E428" i="2"/>
  <c r="E427" i="2"/>
  <c r="B450" i="1"/>
  <c r="S451" i="1" l="1"/>
  <c r="W451" i="1"/>
  <c r="U451" i="1"/>
  <c r="R451" i="1"/>
  <c r="V451" i="1"/>
  <c r="T451" i="1"/>
  <c r="V450" i="1"/>
  <c r="S450" i="1"/>
  <c r="W450" i="1"/>
  <c r="U450" i="1"/>
  <c r="R450" i="1"/>
  <c r="X450" i="1" s="1"/>
  <c r="T450" i="1"/>
  <c r="N468" i="2"/>
  <c r="X451" i="1" l="1"/>
  <c r="A449" i="1"/>
  <c r="K420" i="1" l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P403" i="1" l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W449" i="1" s="1"/>
  <c r="J449" i="1"/>
  <c r="B449" i="1"/>
  <c r="N467" i="2"/>
  <c r="I426" i="2"/>
  <c r="E426" i="2"/>
  <c r="R449" i="1" l="1"/>
  <c r="J448" i="1"/>
  <c r="W448" i="1"/>
  <c r="A448" i="1"/>
  <c r="B448" i="1" s="1"/>
  <c r="R448" i="1" s="1"/>
  <c r="I425" i="2"/>
  <c r="E425" i="2"/>
  <c r="N466" i="2"/>
  <c r="E424" i="2"/>
  <c r="J447" i="1"/>
  <c r="W447" i="1"/>
  <c r="A447" i="1"/>
  <c r="B447" i="1" s="1"/>
  <c r="R447" i="1" s="1"/>
  <c r="I424" i="2"/>
  <c r="N465" i="2"/>
  <c r="N464" i="2"/>
  <c r="I423" i="2"/>
  <c r="E423" i="2"/>
  <c r="J446" i="1"/>
  <c r="W446" i="1"/>
  <c r="A446" i="1"/>
  <c r="B446" i="1" s="1"/>
  <c r="R446" i="1" s="1"/>
  <c r="N463" i="2"/>
  <c r="I422" i="2"/>
  <c r="E422" i="2"/>
  <c r="J445" i="1"/>
  <c r="A445" i="1"/>
  <c r="B445" i="1" s="1"/>
  <c r="J444" i="1"/>
  <c r="N462" i="2"/>
  <c r="E421" i="2"/>
  <c r="I421" i="2"/>
  <c r="A444" i="1"/>
  <c r="B444" i="1" s="1"/>
  <c r="R445" i="1" l="1"/>
  <c r="R444" i="1"/>
  <c r="W445" i="1"/>
  <c r="W444" i="1"/>
  <c r="W443" i="1"/>
  <c r="W440" i="1"/>
  <c r="W439" i="1"/>
  <c r="J443" i="1"/>
  <c r="J442" i="1"/>
  <c r="J441" i="1"/>
  <c r="J440" i="1"/>
  <c r="A443" i="1"/>
  <c r="A442" i="1"/>
  <c r="B442" i="1" s="1"/>
  <c r="A441" i="1"/>
  <c r="A440" i="1"/>
  <c r="N461" i="2"/>
  <c r="N460" i="2"/>
  <c r="N459" i="2"/>
  <c r="N458" i="2"/>
  <c r="I420" i="2"/>
  <c r="I419" i="2"/>
  <c r="I418" i="2"/>
  <c r="I417" i="2"/>
  <c r="E420" i="2"/>
  <c r="E419" i="2"/>
  <c r="E418" i="2"/>
  <c r="E417" i="2"/>
  <c r="J439" i="1"/>
  <c r="N457" i="2"/>
  <c r="A439" i="1"/>
  <c r="B439" i="1" s="1"/>
  <c r="R439" i="1" s="1"/>
  <c r="I416" i="2"/>
  <c r="E416" i="2"/>
  <c r="B443" i="1" l="1"/>
  <c r="R443" i="1" s="1"/>
  <c r="B440" i="1"/>
  <c r="R440" i="1" s="1"/>
  <c r="B441" i="1"/>
  <c r="R441" i="1" s="1"/>
  <c r="R442" i="1"/>
  <c r="W441" i="1"/>
  <c r="W442" i="1"/>
  <c r="W434" i="1"/>
  <c r="W437" i="1"/>
  <c r="J434" i="1"/>
  <c r="J435" i="1"/>
  <c r="J436" i="1"/>
  <c r="J437" i="1"/>
  <c r="J438" i="1"/>
  <c r="N451" i="2"/>
  <c r="N452" i="2"/>
  <c r="N453" i="2"/>
  <c r="N454" i="2"/>
  <c r="N455" i="2"/>
  <c r="N456" i="2"/>
  <c r="A434" i="1"/>
  <c r="B434" i="1" s="1"/>
  <c r="A435" i="1"/>
  <c r="A436" i="1"/>
  <c r="B436" i="1" s="1"/>
  <c r="A437" i="1"/>
  <c r="A438" i="1"/>
  <c r="B438" i="1" s="1"/>
  <c r="A433" i="1"/>
  <c r="J433" i="1"/>
  <c r="W427" i="1"/>
  <c r="W430" i="1"/>
  <c r="J427" i="1"/>
  <c r="J428" i="1"/>
  <c r="J429" i="1"/>
  <c r="J430" i="1"/>
  <c r="J431" i="1"/>
  <c r="J432" i="1"/>
  <c r="N444" i="2"/>
  <c r="B426" i="1" s="1"/>
  <c r="N445" i="2"/>
  <c r="B427" i="1" s="1"/>
  <c r="N446" i="2"/>
  <c r="B428" i="1" s="1"/>
  <c r="N447" i="2"/>
  <c r="B429" i="1" s="1"/>
  <c r="R429" i="1" s="1"/>
  <c r="N448" i="2"/>
  <c r="B430" i="1" s="1"/>
  <c r="N449" i="2"/>
  <c r="B431" i="1" s="1"/>
  <c r="N450" i="2"/>
  <c r="B432" i="1" s="1"/>
  <c r="J426" i="1"/>
  <c r="B435" i="1" l="1"/>
  <c r="R432" i="1"/>
  <c r="B437" i="1"/>
  <c r="R437" i="1" s="1"/>
  <c r="R427" i="1"/>
  <c r="R430" i="1"/>
  <c r="B433" i="1"/>
  <c r="R433" i="1" s="1"/>
  <c r="R434" i="1"/>
  <c r="R426" i="1"/>
  <c r="R435" i="1"/>
  <c r="R438" i="1"/>
  <c r="R436" i="1"/>
  <c r="W438" i="1"/>
  <c r="W435" i="1"/>
  <c r="W436" i="1"/>
  <c r="W433" i="1"/>
  <c r="R431" i="1"/>
  <c r="R428" i="1"/>
  <c r="W431" i="1"/>
  <c r="W428" i="1"/>
  <c r="W432" i="1"/>
  <c r="W429" i="1"/>
  <c r="W426" i="1"/>
  <c r="W424" i="1"/>
  <c r="N443" i="2"/>
  <c r="B425" i="1" s="1"/>
  <c r="W423" i="1" l="1"/>
  <c r="W425" i="1"/>
  <c r="W422" i="1"/>
  <c r="N440" i="2"/>
  <c r="B422" i="1" s="1"/>
  <c r="N441" i="2"/>
  <c r="B423" i="1" s="1"/>
  <c r="N442" i="2"/>
  <c r="B424" i="1" s="1"/>
  <c r="J406" i="1" l="1"/>
  <c r="J407" i="1"/>
  <c r="J408" i="1"/>
  <c r="J409" i="1"/>
  <c r="J410" i="1"/>
  <c r="J411" i="1"/>
  <c r="J412" i="1"/>
  <c r="W412" i="1"/>
  <c r="J413" i="1"/>
  <c r="W413" i="1"/>
  <c r="J414" i="1"/>
  <c r="J415" i="1"/>
  <c r="J416" i="1"/>
  <c r="W416" i="1"/>
  <c r="J417" i="1"/>
  <c r="W417" i="1"/>
  <c r="J418" i="1"/>
  <c r="J419" i="1"/>
  <c r="J420" i="1"/>
  <c r="W420" i="1"/>
  <c r="J421" i="1"/>
  <c r="W421" i="1"/>
  <c r="J422" i="1"/>
  <c r="R422" i="1" s="1"/>
  <c r="J423" i="1"/>
  <c r="R423" i="1" s="1"/>
  <c r="J424" i="1"/>
  <c r="R424" i="1" s="1"/>
  <c r="J425" i="1"/>
  <c r="R425" i="1" s="1"/>
  <c r="N425" i="2"/>
  <c r="B407" i="1" s="1"/>
  <c r="N426" i="2"/>
  <c r="B408" i="1" s="1"/>
  <c r="N427" i="2"/>
  <c r="B409" i="1" s="1"/>
  <c r="N428" i="2"/>
  <c r="B410" i="1" s="1"/>
  <c r="N429" i="2"/>
  <c r="N430" i="2"/>
  <c r="B412" i="1" s="1"/>
  <c r="N431" i="2"/>
  <c r="N432" i="2"/>
  <c r="B414" i="1" s="1"/>
  <c r="N433" i="2"/>
  <c r="B415" i="1" s="1"/>
  <c r="N434" i="2"/>
  <c r="N435" i="2"/>
  <c r="B417" i="1" s="1"/>
  <c r="N436" i="2"/>
  <c r="N437" i="2"/>
  <c r="B419" i="1" s="1"/>
  <c r="N438" i="2"/>
  <c r="B420" i="1" s="1"/>
  <c r="N439" i="2"/>
  <c r="B418" i="1" l="1"/>
  <c r="R418" i="1" s="1"/>
  <c r="B421" i="1"/>
  <c r="R421" i="1" s="1"/>
  <c r="B413" i="1"/>
  <c r="R413" i="1" s="1"/>
  <c r="R417" i="1"/>
  <c r="R419" i="1"/>
  <c r="R420" i="1"/>
  <c r="R412" i="1"/>
  <c r="W409" i="1"/>
  <c r="R409" i="1"/>
  <c r="R408" i="1"/>
  <c r="R407" i="1"/>
  <c r="W406" i="1"/>
  <c r="W408" i="1"/>
  <c r="W407" i="1"/>
  <c r="W419" i="1"/>
  <c r="W418" i="1"/>
  <c r="R415" i="1"/>
  <c r="W414" i="1"/>
  <c r="W410" i="1"/>
  <c r="R414" i="1"/>
  <c r="R410" i="1"/>
  <c r="W415" i="1"/>
  <c r="W411" i="1"/>
  <c r="J403" i="1" l="1"/>
  <c r="J404" i="1"/>
  <c r="J405" i="1"/>
  <c r="W405" i="1" l="1"/>
  <c r="W404" i="1"/>
  <c r="N422" i="2"/>
  <c r="N423" i="2"/>
  <c r="B405" i="1" s="1"/>
  <c r="R405" i="1" s="1"/>
  <c r="N424" i="2"/>
  <c r="L188" i="1"/>
  <c r="B395" i="1"/>
  <c r="B396" i="1"/>
  <c r="B404" i="1" l="1"/>
  <c r="R404" i="1" s="1"/>
  <c r="B406" i="1"/>
  <c r="R406" i="1" s="1"/>
  <c r="N411" i="2"/>
  <c r="B393" i="1" s="1"/>
  <c r="N421" i="2"/>
  <c r="B403" i="1" s="1"/>
  <c r="W403" i="1" l="1"/>
  <c r="R403" i="1"/>
  <c r="N420" i="2"/>
  <c r="B402" i="1" s="1"/>
  <c r="P402" i="1"/>
  <c r="J402" i="1"/>
  <c r="W402" i="1" l="1"/>
  <c r="R402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W401" i="1"/>
  <c r="P400" i="1"/>
  <c r="P401" i="1"/>
  <c r="N419" i="2"/>
  <c r="B401" i="1" s="1"/>
  <c r="J401" i="1"/>
  <c r="W400" i="1" l="1"/>
  <c r="R401" i="1"/>
  <c r="N418" i="2" l="1"/>
  <c r="B400" i="1" s="1"/>
  <c r="J400" i="1"/>
  <c r="R400" i="1" l="1"/>
  <c r="J399" i="1"/>
  <c r="P399" i="1"/>
  <c r="N417" i="2"/>
  <c r="B399" i="1" s="1"/>
  <c r="W399" i="1" l="1"/>
  <c r="R399" i="1"/>
  <c r="N415" i="2"/>
  <c r="B397" i="1" s="1"/>
  <c r="N416" i="2"/>
  <c r="B398" i="1" s="1"/>
  <c r="J397" i="1"/>
  <c r="P397" i="1"/>
  <c r="J398" i="1"/>
  <c r="P398" i="1"/>
  <c r="W398" i="1" l="1"/>
  <c r="R398" i="1"/>
  <c r="R397" i="1"/>
  <c r="W397" i="1"/>
  <c r="N414" i="2"/>
  <c r="N413" i="2"/>
  <c r="N412" i="2"/>
  <c r="B394" i="1" s="1"/>
  <c r="N410" i="2"/>
  <c r="B392" i="1" s="1"/>
  <c r="N409" i="2"/>
  <c r="B391" i="1" s="1"/>
  <c r="N408" i="2"/>
  <c r="B390" i="1" s="1"/>
  <c r="N407" i="2"/>
  <c r="B389" i="1" s="1"/>
  <c r="N406" i="2"/>
  <c r="B388" i="1" s="1"/>
  <c r="N405" i="2"/>
  <c r="B387" i="1" s="1"/>
  <c r="N404" i="2"/>
  <c r="B386" i="1" s="1"/>
  <c r="N403" i="2"/>
  <c r="B385" i="1" s="1"/>
  <c r="N402" i="2"/>
  <c r="B384" i="1" s="1"/>
  <c r="N401" i="2"/>
  <c r="B383" i="1" s="1"/>
  <c r="N400" i="2"/>
  <c r="B382" i="1" s="1"/>
  <c r="N399" i="2"/>
  <c r="B381" i="1" s="1"/>
  <c r="N398" i="2"/>
  <c r="B380" i="1" s="1"/>
  <c r="N397" i="2"/>
  <c r="B379" i="1" s="1"/>
  <c r="N396" i="2"/>
  <c r="N395" i="2"/>
  <c r="B378" i="1" s="1"/>
  <c r="N394" i="2"/>
  <c r="B377" i="1" s="1"/>
  <c r="N393" i="2"/>
  <c r="N392" i="2"/>
  <c r="B376" i="1" s="1"/>
  <c r="N391" i="2"/>
  <c r="B375" i="1" s="1"/>
  <c r="N390" i="2"/>
  <c r="B374" i="1" s="1"/>
  <c r="N389" i="2"/>
  <c r="B373" i="1" s="1"/>
  <c r="N388" i="2"/>
  <c r="B372" i="1" s="1"/>
  <c r="N387" i="2"/>
  <c r="B371" i="1" s="1"/>
  <c r="N386" i="2"/>
  <c r="B370" i="1" s="1"/>
  <c r="N385" i="2"/>
  <c r="B369" i="1" s="1"/>
  <c r="N384" i="2"/>
  <c r="B368" i="1" s="1"/>
  <c r="N383" i="2"/>
  <c r="B367" i="1" s="1"/>
  <c r="N382" i="2"/>
  <c r="B366" i="1" s="1"/>
  <c r="N381" i="2"/>
  <c r="B365" i="1" s="1"/>
  <c r="N380" i="2"/>
  <c r="B364" i="1" s="1"/>
  <c r="N379" i="2"/>
  <c r="B363" i="1" s="1"/>
  <c r="N378" i="2"/>
  <c r="B362" i="1" s="1"/>
  <c r="N377" i="2"/>
  <c r="B361" i="1" s="1"/>
  <c r="N376" i="2"/>
  <c r="B360" i="1" s="1"/>
  <c r="N375" i="2"/>
  <c r="B359" i="1" s="1"/>
  <c r="N374" i="2"/>
  <c r="J4" i="1" l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O3" i="1"/>
  <c r="N3" i="1"/>
  <c r="M3" i="1"/>
  <c r="L3" i="1"/>
  <c r="K3" i="1"/>
  <c r="J3" i="1"/>
  <c r="S2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S449" i="1" l="1"/>
  <c r="S448" i="1"/>
  <c r="S447" i="1"/>
  <c r="S446" i="1"/>
  <c r="S444" i="1"/>
  <c r="S445" i="1"/>
  <c r="S443" i="1"/>
  <c r="S439" i="1"/>
  <c r="S440" i="1"/>
  <c r="S441" i="1"/>
  <c r="S442" i="1"/>
  <c r="S427" i="1"/>
  <c r="S432" i="1"/>
  <c r="S437" i="1"/>
  <c r="S426" i="1"/>
  <c r="S436" i="1"/>
  <c r="S428" i="1"/>
  <c r="S431" i="1"/>
  <c r="S429" i="1"/>
  <c r="S438" i="1"/>
  <c r="S435" i="1"/>
  <c r="S430" i="1"/>
  <c r="S434" i="1"/>
  <c r="S433" i="1"/>
  <c r="S423" i="1"/>
  <c r="S422" i="1"/>
  <c r="S424" i="1"/>
  <c r="S425" i="1"/>
  <c r="S416" i="1"/>
  <c r="S413" i="1"/>
  <c r="S420" i="1"/>
  <c r="S421" i="1"/>
  <c r="S412" i="1"/>
  <c r="S415" i="1"/>
  <c r="S411" i="1"/>
  <c r="S419" i="1"/>
  <c r="S407" i="1"/>
  <c r="S408" i="1"/>
  <c r="S418" i="1"/>
  <c r="S417" i="1"/>
  <c r="S410" i="1"/>
  <c r="S409" i="1"/>
  <c r="S414" i="1"/>
  <c r="S406" i="1"/>
  <c r="S405" i="1"/>
  <c r="S404" i="1"/>
  <c r="S403" i="1"/>
  <c r="S402" i="1"/>
  <c r="S400" i="1"/>
  <c r="S401" i="1"/>
  <c r="S399" i="1"/>
  <c r="S397" i="1"/>
  <c r="S398" i="1"/>
  <c r="W5" i="1"/>
  <c r="R5" i="1"/>
  <c r="W13" i="1"/>
  <c r="R13" i="1"/>
  <c r="W17" i="1"/>
  <c r="R17" i="1"/>
  <c r="S25" i="1"/>
  <c r="W25" i="1"/>
  <c r="W29" i="1"/>
  <c r="R29" i="1"/>
  <c r="W36" i="1"/>
  <c r="R36" i="1"/>
  <c r="S48" i="1"/>
  <c r="W48" i="1"/>
  <c r="W56" i="1"/>
  <c r="R56" i="1"/>
  <c r="S64" i="1"/>
  <c r="W64" i="1"/>
  <c r="W68" i="1"/>
  <c r="W76" i="1"/>
  <c r="W84" i="1"/>
  <c r="S84" i="1"/>
  <c r="W88" i="1"/>
  <c r="R88" i="1"/>
  <c r="W96" i="1"/>
  <c r="R96" i="1"/>
  <c r="S104" i="1"/>
  <c r="W104" i="1"/>
  <c r="W108" i="1"/>
  <c r="R108" i="1"/>
  <c r="W116" i="1"/>
  <c r="R116" i="1"/>
  <c r="W124" i="1"/>
  <c r="R124" i="1"/>
  <c r="W128" i="1"/>
  <c r="R128" i="1"/>
  <c r="W136" i="1"/>
  <c r="R136" i="1"/>
  <c r="W144" i="1"/>
  <c r="R144" i="1"/>
  <c r="W148" i="1"/>
  <c r="R148" i="1"/>
  <c r="S156" i="1"/>
  <c r="W156" i="1"/>
  <c r="W164" i="1"/>
  <c r="R164" i="1"/>
  <c r="W172" i="1"/>
  <c r="R172" i="1"/>
  <c r="S180" i="1"/>
  <c r="W180" i="1"/>
  <c r="S184" i="1"/>
  <c r="W184" i="1"/>
  <c r="R184" i="1"/>
  <c r="W192" i="1"/>
  <c r="R192" i="1"/>
  <c r="S200" i="1"/>
  <c r="W200" i="1"/>
  <c r="W208" i="1"/>
  <c r="R208" i="1"/>
  <c r="W212" i="1"/>
  <c r="W220" i="1"/>
  <c r="R220" i="1"/>
  <c r="S228" i="1"/>
  <c r="W228" i="1"/>
  <c r="W236" i="1"/>
  <c r="R236" i="1"/>
  <c r="W244" i="1"/>
  <c r="R244" i="1"/>
  <c r="S252" i="1"/>
  <c r="W252" i="1"/>
  <c r="R252" i="1"/>
  <c r="W260" i="1"/>
  <c r="S264" i="1"/>
  <c r="W264" i="1"/>
  <c r="W272" i="1"/>
  <c r="R272" i="1"/>
  <c r="W280" i="1"/>
  <c r="R280" i="1"/>
  <c r="S284" i="1"/>
  <c r="W284" i="1"/>
  <c r="W288" i="1"/>
  <c r="R288" i="1"/>
  <c r="S296" i="1"/>
  <c r="W296" i="1"/>
  <c r="W300" i="1"/>
  <c r="R300" i="1"/>
  <c r="S304" i="1"/>
  <c r="W304" i="1"/>
  <c r="W308" i="1"/>
  <c r="R308" i="1"/>
  <c r="W312" i="1"/>
  <c r="R312" i="1"/>
  <c r="W316" i="1"/>
  <c r="R316" i="1"/>
  <c r="W320" i="1"/>
  <c r="R320" i="1"/>
  <c r="W328" i="1"/>
  <c r="R328" i="1"/>
  <c r="S332" i="1"/>
  <c r="W332" i="1"/>
  <c r="S336" i="1"/>
  <c r="W336" i="1"/>
  <c r="R336" i="1"/>
  <c r="W340" i="1"/>
  <c r="R344" i="1"/>
  <c r="W344" i="1"/>
  <c r="S348" i="1"/>
  <c r="R348" i="1"/>
  <c r="W348" i="1"/>
  <c r="R352" i="1"/>
  <c r="W352" i="1"/>
  <c r="W356" i="1"/>
  <c r="S360" i="1"/>
  <c r="W360" i="1"/>
  <c r="S364" i="1"/>
  <c r="W364" i="1"/>
  <c r="R364" i="1"/>
  <c r="W368" i="1"/>
  <c r="R368" i="1"/>
  <c r="S372" i="1"/>
  <c r="W372" i="1"/>
  <c r="W376" i="1"/>
  <c r="S380" i="1"/>
  <c r="W380" i="1"/>
  <c r="W384" i="1"/>
  <c r="R384" i="1"/>
  <c r="R388" i="1"/>
  <c r="W388" i="1"/>
  <c r="R392" i="1"/>
  <c r="S392" i="1"/>
  <c r="W392" i="1"/>
  <c r="R396" i="1"/>
  <c r="S396" i="1"/>
  <c r="W396" i="1"/>
  <c r="S9" i="1"/>
  <c r="W9" i="1"/>
  <c r="S21" i="1"/>
  <c r="W21" i="1"/>
  <c r="S33" i="1"/>
  <c r="W33" i="1"/>
  <c r="S40" i="1"/>
  <c r="W40" i="1"/>
  <c r="W52" i="1"/>
  <c r="S52" i="1"/>
  <c r="R60" i="1"/>
  <c r="W60" i="1"/>
  <c r="R72" i="1"/>
  <c r="W72" i="1"/>
  <c r="W80" i="1"/>
  <c r="R80" i="1"/>
  <c r="S80" i="1"/>
  <c r="W92" i="1"/>
  <c r="R92" i="1"/>
  <c r="S92" i="1"/>
  <c r="W100" i="1"/>
  <c r="R100" i="1"/>
  <c r="W112" i="1"/>
  <c r="R112" i="1"/>
  <c r="S120" i="1"/>
  <c r="W120" i="1"/>
  <c r="S132" i="1"/>
  <c r="W132" i="1"/>
  <c r="W140" i="1"/>
  <c r="R140" i="1"/>
  <c r="W152" i="1"/>
  <c r="R152" i="1"/>
  <c r="W160" i="1"/>
  <c r="R160" i="1"/>
  <c r="W168" i="1"/>
  <c r="R168" i="1"/>
  <c r="W176" i="1"/>
  <c r="R176" i="1"/>
  <c r="S188" i="1"/>
  <c r="W188" i="1"/>
  <c r="W196" i="1"/>
  <c r="R196" i="1"/>
  <c r="W204" i="1"/>
  <c r="R204" i="1"/>
  <c r="W216" i="1"/>
  <c r="R216" i="1"/>
  <c r="W224" i="1"/>
  <c r="R224" i="1"/>
  <c r="W232" i="1"/>
  <c r="R232" i="1"/>
  <c r="W240" i="1"/>
  <c r="R240" i="1"/>
  <c r="W248" i="1"/>
  <c r="R248" i="1"/>
  <c r="W256" i="1"/>
  <c r="R256" i="1"/>
  <c r="W268" i="1"/>
  <c r="R268" i="1"/>
  <c r="S276" i="1"/>
  <c r="W276" i="1"/>
  <c r="R276" i="1"/>
  <c r="S292" i="1"/>
  <c r="W292" i="1"/>
  <c r="W324" i="1"/>
  <c r="R324" i="1"/>
  <c r="W10" i="1"/>
  <c r="S10" i="1"/>
  <c r="R18" i="1"/>
  <c r="W18" i="1"/>
  <c r="S18" i="1"/>
  <c r="S30" i="1"/>
  <c r="W30" i="1"/>
  <c r="W37" i="1"/>
  <c r="R37" i="1"/>
  <c r="S37" i="1"/>
  <c r="S45" i="1"/>
  <c r="W45" i="1"/>
  <c r="R45" i="1"/>
  <c r="W57" i="1"/>
  <c r="R57" i="1"/>
  <c r="W65" i="1"/>
  <c r="R65" i="1"/>
  <c r="W77" i="1"/>
  <c r="R85" i="1"/>
  <c r="W85" i="1"/>
  <c r="R97" i="1"/>
  <c r="W97" i="1"/>
  <c r="R105" i="1"/>
  <c r="W105" i="1"/>
  <c r="R113" i="1"/>
  <c r="W113" i="1"/>
  <c r="R121" i="1"/>
  <c r="W121" i="1"/>
  <c r="S129" i="1"/>
  <c r="W129" i="1"/>
  <c r="R141" i="1"/>
  <c r="W141" i="1"/>
  <c r="S149" i="1"/>
  <c r="W149" i="1"/>
  <c r="R161" i="1"/>
  <c r="W161" i="1"/>
  <c r="S169" i="1"/>
  <c r="W169" i="1"/>
  <c r="S177" i="1"/>
  <c r="W177" i="1"/>
  <c r="W189" i="1"/>
  <c r="S189" i="1"/>
  <c r="R201" i="1"/>
  <c r="W201" i="1"/>
  <c r="R209" i="1"/>
  <c r="W209" i="1"/>
  <c r="W217" i="1"/>
  <c r="S217" i="1"/>
  <c r="W229" i="1"/>
  <c r="S229" i="1"/>
  <c r="R237" i="1"/>
  <c r="W237" i="1"/>
  <c r="S237" i="1"/>
  <c r="R245" i="1"/>
  <c r="W245" i="1"/>
  <c r="S245" i="1"/>
  <c r="R257" i="1"/>
  <c r="W257" i="1"/>
  <c r="R269" i="1"/>
  <c r="W269" i="1"/>
  <c r="R281" i="1"/>
  <c r="W281" i="1"/>
  <c r="S281" i="1"/>
  <c r="W293" i="1"/>
  <c r="S293" i="1"/>
  <c r="R305" i="1"/>
  <c r="W305" i="1"/>
  <c r="R333" i="1"/>
  <c r="W333" i="1"/>
  <c r="S333" i="1"/>
  <c r="W7" i="1"/>
  <c r="R7" i="1"/>
  <c r="W15" i="1"/>
  <c r="R15" i="1"/>
  <c r="W23" i="1"/>
  <c r="R23" i="1"/>
  <c r="S34" i="1"/>
  <c r="W34" i="1"/>
  <c r="S42" i="1"/>
  <c r="W42" i="1"/>
  <c r="R42" i="1"/>
  <c r="R46" i="1"/>
  <c r="S46" i="1"/>
  <c r="W46" i="1"/>
  <c r="W54" i="1"/>
  <c r="S54" i="1"/>
  <c r="R66" i="1"/>
  <c r="W66" i="1"/>
  <c r="R74" i="1"/>
  <c r="W74" i="1"/>
  <c r="S82" i="1"/>
  <c r="W82" i="1"/>
  <c r="R90" i="1"/>
  <c r="W90" i="1"/>
  <c r="R94" i="1"/>
  <c r="W94" i="1"/>
  <c r="S102" i="1"/>
  <c r="W102" i="1"/>
  <c r="W106" i="1"/>
  <c r="R106" i="1"/>
  <c r="W110" i="1"/>
  <c r="S114" i="1"/>
  <c r="W114" i="1"/>
  <c r="W118" i="1"/>
  <c r="R118" i="1"/>
  <c r="W122" i="1"/>
  <c r="R122" i="1"/>
  <c r="W126" i="1"/>
  <c r="R126" i="1"/>
  <c r="W130" i="1"/>
  <c r="R130" i="1"/>
  <c r="W134" i="1"/>
  <c r="R134" i="1"/>
  <c r="W138" i="1"/>
  <c r="R138" i="1"/>
  <c r="W142" i="1"/>
  <c r="R142" i="1"/>
  <c r="S146" i="1"/>
  <c r="W146" i="1"/>
  <c r="R146" i="1"/>
  <c r="S150" i="1"/>
  <c r="W150" i="1"/>
  <c r="W154" i="1"/>
  <c r="S158" i="1"/>
  <c r="W158" i="1"/>
  <c r="R158" i="1"/>
  <c r="S162" i="1"/>
  <c r="W162" i="1"/>
  <c r="W166" i="1"/>
  <c r="R166" i="1"/>
  <c r="S170" i="1"/>
  <c r="W170" i="1"/>
  <c r="W174" i="1"/>
  <c r="R174" i="1"/>
  <c r="W178" i="1"/>
  <c r="R178" i="1"/>
  <c r="W182" i="1"/>
  <c r="R182" i="1"/>
  <c r="S186" i="1"/>
  <c r="W186" i="1"/>
  <c r="R186" i="1"/>
  <c r="W190" i="1"/>
  <c r="R190" i="1"/>
  <c r="S194" i="1"/>
  <c r="W194" i="1"/>
  <c r="S198" i="1"/>
  <c r="R198" i="1"/>
  <c r="W202" i="1"/>
  <c r="R202" i="1"/>
  <c r="W206" i="1"/>
  <c r="R206" i="1"/>
  <c r="S210" i="1"/>
  <c r="W210" i="1"/>
  <c r="W214" i="1"/>
  <c r="R214" i="1"/>
  <c r="S218" i="1"/>
  <c r="W218" i="1"/>
  <c r="R218" i="1"/>
  <c r="S222" i="1"/>
  <c r="W222" i="1"/>
  <c r="R222" i="1"/>
  <c r="W226" i="1"/>
  <c r="R226" i="1"/>
  <c r="S230" i="1"/>
  <c r="W230" i="1"/>
  <c r="S234" i="1"/>
  <c r="W234" i="1"/>
  <c r="W238" i="1"/>
  <c r="R238" i="1"/>
  <c r="S242" i="1"/>
  <c r="W242" i="1"/>
  <c r="W246" i="1"/>
  <c r="R246" i="1"/>
  <c r="W250" i="1"/>
  <c r="R250" i="1"/>
  <c r="S254" i="1"/>
  <c r="W254" i="1"/>
  <c r="S258" i="1"/>
  <c r="W258" i="1"/>
  <c r="R258" i="1"/>
  <c r="S262" i="1"/>
  <c r="W262" i="1"/>
  <c r="R262" i="1"/>
  <c r="W266" i="1"/>
  <c r="R266" i="1"/>
  <c r="S270" i="1"/>
  <c r="W270" i="1"/>
  <c r="R270" i="1"/>
  <c r="W274" i="1"/>
  <c r="R274" i="1"/>
  <c r="S278" i="1"/>
  <c r="W278" i="1"/>
  <c r="W282" i="1"/>
  <c r="R282" i="1"/>
  <c r="W286" i="1"/>
  <c r="R286" i="1"/>
  <c r="W290" i="1"/>
  <c r="R290" i="1"/>
  <c r="S294" i="1"/>
  <c r="W294" i="1"/>
  <c r="W298" i="1"/>
  <c r="R298" i="1"/>
  <c r="S302" i="1"/>
  <c r="W302" i="1"/>
  <c r="S306" i="1"/>
  <c r="W306" i="1"/>
  <c r="R306" i="1"/>
  <c r="S310" i="1"/>
  <c r="W310" i="1"/>
  <c r="W314" i="1"/>
  <c r="R314" i="1"/>
  <c r="W318" i="1"/>
  <c r="R318" i="1"/>
  <c r="W322" i="1"/>
  <c r="R322" i="1"/>
  <c r="W326" i="1"/>
  <c r="R326" i="1"/>
  <c r="W330" i="1"/>
  <c r="R330" i="1"/>
  <c r="S334" i="1"/>
  <c r="W334" i="1"/>
  <c r="R334" i="1"/>
  <c r="W338" i="1"/>
  <c r="R338" i="1"/>
  <c r="R342" i="1"/>
  <c r="W342" i="1"/>
  <c r="W346" i="1"/>
  <c r="S346" i="1"/>
  <c r="W350" i="1"/>
  <c r="S350" i="1"/>
  <c r="W354" i="1"/>
  <c r="S354" i="1"/>
  <c r="W358" i="1"/>
  <c r="S358" i="1"/>
  <c r="S362" i="1"/>
  <c r="W362" i="1"/>
  <c r="W366" i="1"/>
  <c r="R366" i="1"/>
  <c r="W370" i="1"/>
  <c r="R370" i="1"/>
  <c r="S374" i="1"/>
  <c r="W374" i="1"/>
  <c r="S378" i="1"/>
  <c r="W378" i="1"/>
  <c r="W382" i="1"/>
  <c r="R382" i="1"/>
  <c r="S386" i="1"/>
  <c r="W386" i="1"/>
  <c r="R390" i="1"/>
  <c r="W390" i="1"/>
  <c r="W394" i="1"/>
  <c r="W6" i="1"/>
  <c r="R6" i="1"/>
  <c r="S6" i="1"/>
  <c r="R14" i="1"/>
  <c r="W14" i="1"/>
  <c r="W22" i="1"/>
  <c r="R22" i="1"/>
  <c r="S22" i="1"/>
  <c r="W26" i="1"/>
  <c r="S26" i="1"/>
  <c r="R41" i="1"/>
  <c r="W41" i="1"/>
  <c r="W49" i="1"/>
  <c r="R49" i="1"/>
  <c r="S53" i="1"/>
  <c r="W53" i="1"/>
  <c r="W61" i="1"/>
  <c r="R61" i="1"/>
  <c r="S61" i="1"/>
  <c r="W69" i="1"/>
  <c r="R69" i="1"/>
  <c r="W73" i="1"/>
  <c r="S81" i="1"/>
  <c r="W81" i="1"/>
  <c r="R89" i="1"/>
  <c r="S89" i="1"/>
  <c r="W89" i="1"/>
  <c r="S93" i="1"/>
  <c r="W93" i="1"/>
  <c r="W101" i="1"/>
  <c r="R109" i="1"/>
  <c r="W109" i="1"/>
  <c r="R117" i="1"/>
  <c r="S117" i="1"/>
  <c r="W117" i="1"/>
  <c r="R125" i="1"/>
  <c r="S125" i="1"/>
  <c r="W125" i="1"/>
  <c r="R133" i="1"/>
  <c r="W133" i="1"/>
  <c r="R137" i="1"/>
  <c r="W137" i="1"/>
  <c r="R145" i="1"/>
  <c r="W145" i="1"/>
  <c r="S153" i="1"/>
  <c r="W153" i="1"/>
  <c r="R157" i="1"/>
  <c r="W157" i="1"/>
  <c r="R165" i="1"/>
  <c r="W165" i="1"/>
  <c r="R173" i="1"/>
  <c r="W173" i="1"/>
  <c r="R181" i="1"/>
  <c r="W181" i="1"/>
  <c r="S185" i="1"/>
  <c r="W185" i="1"/>
  <c r="R193" i="1"/>
  <c r="W193" i="1"/>
  <c r="S193" i="1"/>
  <c r="R197" i="1"/>
  <c r="W197" i="1"/>
  <c r="R205" i="1"/>
  <c r="W205" i="1"/>
  <c r="R213" i="1"/>
  <c r="W213" i="1"/>
  <c r="R221" i="1"/>
  <c r="W221" i="1"/>
  <c r="W225" i="1"/>
  <c r="S225" i="1"/>
  <c r="W233" i="1"/>
  <c r="S233" i="1"/>
  <c r="R241" i="1"/>
  <c r="W241" i="1"/>
  <c r="S241" i="1"/>
  <c r="W249" i="1"/>
  <c r="S249" i="1"/>
  <c r="R253" i="1"/>
  <c r="W253" i="1"/>
  <c r="R261" i="1"/>
  <c r="W261" i="1"/>
  <c r="R265" i="1"/>
  <c r="W265" i="1"/>
  <c r="W273" i="1"/>
  <c r="S273" i="1"/>
  <c r="R277" i="1"/>
  <c r="W277" i="1"/>
  <c r="R285" i="1"/>
  <c r="W285" i="1"/>
  <c r="R289" i="1"/>
  <c r="W289" i="1"/>
  <c r="S289" i="1"/>
  <c r="R297" i="1"/>
  <c r="W297" i="1"/>
  <c r="R301" i="1"/>
  <c r="W301" i="1"/>
  <c r="R309" i="1"/>
  <c r="W309" i="1"/>
  <c r="W313" i="1"/>
  <c r="S313" i="1"/>
  <c r="R317" i="1"/>
  <c r="W317" i="1"/>
  <c r="R321" i="1"/>
  <c r="W321" i="1"/>
  <c r="W325" i="1"/>
  <c r="S325" i="1"/>
  <c r="W329" i="1"/>
  <c r="S329" i="1"/>
  <c r="R337" i="1"/>
  <c r="W337" i="1"/>
  <c r="S337" i="1"/>
  <c r="S345" i="1"/>
  <c r="W345" i="1"/>
  <c r="R345" i="1"/>
  <c r="W349" i="1"/>
  <c r="R349" i="1"/>
  <c r="W353" i="1"/>
  <c r="S357" i="1"/>
  <c r="W357" i="1"/>
  <c r="W361" i="1"/>
  <c r="R361" i="1"/>
  <c r="W365" i="1"/>
  <c r="R365" i="1"/>
  <c r="W369" i="1"/>
  <c r="R369" i="1"/>
  <c r="W373" i="1"/>
  <c r="R373" i="1"/>
  <c r="W377" i="1"/>
  <c r="R377" i="1"/>
  <c r="W381" i="1"/>
  <c r="R381" i="1"/>
  <c r="W385" i="1"/>
  <c r="R385" i="1"/>
  <c r="W389" i="1"/>
  <c r="R389" i="1"/>
  <c r="W393" i="1"/>
  <c r="R393" i="1"/>
  <c r="R3" i="1"/>
  <c r="S3" i="1"/>
  <c r="W3" i="1"/>
  <c r="W11" i="1"/>
  <c r="W19" i="1"/>
  <c r="R19" i="1"/>
  <c r="W27" i="1"/>
  <c r="R27" i="1"/>
  <c r="S31" i="1"/>
  <c r="W31" i="1"/>
  <c r="S38" i="1"/>
  <c r="W38" i="1"/>
  <c r="R50" i="1"/>
  <c r="W50" i="1"/>
  <c r="W58" i="1"/>
  <c r="S58" i="1"/>
  <c r="R62" i="1"/>
  <c r="W62" i="1"/>
  <c r="S70" i="1"/>
  <c r="W70" i="1"/>
  <c r="R78" i="1"/>
  <c r="W78" i="1"/>
  <c r="S86" i="1"/>
  <c r="W86" i="1"/>
  <c r="R98" i="1"/>
  <c r="W98" i="1"/>
  <c r="R4" i="1"/>
  <c r="W4" i="1"/>
  <c r="S8" i="1"/>
  <c r="W8" i="1"/>
  <c r="R12" i="1"/>
  <c r="W12" i="1"/>
  <c r="R16" i="1"/>
  <c r="W16" i="1"/>
  <c r="W20" i="1"/>
  <c r="W24" i="1"/>
  <c r="R24" i="1"/>
  <c r="R28" i="1"/>
  <c r="W28" i="1"/>
  <c r="S28" i="1"/>
  <c r="S32" i="1"/>
  <c r="W32" i="1"/>
  <c r="W35" i="1"/>
  <c r="S35" i="1"/>
  <c r="W39" i="1"/>
  <c r="R39" i="1"/>
  <c r="W43" i="1"/>
  <c r="S43" i="1"/>
  <c r="S47" i="1"/>
  <c r="W47" i="1"/>
  <c r="R47" i="1"/>
  <c r="W51" i="1"/>
  <c r="R51" i="1"/>
  <c r="W55" i="1"/>
  <c r="R55" i="1"/>
  <c r="W59" i="1"/>
  <c r="R59" i="1"/>
  <c r="R63" i="1"/>
  <c r="S63" i="1"/>
  <c r="W63" i="1"/>
  <c r="S67" i="1"/>
  <c r="W67" i="1"/>
  <c r="R71" i="1"/>
  <c r="W71" i="1"/>
  <c r="R75" i="1"/>
  <c r="S75" i="1"/>
  <c r="W75" i="1"/>
  <c r="R79" i="1"/>
  <c r="W79" i="1"/>
  <c r="R83" i="1"/>
  <c r="W83" i="1"/>
  <c r="R87" i="1"/>
  <c r="S87" i="1"/>
  <c r="W87" i="1"/>
  <c r="R91" i="1"/>
  <c r="W91" i="1"/>
  <c r="R95" i="1"/>
  <c r="S95" i="1"/>
  <c r="R99" i="1"/>
  <c r="W99" i="1"/>
  <c r="S103" i="1"/>
  <c r="W103" i="1"/>
  <c r="W107" i="1"/>
  <c r="S107" i="1"/>
  <c r="R111" i="1"/>
  <c r="W111" i="1"/>
  <c r="S111" i="1"/>
  <c r="W115" i="1"/>
  <c r="S115" i="1"/>
  <c r="R119" i="1"/>
  <c r="W119" i="1"/>
  <c r="R123" i="1"/>
  <c r="W123" i="1"/>
  <c r="W127" i="1"/>
  <c r="S127" i="1"/>
  <c r="R131" i="1"/>
  <c r="W131" i="1"/>
  <c r="W135" i="1"/>
  <c r="S135" i="1"/>
  <c r="R139" i="1"/>
  <c r="W139" i="1"/>
  <c r="R143" i="1"/>
  <c r="W143" i="1"/>
  <c r="R147" i="1"/>
  <c r="W147" i="1"/>
  <c r="S147" i="1"/>
  <c r="W151" i="1"/>
  <c r="S151" i="1"/>
  <c r="R155" i="1"/>
  <c r="W155" i="1"/>
  <c r="W159" i="1"/>
  <c r="S159" i="1"/>
  <c r="R163" i="1"/>
  <c r="W163" i="1"/>
  <c r="R167" i="1"/>
  <c r="W167" i="1"/>
  <c r="W171" i="1"/>
  <c r="S171" i="1"/>
  <c r="W175" i="1"/>
  <c r="S175" i="1"/>
  <c r="R179" i="1"/>
  <c r="W179" i="1"/>
  <c r="R183" i="1"/>
  <c r="W183" i="1"/>
  <c r="R187" i="1"/>
  <c r="W187" i="1"/>
  <c r="S191" i="1"/>
  <c r="W191" i="1"/>
  <c r="R195" i="1"/>
  <c r="W195" i="1"/>
  <c r="R199" i="1"/>
  <c r="W199" i="1"/>
  <c r="R203" i="1"/>
  <c r="W203" i="1"/>
  <c r="R207" i="1"/>
  <c r="W207" i="1"/>
  <c r="S211" i="1"/>
  <c r="W211" i="1"/>
  <c r="R215" i="1"/>
  <c r="W215" i="1"/>
  <c r="R219" i="1"/>
  <c r="W219" i="1"/>
  <c r="S223" i="1"/>
  <c r="W223" i="1"/>
  <c r="S227" i="1"/>
  <c r="W227" i="1"/>
  <c r="R231" i="1"/>
  <c r="W231" i="1"/>
  <c r="S235" i="1"/>
  <c r="W235" i="1"/>
  <c r="R239" i="1"/>
  <c r="W239" i="1"/>
  <c r="R243" i="1"/>
  <c r="W243" i="1"/>
  <c r="R247" i="1"/>
  <c r="W247" i="1"/>
  <c r="R251" i="1"/>
  <c r="S251" i="1"/>
  <c r="W251" i="1"/>
  <c r="R255" i="1"/>
  <c r="W255" i="1"/>
  <c r="R259" i="1"/>
  <c r="W259" i="1"/>
  <c r="R263" i="1"/>
  <c r="W263" i="1"/>
  <c r="R267" i="1"/>
  <c r="W267" i="1"/>
  <c r="S271" i="1"/>
  <c r="W271" i="1"/>
  <c r="R275" i="1"/>
  <c r="W275" i="1"/>
  <c r="R279" i="1"/>
  <c r="W279" i="1"/>
  <c r="R283" i="1"/>
  <c r="W283" i="1"/>
  <c r="R287" i="1"/>
  <c r="W287" i="1"/>
  <c r="S291" i="1"/>
  <c r="W291" i="1"/>
  <c r="R295" i="1"/>
  <c r="W295" i="1"/>
  <c r="R299" i="1"/>
  <c r="W299" i="1"/>
  <c r="R303" i="1"/>
  <c r="W303" i="1"/>
  <c r="S307" i="1"/>
  <c r="W307" i="1"/>
  <c r="R311" i="1"/>
  <c r="W311" i="1"/>
  <c r="R315" i="1"/>
  <c r="W315" i="1"/>
  <c r="R319" i="1"/>
  <c r="W319" i="1"/>
  <c r="R323" i="1"/>
  <c r="W323" i="1"/>
  <c r="R327" i="1"/>
  <c r="W327" i="1"/>
  <c r="S331" i="1"/>
  <c r="R331" i="1"/>
  <c r="W331" i="1"/>
  <c r="S335" i="1"/>
  <c r="R335" i="1"/>
  <c r="W335" i="1"/>
  <c r="S339" i="1"/>
  <c r="R339" i="1"/>
  <c r="W339" i="1"/>
  <c r="W343" i="1"/>
  <c r="R343" i="1"/>
  <c r="S347" i="1"/>
  <c r="W347" i="1"/>
  <c r="W351" i="1"/>
  <c r="R351" i="1"/>
  <c r="S355" i="1"/>
  <c r="W355" i="1"/>
  <c r="S359" i="1"/>
  <c r="W359" i="1"/>
  <c r="S363" i="1"/>
  <c r="W363" i="1"/>
  <c r="W367" i="1"/>
  <c r="R367" i="1"/>
  <c r="S371" i="1"/>
  <c r="W371" i="1"/>
  <c r="R371" i="1"/>
  <c r="S375" i="1"/>
  <c r="W375" i="1"/>
  <c r="W379" i="1"/>
  <c r="R379" i="1"/>
  <c r="W383" i="1"/>
  <c r="R383" i="1"/>
  <c r="W387" i="1"/>
  <c r="R387" i="1"/>
  <c r="S391" i="1"/>
  <c r="W391" i="1"/>
  <c r="S395" i="1"/>
  <c r="W395" i="1"/>
  <c r="R395" i="1"/>
  <c r="R341" i="1"/>
  <c r="S341" i="1"/>
  <c r="R44" i="1"/>
  <c r="W44" i="1"/>
  <c r="T2" i="1"/>
  <c r="R394" i="1"/>
  <c r="S393" i="1"/>
  <c r="R391" i="1"/>
  <c r="S390" i="1"/>
  <c r="S389" i="1"/>
  <c r="S388" i="1"/>
  <c r="S387" i="1"/>
  <c r="R386" i="1"/>
  <c r="S385" i="1"/>
  <c r="S384" i="1"/>
  <c r="S383" i="1"/>
  <c r="S382" i="1"/>
  <c r="S381" i="1"/>
  <c r="R380" i="1"/>
  <c r="S379" i="1"/>
  <c r="R378" i="1"/>
  <c r="S377" i="1"/>
  <c r="R376" i="1"/>
  <c r="R375" i="1"/>
  <c r="R374" i="1"/>
  <c r="S373" i="1"/>
  <c r="R372" i="1"/>
  <c r="S370" i="1"/>
  <c r="S369" i="1"/>
  <c r="S368" i="1"/>
  <c r="S367" i="1"/>
  <c r="S366" i="1"/>
  <c r="S365" i="1"/>
  <c r="R363" i="1"/>
  <c r="R362" i="1"/>
  <c r="S361" i="1"/>
  <c r="R360" i="1"/>
  <c r="R359" i="1"/>
  <c r="N373" i="2"/>
  <c r="N372" i="2"/>
  <c r="N371" i="2"/>
  <c r="N370" i="2"/>
  <c r="N369" i="2"/>
  <c r="B354" i="1" s="1"/>
  <c r="N368" i="2"/>
  <c r="N367" i="2"/>
  <c r="N366" i="2"/>
  <c r="N365" i="2"/>
  <c r="N364" i="2"/>
  <c r="N363" i="2"/>
  <c r="B348" i="1" s="1"/>
  <c r="N362" i="2"/>
  <c r="N361" i="2"/>
  <c r="N360" i="2"/>
  <c r="B345" i="1" s="1"/>
  <c r="N359" i="2"/>
  <c r="N358" i="2"/>
  <c r="N357" i="2"/>
  <c r="N356" i="2"/>
  <c r="B341" i="1" s="1"/>
  <c r="W341" i="1" s="1"/>
  <c r="N355" i="2"/>
  <c r="N354" i="2"/>
  <c r="N353" i="2"/>
  <c r="B339" i="1" s="1"/>
  <c r="N352" i="2"/>
  <c r="N351" i="2"/>
  <c r="B337" i="1" s="1"/>
  <c r="N350" i="2"/>
  <c r="B336" i="1" s="1"/>
  <c r="N349" i="2"/>
  <c r="B335" i="1" s="1"/>
  <c r="N348" i="2"/>
  <c r="B334" i="1" s="1"/>
  <c r="N347" i="2"/>
  <c r="N346" i="2"/>
  <c r="B333" i="1" s="1"/>
  <c r="N345" i="2"/>
  <c r="N344" i="2"/>
  <c r="B331" i="1" s="1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B306" i="1" s="1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B289" i="1" s="1"/>
  <c r="N298" i="2"/>
  <c r="N297" i="2"/>
  <c r="N296" i="2"/>
  <c r="N295" i="2"/>
  <c r="N294" i="2"/>
  <c r="N293" i="2"/>
  <c r="N292" i="2"/>
  <c r="N291" i="2"/>
  <c r="N290" i="2"/>
  <c r="B281" i="1" s="1"/>
  <c r="N289" i="2"/>
  <c r="N288" i="2"/>
  <c r="N287" i="2"/>
  <c r="N286" i="2"/>
  <c r="N285" i="2"/>
  <c r="B276" i="1" s="1"/>
  <c r="N284" i="2"/>
  <c r="N283" i="2"/>
  <c r="N282" i="2"/>
  <c r="N281" i="2"/>
  <c r="N280" i="2"/>
  <c r="N279" i="2"/>
  <c r="B270" i="1" s="1"/>
  <c r="N278" i="2"/>
  <c r="N277" i="2"/>
  <c r="N276" i="2"/>
  <c r="N275" i="2"/>
  <c r="N274" i="2"/>
  <c r="N273" i="2"/>
  <c r="N272" i="2"/>
  <c r="N271" i="2"/>
  <c r="B262" i="1" s="1"/>
  <c r="N270" i="2"/>
  <c r="N269" i="2"/>
  <c r="N268" i="2"/>
  <c r="N267" i="2"/>
  <c r="B258" i="1" s="1"/>
  <c r="N266" i="2"/>
  <c r="N265" i="2"/>
  <c r="N264" i="2"/>
  <c r="N263" i="2"/>
  <c r="N262" i="2"/>
  <c r="N261" i="2"/>
  <c r="N260" i="2"/>
  <c r="B252" i="1" s="1"/>
  <c r="N259" i="2"/>
  <c r="B251" i="1" s="1"/>
  <c r="N258" i="2"/>
  <c r="B416" i="1" s="1"/>
  <c r="R416" i="1" s="1"/>
  <c r="N257" i="2"/>
  <c r="N256" i="2"/>
  <c r="N255" i="2"/>
  <c r="N254" i="2"/>
  <c r="N253" i="2"/>
  <c r="B245" i="1" s="1"/>
  <c r="N252" i="2"/>
  <c r="N251" i="2"/>
  <c r="N250" i="2"/>
  <c r="N249" i="2"/>
  <c r="B241" i="1" s="1"/>
  <c r="N248" i="2"/>
  <c r="N247" i="2"/>
  <c r="N246" i="2"/>
  <c r="N245" i="2"/>
  <c r="B237" i="1" s="1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B222" i="1" s="1"/>
  <c r="N228" i="2"/>
  <c r="N227" i="2"/>
  <c r="N226" i="2"/>
  <c r="N225" i="2"/>
  <c r="B218" i="1" s="1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B193" i="1" s="1"/>
  <c r="N198" i="2"/>
  <c r="N197" i="2"/>
  <c r="N196" i="2"/>
  <c r="N195" i="2"/>
  <c r="N194" i="2"/>
  <c r="N193" i="2"/>
  <c r="N192" i="2"/>
  <c r="N191" i="2"/>
  <c r="B186" i="1" s="1"/>
  <c r="N190" i="2"/>
  <c r="N189" i="2"/>
  <c r="B184" i="1" s="1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B158" i="1" s="1"/>
  <c r="N162" i="2"/>
  <c r="N161" i="2"/>
  <c r="N160" i="2"/>
  <c r="N159" i="2"/>
  <c r="N158" i="2"/>
  <c r="N157" i="2"/>
  <c r="N156" i="2"/>
  <c r="N155" i="2"/>
  <c r="N154" i="2"/>
  <c r="N153" i="2"/>
  <c r="N152" i="2"/>
  <c r="N151" i="2"/>
  <c r="B147" i="1" s="1"/>
  <c r="N150" i="2"/>
  <c r="B146" i="1" s="1"/>
  <c r="N149" i="2"/>
  <c r="N148" i="2"/>
  <c r="N147" i="2"/>
  <c r="N146" i="2"/>
  <c r="N145" i="2"/>
  <c r="N144" i="2"/>
  <c r="N143" i="2"/>
  <c r="N142" i="2"/>
  <c r="N141" i="2"/>
  <c r="N140" i="2"/>
  <c r="N139" i="2"/>
  <c r="N138" i="2"/>
  <c r="B411" i="1" s="1"/>
  <c r="R411" i="1" s="1"/>
  <c r="N137" i="2"/>
  <c r="N136" i="2"/>
  <c r="N135" i="2"/>
  <c r="N134" i="2"/>
  <c r="N133" i="2"/>
  <c r="N132" i="2"/>
  <c r="N131" i="2"/>
  <c r="N130" i="2"/>
  <c r="N129" i="2"/>
  <c r="B125" i="1" s="1"/>
  <c r="N128" i="2"/>
  <c r="N127" i="2"/>
  <c r="N126" i="2"/>
  <c r="N125" i="2"/>
  <c r="N124" i="2"/>
  <c r="N123" i="2"/>
  <c r="N122" i="2"/>
  <c r="N121" i="2"/>
  <c r="B117" i="1" s="1"/>
  <c r="N120" i="2"/>
  <c r="N119" i="2"/>
  <c r="N118" i="2"/>
  <c r="N117" i="2"/>
  <c r="N116" i="2"/>
  <c r="N115" i="2"/>
  <c r="B111" i="1" s="1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B92" i="1" s="1"/>
  <c r="N94" i="2"/>
  <c r="N93" i="2"/>
  <c r="N92" i="2"/>
  <c r="B89" i="1" s="1"/>
  <c r="N91" i="2"/>
  <c r="N90" i="2"/>
  <c r="B87" i="1" s="1"/>
  <c r="N89" i="2"/>
  <c r="N88" i="2"/>
  <c r="N87" i="2"/>
  <c r="N86" i="2"/>
  <c r="N85" i="2"/>
  <c r="N84" i="2"/>
  <c r="N83" i="2"/>
  <c r="B80" i="1" s="1"/>
  <c r="N82" i="2"/>
  <c r="N81" i="2"/>
  <c r="N80" i="2"/>
  <c r="N79" i="2"/>
  <c r="N78" i="2"/>
  <c r="B75" i="1" s="1"/>
  <c r="N77" i="2"/>
  <c r="N76" i="2"/>
  <c r="N75" i="2"/>
  <c r="N74" i="2"/>
  <c r="N73" i="2"/>
  <c r="N72" i="2"/>
  <c r="N71" i="2"/>
  <c r="N70" i="2"/>
  <c r="N69" i="2"/>
  <c r="N68" i="2"/>
  <c r="N67" i="2"/>
  <c r="N66" i="2"/>
  <c r="B63" i="1" s="1"/>
  <c r="N65" i="2"/>
  <c r="N64" i="2"/>
  <c r="B61" i="1" s="1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B47" i="1" s="1"/>
  <c r="N49" i="2"/>
  <c r="B46" i="1" s="1"/>
  <c r="N48" i="2"/>
  <c r="B45" i="1" s="1"/>
  <c r="N47" i="2"/>
  <c r="N46" i="2"/>
  <c r="N45" i="2"/>
  <c r="B42" i="1" s="1"/>
  <c r="N44" i="2"/>
  <c r="N43" i="2"/>
  <c r="N42" i="2"/>
  <c r="N41" i="2"/>
  <c r="N40" i="2"/>
  <c r="B37" i="1" s="1"/>
  <c r="N39" i="2"/>
  <c r="N38" i="2"/>
  <c r="N37" i="2"/>
  <c r="N36" i="2"/>
  <c r="N35" i="2"/>
  <c r="N34" i="2"/>
  <c r="N33" i="2"/>
  <c r="N32" i="2"/>
  <c r="N31" i="2"/>
  <c r="N30" i="2"/>
  <c r="B28" i="1" s="1"/>
  <c r="N29" i="2"/>
  <c r="N28" i="2"/>
  <c r="N27" i="2"/>
  <c r="N26" i="2"/>
  <c r="N25" i="2"/>
  <c r="N24" i="2"/>
  <c r="N23" i="2"/>
  <c r="N22" i="2"/>
  <c r="B22" i="1" s="1"/>
  <c r="N21" i="2"/>
  <c r="N20" i="2"/>
  <c r="N19" i="2"/>
  <c r="N18" i="2"/>
  <c r="B18" i="1" s="1"/>
  <c r="N17" i="2"/>
  <c r="N16" i="2"/>
  <c r="N15" i="2"/>
  <c r="N14" i="2"/>
  <c r="N13" i="2"/>
  <c r="N12" i="2"/>
  <c r="N11" i="2"/>
  <c r="N10" i="2"/>
  <c r="N9" i="2"/>
  <c r="N8" i="2"/>
  <c r="N7" i="2"/>
  <c r="N6" i="2"/>
  <c r="B7" i="1" s="1"/>
  <c r="N5" i="2"/>
  <c r="B6" i="1" s="1"/>
  <c r="N4" i="2"/>
  <c r="B5" i="1" s="1"/>
  <c r="N3" i="2"/>
  <c r="B4" i="1" s="1"/>
  <c r="N2" i="2"/>
  <c r="B3" i="1" s="1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T449" i="1" l="1"/>
  <c r="T447" i="1"/>
  <c r="T446" i="1"/>
  <c r="T444" i="1"/>
  <c r="T448" i="1"/>
  <c r="T445" i="1"/>
  <c r="T443" i="1"/>
  <c r="T439" i="1"/>
  <c r="T442" i="1"/>
  <c r="T440" i="1"/>
  <c r="T441" i="1"/>
  <c r="T426" i="1"/>
  <c r="T432" i="1"/>
  <c r="T427" i="1"/>
  <c r="T428" i="1"/>
  <c r="T429" i="1"/>
  <c r="T430" i="1"/>
  <c r="T434" i="1"/>
  <c r="T438" i="1"/>
  <c r="T431" i="1"/>
  <c r="T436" i="1"/>
  <c r="T437" i="1"/>
  <c r="T435" i="1"/>
  <c r="T433" i="1"/>
  <c r="T424" i="1"/>
  <c r="T422" i="1"/>
  <c r="T425" i="1"/>
  <c r="T423" i="1"/>
  <c r="B8" i="1"/>
  <c r="R8" i="1" s="1"/>
  <c r="B23" i="1"/>
  <c r="S23" i="1" s="1"/>
  <c r="B33" i="1"/>
  <c r="R33" i="1" s="1"/>
  <c r="B44" i="1"/>
  <c r="S44" i="1" s="1"/>
  <c r="B56" i="1"/>
  <c r="S56" i="1" s="1"/>
  <c r="B64" i="1"/>
  <c r="R64" i="1" s="1"/>
  <c r="B68" i="1"/>
  <c r="B72" i="1"/>
  <c r="S72" i="1" s="1"/>
  <c r="R76" i="1"/>
  <c r="B76" i="1"/>
  <c r="S76" i="1" s="1"/>
  <c r="B115" i="1"/>
  <c r="R115" i="1" s="1"/>
  <c r="B119" i="1"/>
  <c r="S119" i="1" s="1"/>
  <c r="B123" i="1"/>
  <c r="S123" i="1" s="1"/>
  <c r="B127" i="1"/>
  <c r="R127" i="1" s="1"/>
  <c r="B131" i="1"/>
  <c r="S131" i="1" s="1"/>
  <c r="B135" i="1"/>
  <c r="R135" i="1" s="1"/>
  <c r="B139" i="1"/>
  <c r="S139" i="1" s="1"/>
  <c r="B143" i="1"/>
  <c r="S143" i="1" s="1"/>
  <c r="B151" i="1"/>
  <c r="R151" i="1" s="1"/>
  <c r="B162" i="1"/>
  <c r="R162" i="1" s="1"/>
  <c r="B169" i="1"/>
  <c r="R169" i="1" s="1"/>
  <c r="B189" i="1"/>
  <c r="R189" i="1" s="1"/>
  <c r="B196" i="1"/>
  <c r="S196" i="1" s="1"/>
  <c r="B204" i="1"/>
  <c r="S204" i="1" s="1"/>
  <c r="R212" i="1"/>
  <c r="B212" i="1"/>
  <c r="S212" i="1" s="1"/>
  <c r="B224" i="1"/>
  <c r="S224" i="1" s="1"/>
  <c r="B293" i="1"/>
  <c r="R293" i="1" s="1"/>
  <c r="B296" i="1"/>
  <c r="R296" i="1" s="1"/>
  <c r="B300" i="1"/>
  <c r="S300" i="1" s="1"/>
  <c r="B304" i="1"/>
  <c r="R304" i="1" s="1"/>
  <c r="B308" i="1"/>
  <c r="S308" i="1" s="1"/>
  <c r="B315" i="1"/>
  <c r="S315" i="1" s="1"/>
  <c r="B319" i="1"/>
  <c r="S319" i="1" s="1"/>
  <c r="B323" i="1"/>
  <c r="S323" i="1" s="1"/>
  <c r="B327" i="1"/>
  <c r="S327" i="1" s="1"/>
  <c r="R356" i="1"/>
  <c r="B356" i="1"/>
  <c r="S356" i="1" s="1"/>
  <c r="T271" i="1"/>
  <c r="T415" i="1"/>
  <c r="T407" i="1"/>
  <c r="T416" i="1"/>
  <c r="T420" i="1"/>
  <c r="T411" i="1"/>
  <c r="T412" i="1"/>
  <c r="T409" i="1"/>
  <c r="T410" i="1"/>
  <c r="T421" i="1"/>
  <c r="T414" i="1"/>
  <c r="T419" i="1"/>
  <c r="T406" i="1"/>
  <c r="T417" i="1"/>
  <c r="T408" i="1"/>
  <c r="T413" i="1"/>
  <c r="T418" i="1"/>
  <c r="T404" i="1"/>
  <c r="T405" i="1"/>
  <c r="T403" i="1"/>
  <c r="T402" i="1"/>
  <c r="T400" i="1"/>
  <c r="T401" i="1"/>
  <c r="T399" i="1"/>
  <c r="T398" i="1"/>
  <c r="T397" i="1"/>
  <c r="B9" i="1"/>
  <c r="R9" i="1" s="1"/>
  <c r="B12" i="1"/>
  <c r="S12" i="1" s="1"/>
  <c r="B16" i="1"/>
  <c r="S16" i="1" s="1"/>
  <c r="B20" i="1"/>
  <c r="B24" i="1"/>
  <c r="S24" i="1" s="1"/>
  <c r="B27" i="1"/>
  <c r="S27" i="1" s="1"/>
  <c r="B30" i="1"/>
  <c r="R30" i="1" s="1"/>
  <c r="B34" i="1"/>
  <c r="R34" i="1" s="1"/>
  <c r="B41" i="1"/>
  <c r="S41" i="1" s="1"/>
  <c r="B49" i="1"/>
  <c r="S49" i="1" s="1"/>
  <c r="B53" i="1"/>
  <c r="R53" i="1" s="1"/>
  <c r="B57" i="1"/>
  <c r="S57" i="1" s="1"/>
  <c r="B65" i="1"/>
  <c r="S65" i="1" s="1"/>
  <c r="B69" i="1"/>
  <c r="S69" i="1" s="1"/>
  <c r="R73" i="1"/>
  <c r="B73" i="1"/>
  <c r="R77" i="1"/>
  <c r="B77" i="1"/>
  <c r="S77" i="1" s="1"/>
  <c r="B81" i="1"/>
  <c r="R81" i="1" s="1"/>
  <c r="B85" i="1"/>
  <c r="S85" i="1" s="1"/>
  <c r="B93" i="1"/>
  <c r="R93" i="1" s="1"/>
  <c r="B96" i="1"/>
  <c r="S96" i="1" s="1"/>
  <c r="B100" i="1"/>
  <c r="S100" i="1" s="1"/>
  <c r="B104" i="1"/>
  <c r="R104" i="1" s="1"/>
  <c r="B108" i="1"/>
  <c r="S108" i="1" s="1"/>
  <c r="B112" i="1"/>
  <c r="S112" i="1" s="1"/>
  <c r="B116" i="1"/>
  <c r="S116" i="1" s="1"/>
  <c r="B120" i="1"/>
  <c r="R120" i="1" s="1"/>
  <c r="B124" i="1"/>
  <c r="S124" i="1" s="1"/>
  <c r="B128" i="1"/>
  <c r="S128" i="1" s="1"/>
  <c r="B132" i="1"/>
  <c r="R132" i="1" s="1"/>
  <c r="B136" i="1"/>
  <c r="S136" i="1" s="1"/>
  <c r="B140" i="1"/>
  <c r="S140" i="1" s="1"/>
  <c r="B144" i="1"/>
  <c r="S144" i="1" s="1"/>
  <c r="B148" i="1"/>
  <c r="S148" i="1" s="1"/>
  <c r="B152" i="1"/>
  <c r="S152" i="1" s="1"/>
  <c r="B155" i="1"/>
  <c r="S155" i="1" s="1"/>
  <c r="B159" i="1"/>
  <c r="R159" i="1" s="1"/>
  <c r="B163" i="1"/>
  <c r="S163" i="1" s="1"/>
  <c r="B179" i="1"/>
  <c r="S179" i="1" s="1"/>
  <c r="B170" i="1"/>
  <c r="R170" i="1" s="1"/>
  <c r="B174" i="1"/>
  <c r="S174" i="1" s="1"/>
  <c r="B178" i="1"/>
  <c r="S178" i="1" s="1"/>
  <c r="B183" i="1"/>
  <c r="S183" i="1" s="1"/>
  <c r="B187" i="1"/>
  <c r="S187" i="1" s="1"/>
  <c r="B190" i="1"/>
  <c r="S190" i="1" s="1"/>
  <c r="B197" i="1"/>
  <c r="S197" i="1" s="1"/>
  <c r="B201" i="1"/>
  <c r="S201" i="1" s="1"/>
  <c r="B205" i="1"/>
  <c r="S205" i="1" s="1"/>
  <c r="B209" i="1"/>
  <c r="S209" i="1" s="1"/>
  <c r="B213" i="1"/>
  <c r="S213" i="1" s="1"/>
  <c r="B217" i="1"/>
  <c r="R217" i="1" s="1"/>
  <c r="B221" i="1"/>
  <c r="S221" i="1" s="1"/>
  <c r="B225" i="1"/>
  <c r="R225" i="1" s="1"/>
  <c r="B229" i="1"/>
  <c r="R229" i="1" s="1"/>
  <c r="B233" i="1"/>
  <c r="R233" i="1" s="1"/>
  <c r="B240" i="1"/>
  <c r="S240" i="1" s="1"/>
  <c r="B244" i="1"/>
  <c r="S244" i="1" s="1"/>
  <c r="B248" i="1"/>
  <c r="S248" i="1" s="1"/>
  <c r="B255" i="1"/>
  <c r="S255" i="1" s="1"/>
  <c r="S259" i="1"/>
  <c r="B259" i="1"/>
  <c r="T259" i="1" s="1"/>
  <c r="B263" i="1"/>
  <c r="S263" i="1" s="1"/>
  <c r="B267" i="1"/>
  <c r="S267" i="1" s="1"/>
  <c r="B271" i="1"/>
  <c r="R271" i="1" s="1"/>
  <c r="B275" i="1"/>
  <c r="S275" i="1" s="1"/>
  <c r="B279" i="1"/>
  <c r="S279" i="1" s="1"/>
  <c r="B283" i="1"/>
  <c r="S283" i="1" s="1"/>
  <c r="B286" i="1"/>
  <c r="S286" i="1" s="1"/>
  <c r="B290" i="1"/>
  <c r="S290" i="1" s="1"/>
  <c r="B297" i="1"/>
  <c r="S297" i="1" s="1"/>
  <c r="B301" i="1"/>
  <c r="S301" i="1" s="1"/>
  <c r="B305" i="1"/>
  <c r="S305" i="1" s="1"/>
  <c r="B309" i="1"/>
  <c r="S309" i="1" s="1"/>
  <c r="B312" i="1"/>
  <c r="S312" i="1" s="1"/>
  <c r="B316" i="1"/>
  <c r="S316" i="1" s="1"/>
  <c r="B320" i="1"/>
  <c r="S320" i="1" s="1"/>
  <c r="B324" i="1"/>
  <c r="S324" i="1" s="1"/>
  <c r="B328" i="1"/>
  <c r="S328" i="1" s="1"/>
  <c r="B338" i="1"/>
  <c r="S338" i="1" s="1"/>
  <c r="B349" i="1"/>
  <c r="S349" i="1" s="1"/>
  <c r="R353" i="1"/>
  <c r="B353" i="1"/>
  <c r="B357" i="1"/>
  <c r="R357" i="1" s="1"/>
  <c r="B15" i="1"/>
  <c r="S15" i="1" s="1"/>
  <c r="B26" i="1"/>
  <c r="R26" i="1" s="1"/>
  <c r="B36" i="1"/>
  <c r="S36" i="1" s="1"/>
  <c r="B48" i="1"/>
  <c r="R48" i="1" s="1"/>
  <c r="B84" i="1"/>
  <c r="R84" i="1" s="1"/>
  <c r="B88" i="1"/>
  <c r="S88" i="1" s="1"/>
  <c r="B95" i="1"/>
  <c r="W95" i="1" s="1"/>
  <c r="B103" i="1"/>
  <c r="R103" i="1" s="1"/>
  <c r="R154" i="1"/>
  <c r="B154" i="1"/>
  <c r="S154" i="1" s="1"/>
  <c r="B166" i="1"/>
  <c r="S166" i="1" s="1"/>
  <c r="B173" i="1"/>
  <c r="S173" i="1" s="1"/>
  <c r="B177" i="1"/>
  <c r="R177" i="1" s="1"/>
  <c r="B182" i="1"/>
  <c r="S182" i="1" s="1"/>
  <c r="B278" i="1"/>
  <c r="R278" i="1" s="1"/>
  <c r="B285" i="1"/>
  <c r="S285" i="1" s="1"/>
  <c r="B344" i="1"/>
  <c r="S344" i="1" s="1"/>
  <c r="B352" i="1"/>
  <c r="S352" i="1" s="1"/>
  <c r="B10" i="1"/>
  <c r="R10" i="1" s="1"/>
  <c r="B13" i="1"/>
  <c r="S13" i="1" s="1"/>
  <c r="B17" i="1"/>
  <c r="S17" i="1" s="1"/>
  <c r="B21" i="1"/>
  <c r="R21" i="1" s="1"/>
  <c r="B31" i="1"/>
  <c r="R31" i="1" s="1"/>
  <c r="B38" i="1"/>
  <c r="R38" i="1" s="1"/>
  <c r="B50" i="1"/>
  <c r="S50" i="1" s="1"/>
  <c r="B54" i="1"/>
  <c r="R54" i="1" s="1"/>
  <c r="B58" i="1"/>
  <c r="R58" i="1" s="1"/>
  <c r="B62" i="1"/>
  <c r="S62" i="1" s="1"/>
  <c r="B66" i="1"/>
  <c r="S66" i="1" s="1"/>
  <c r="B70" i="1"/>
  <c r="R70" i="1" s="1"/>
  <c r="B74" i="1"/>
  <c r="S74" i="1" s="1"/>
  <c r="B78" i="1"/>
  <c r="S78" i="1" s="1"/>
  <c r="B82" i="1"/>
  <c r="R82" i="1" s="1"/>
  <c r="B86" i="1"/>
  <c r="R86" i="1" s="1"/>
  <c r="B90" i="1"/>
  <c r="S90" i="1" s="1"/>
  <c r="B94" i="1"/>
  <c r="S94" i="1" s="1"/>
  <c r="B97" i="1"/>
  <c r="S97" i="1" s="1"/>
  <c r="R101" i="1"/>
  <c r="B101" i="1"/>
  <c r="B105" i="1"/>
  <c r="S105" i="1" s="1"/>
  <c r="B109" i="1"/>
  <c r="S109" i="1" s="1"/>
  <c r="B113" i="1"/>
  <c r="S113" i="1" s="1"/>
  <c r="B121" i="1"/>
  <c r="S121" i="1" s="1"/>
  <c r="B129" i="1"/>
  <c r="R129" i="1" s="1"/>
  <c r="B133" i="1"/>
  <c r="S133" i="1" s="1"/>
  <c r="B137" i="1"/>
  <c r="S137" i="1" s="1"/>
  <c r="B141" i="1"/>
  <c r="S141" i="1" s="1"/>
  <c r="B145" i="1"/>
  <c r="S145" i="1" s="1"/>
  <c r="B149" i="1"/>
  <c r="R149" i="1" s="1"/>
  <c r="B156" i="1"/>
  <c r="R156" i="1" s="1"/>
  <c r="B160" i="1"/>
  <c r="S160" i="1" s="1"/>
  <c r="B164" i="1"/>
  <c r="S164" i="1" s="1"/>
  <c r="B167" i="1"/>
  <c r="S167" i="1" s="1"/>
  <c r="B171" i="1"/>
  <c r="R171" i="1" s="1"/>
  <c r="B175" i="1"/>
  <c r="R175" i="1" s="1"/>
  <c r="B180" i="1"/>
  <c r="R180" i="1" s="1"/>
  <c r="B191" i="1"/>
  <c r="R191" i="1" s="1"/>
  <c r="B194" i="1"/>
  <c r="R194" i="1" s="1"/>
  <c r="B198" i="1"/>
  <c r="W198" i="1" s="1"/>
  <c r="B202" i="1"/>
  <c r="S202" i="1" s="1"/>
  <c r="B206" i="1"/>
  <c r="S206" i="1" s="1"/>
  <c r="B210" i="1"/>
  <c r="R210" i="1" s="1"/>
  <c r="B214" i="1"/>
  <c r="S214" i="1" s="1"/>
  <c r="B226" i="1"/>
  <c r="S226" i="1" s="1"/>
  <c r="B230" i="1"/>
  <c r="R230" i="1" s="1"/>
  <c r="B234" i="1"/>
  <c r="R234" i="1" s="1"/>
  <c r="B249" i="1"/>
  <c r="R249" i="1" s="1"/>
  <c r="B253" i="1"/>
  <c r="S253" i="1" s="1"/>
  <c r="B256" i="1"/>
  <c r="S256" i="1" s="1"/>
  <c r="R260" i="1"/>
  <c r="B260" i="1"/>
  <c r="B264" i="1"/>
  <c r="R264" i="1" s="1"/>
  <c r="B268" i="1"/>
  <c r="S268" i="1" s="1"/>
  <c r="B272" i="1"/>
  <c r="S272" i="1" s="1"/>
  <c r="B280" i="1"/>
  <c r="S280" i="1" s="1"/>
  <c r="B284" i="1"/>
  <c r="R284" i="1" s="1"/>
  <c r="B287" i="1"/>
  <c r="S287" i="1" s="1"/>
  <c r="B291" i="1"/>
  <c r="R291" i="1" s="1"/>
  <c r="B294" i="1"/>
  <c r="R294" i="1" s="1"/>
  <c r="B298" i="1"/>
  <c r="S298" i="1" s="1"/>
  <c r="B302" i="1"/>
  <c r="R302" i="1" s="1"/>
  <c r="B310" i="1"/>
  <c r="R310" i="1" s="1"/>
  <c r="B313" i="1"/>
  <c r="R313" i="1" s="1"/>
  <c r="B317" i="1"/>
  <c r="S317" i="1" s="1"/>
  <c r="B321" i="1"/>
  <c r="S321" i="1" s="1"/>
  <c r="B325" i="1"/>
  <c r="R325" i="1" s="1"/>
  <c r="B329" i="1"/>
  <c r="R329" i="1" s="1"/>
  <c r="B332" i="1"/>
  <c r="R332" i="1" s="1"/>
  <c r="B342" i="1"/>
  <c r="S342" i="1" s="1"/>
  <c r="B346" i="1"/>
  <c r="R346" i="1" s="1"/>
  <c r="B350" i="1"/>
  <c r="R350" i="1" s="1"/>
  <c r="B358" i="1"/>
  <c r="R358" i="1" s="1"/>
  <c r="B19" i="1"/>
  <c r="S19" i="1" s="1"/>
  <c r="B29" i="1"/>
  <c r="S29" i="1" s="1"/>
  <c r="B40" i="1"/>
  <c r="R40" i="1" s="1"/>
  <c r="B52" i="1"/>
  <c r="R52" i="1" s="1"/>
  <c r="B60" i="1"/>
  <c r="S60" i="1" s="1"/>
  <c r="B99" i="1"/>
  <c r="S99" i="1" s="1"/>
  <c r="B107" i="1"/>
  <c r="R107" i="1" s="1"/>
  <c r="B200" i="1"/>
  <c r="R200" i="1" s="1"/>
  <c r="B208" i="1"/>
  <c r="S208" i="1" s="1"/>
  <c r="B216" i="1"/>
  <c r="S216" i="1" s="1"/>
  <c r="B220" i="1"/>
  <c r="S220" i="1" s="1"/>
  <c r="B228" i="1"/>
  <c r="R228" i="1" s="1"/>
  <c r="B232" i="1"/>
  <c r="S232" i="1" s="1"/>
  <c r="B236" i="1"/>
  <c r="S236" i="1" s="1"/>
  <c r="S239" i="1"/>
  <c r="B239" i="1"/>
  <c r="T239" i="1" s="1"/>
  <c r="B243" i="1"/>
  <c r="S243" i="1" s="1"/>
  <c r="B247" i="1"/>
  <c r="S247" i="1" s="1"/>
  <c r="B254" i="1"/>
  <c r="R254" i="1" s="1"/>
  <c r="B266" i="1"/>
  <c r="S266" i="1" s="1"/>
  <c r="B274" i="1"/>
  <c r="S274" i="1" s="1"/>
  <c r="B282" i="1"/>
  <c r="S282" i="1" s="1"/>
  <c r="R11" i="1"/>
  <c r="X15" i="1" s="1"/>
  <c r="B11" i="1"/>
  <c r="S11" i="1" s="1"/>
  <c r="B14" i="1"/>
  <c r="S14" i="1" s="1"/>
  <c r="B25" i="1"/>
  <c r="R25" i="1" s="1"/>
  <c r="B32" i="1"/>
  <c r="R32" i="1" s="1"/>
  <c r="B35" i="1"/>
  <c r="R35" i="1" s="1"/>
  <c r="B39" i="1"/>
  <c r="S39" i="1" s="1"/>
  <c r="B43" i="1"/>
  <c r="R43" i="1" s="1"/>
  <c r="B51" i="1"/>
  <c r="S51" i="1" s="1"/>
  <c r="B55" i="1"/>
  <c r="S55" i="1" s="1"/>
  <c r="B59" i="1"/>
  <c r="S59" i="1" s="1"/>
  <c r="B67" i="1"/>
  <c r="R67" i="1" s="1"/>
  <c r="S71" i="1"/>
  <c r="B71" i="1"/>
  <c r="T71" i="1" s="1"/>
  <c r="B79" i="1"/>
  <c r="S79" i="1" s="1"/>
  <c r="B83" i="1"/>
  <c r="S83" i="1" s="1"/>
  <c r="B91" i="1"/>
  <c r="S91" i="1" s="1"/>
  <c r="B98" i="1"/>
  <c r="S98" i="1" s="1"/>
  <c r="B102" i="1"/>
  <c r="R102" i="1" s="1"/>
  <c r="B106" i="1"/>
  <c r="S106" i="1" s="1"/>
  <c r="R110" i="1"/>
  <c r="B110" i="1"/>
  <c r="S110" i="1" s="1"/>
  <c r="B114" i="1"/>
  <c r="R114" i="1" s="1"/>
  <c r="B118" i="1"/>
  <c r="S118" i="1" s="1"/>
  <c r="B122" i="1"/>
  <c r="S122" i="1" s="1"/>
  <c r="B126" i="1"/>
  <c r="S126" i="1" s="1"/>
  <c r="B130" i="1"/>
  <c r="S130" i="1" s="1"/>
  <c r="B134" i="1"/>
  <c r="S134" i="1" s="1"/>
  <c r="S138" i="1"/>
  <c r="B138" i="1"/>
  <c r="T138" i="1" s="1"/>
  <c r="B142" i="1"/>
  <c r="S142" i="1" s="1"/>
  <c r="B150" i="1"/>
  <c r="R150" i="1" s="1"/>
  <c r="B153" i="1"/>
  <c r="R153" i="1" s="1"/>
  <c r="B157" i="1"/>
  <c r="S157" i="1" s="1"/>
  <c r="B161" i="1"/>
  <c r="S161" i="1" s="1"/>
  <c r="B165" i="1"/>
  <c r="S165" i="1" s="1"/>
  <c r="B168" i="1"/>
  <c r="S168" i="1" s="1"/>
  <c r="B172" i="1"/>
  <c r="S172" i="1" s="1"/>
  <c r="B176" i="1"/>
  <c r="S176" i="1" s="1"/>
  <c r="B181" i="1"/>
  <c r="S181" i="1" s="1"/>
  <c r="B185" i="1"/>
  <c r="R185" i="1" s="1"/>
  <c r="R188" i="1"/>
  <c r="B188" i="1"/>
  <c r="B192" i="1"/>
  <c r="S192" i="1" s="1"/>
  <c r="B195" i="1"/>
  <c r="S195" i="1" s="1"/>
  <c r="B199" i="1"/>
  <c r="S199" i="1" s="1"/>
  <c r="B203" i="1"/>
  <c r="S203" i="1" s="1"/>
  <c r="B207" i="1"/>
  <c r="S207" i="1" s="1"/>
  <c r="B211" i="1"/>
  <c r="R211" i="1" s="1"/>
  <c r="B215" i="1"/>
  <c r="S215" i="1" s="1"/>
  <c r="B219" i="1"/>
  <c r="S219" i="1" s="1"/>
  <c r="B223" i="1"/>
  <c r="R223" i="1" s="1"/>
  <c r="B227" i="1"/>
  <c r="R227" i="1" s="1"/>
  <c r="B231" i="1"/>
  <c r="S231" i="1" s="1"/>
  <c r="B235" i="1"/>
  <c r="R235" i="1" s="1"/>
  <c r="B238" i="1"/>
  <c r="S238" i="1" s="1"/>
  <c r="B242" i="1"/>
  <c r="R242" i="1" s="1"/>
  <c r="B246" i="1"/>
  <c r="S246" i="1" s="1"/>
  <c r="B250" i="1"/>
  <c r="S250" i="1" s="1"/>
  <c r="B257" i="1"/>
  <c r="S257" i="1" s="1"/>
  <c r="B261" i="1"/>
  <c r="S261" i="1" s="1"/>
  <c r="B265" i="1"/>
  <c r="S265" i="1" s="1"/>
  <c r="B269" i="1"/>
  <c r="S269" i="1" s="1"/>
  <c r="B273" i="1"/>
  <c r="R273" i="1" s="1"/>
  <c r="B277" i="1"/>
  <c r="S277" i="1" s="1"/>
  <c r="B288" i="1"/>
  <c r="S288" i="1" s="1"/>
  <c r="B292" i="1"/>
  <c r="R292" i="1" s="1"/>
  <c r="B295" i="1"/>
  <c r="S295" i="1" s="1"/>
  <c r="B299" i="1"/>
  <c r="S299" i="1" s="1"/>
  <c r="B303" i="1"/>
  <c r="S303" i="1" s="1"/>
  <c r="B307" i="1"/>
  <c r="R307" i="1" s="1"/>
  <c r="B311" i="1"/>
  <c r="S311" i="1" s="1"/>
  <c r="B314" i="1"/>
  <c r="S314" i="1" s="1"/>
  <c r="B318" i="1"/>
  <c r="S318" i="1" s="1"/>
  <c r="B322" i="1"/>
  <c r="S322" i="1" s="1"/>
  <c r="B326" i="1"/>
  <c r="S326" i="1" s="1"/>
  <c r="B330" i="1"/>
  <c r="S330" i="1" s="1"/>
  <c r="B340" i="1"/>
  <c r="B343" i="1"/>
  <c r="S343" i="1" s="1"/>
  <c r="B347" i="1"/>
  <c r="R347" i="1" s="1"/>
  <c r="B351" i="1"/>
  <c r="S351" i="1" s="1"/>
  <c r="B355" i="1"/>
  <c r="R355" i="1" s="1"/>
  <c r="S394" i="1"/>
  <c r="R354" i="1"/>
  <c r="S376" i="1"/>
  <c r="S73" i="1"/>
  <c r="S260" i="1"/>
  <c r="S101" i="1"/>
  <c r="T341" i="1"/>
  <c r="S353" i="1"/>
  <c r="T383" i="1"/>
  <c r="T367" i="1"/>
  <c r="T339" i="1"/>
  <c r="T295" i="1"/>
  <c r="T263" i="1"/>
  <c r="T247" i="1"/>
  <c r="S7" i="1"/>
  <c r="X7" i="1" s="1"/>
  <c r="T379" i="1"/>
  <c r="T375" i="1"/>
  <c r="T363" i="1"/>
  <c r="T359" i="1"/>
  <c r="T331" i="1"/>
  <c r="T323" i="1"/>
  <c r="T319" i="1"/>
  <c r="T315" i="1"/>
  <c r="T311" i="1"/>
  <c r="T287" i="1"/>
  <c r="S4" i="1"/>
  <c r="X4" i="1" s="1"/>
  <c r="T48" i="1"/>
  <c r="T68" i="1"/>
  <c r="T84" i="1"/>
  <c r="T96" i="1"/>
  <c r="T104" i="1"/>
  <c r="T116" i="1"/>
  <c r="T128" i="1"/>
  <c r="T144" i="1"/>
  <c r="T156" i="1"/>
  <c r="T172" i="1"/>
  <c r="T184" i="1"/>
  <c r="T200" i="1"/>
  <c r="T212" i="1"/>
  <c r="T228" i="1"/>
  <c r="T244" i="1"/>
  <c r="T260" i="1"/>
  <c r="T272" i="1"/>
  <c r="T284" i="1"/>
  <c r="T296" i="1"/>
  <c r="T304" i="1"/>
  <c r="T312" i="1"/>
  <c r="T320" i="1"/>
  <c r="T328" i="1"/>
  <c r="T336" i="1"/>
  <c r="T72" i="1"/>
  <c r="T92" i="1"/>
  <c r="T120" i="1"/>
  <c r="T13" i="1"/>
  <c r="T17" i="1"/>
  <c r="T36" i="1"/>
  <c r="T360" i="1"/>
  <c r="T368" i="1"/>
  <c r="T376" i="1"/>
  <c r="T384" i="1"/>
  <c r="T56" i="1"/>
  <c r="T64" i="1"/>
  <c r="T76" i="1"/>
  <c r="T88" i="1"/>
  <c r="T164" i="1"/>
  <c r="T348" i="1"/>
  <c r="T356" i="1"/>
  <c r="T372" i="1"/>
  <c r="T380" i="1"/>
  <c r="T396" i="1"/>
  <c r="T9" i="1"/>
  <c r="T30" i="1"/>
  <c r="T45" i="1"/>
  <c r="T57" i="1"/>
  <c r="T201" i="1"/>
  <c r="T217" i="1"/>
  <c r="T237" i="1"/>
  <c r="T257" i="1"/>
  <c r="T281" i="1"/>
  <c r="T305" i="1"/>
  <c r="T333" i="1"/>
  <c r="T54" i="1"/>
  <c r="T108" i="1"/>
  <c r="T124" i="1"/>
  <c r="T136" i="1"/>
  <c r="T148" i="1"/>
  <c r="T180" i="1"/>
  <c r="T192" i="1"/>
  <c r="T208" i="1"/>
  <c r="T220" i="1"/>
  <c r="T236" i="1"/>
  <c r="T344" i="1"/>
  <c r="T364" i="1"/>
  <c r="T52" i="1"/>
  <c r="T80" i="1"/>
  <c r="T112" i="1"/>
  <c r="T140" i="1"/>
  <c r="T160" i="1"/>
  <c r="T196" i="1"/>
  <c r="T216" i="1"/>
  <c r="T232" i="1"/>
  <c r="T248" i="1"/>
  <c r="T268" i="1"/>
  <c r="T292" i="1"/>
  <c r="T18" i="1"/>
  <c r="T77" i="1"/>
  <c r="T113" i="1"/>
  <c r="T129" i="1"/>
  <c r="T149" i="1"/>
  <c r="T169" i="1"/>
  <c r="T7" i="1"/>
  <c r="T23" i="1"/>
  <c r="T66" i="1"/>
  <c r="T82" i="1"/>
  <c r="T94" i="1"/>
  <c r="T110" i="1"/>
  <c r="T118" i="1"/>
  <c r="T126" i="1"/>
  <c r="T134" i="1"/>
  <c r="T142" i="1"/>
  <c r="T150" i="1"/>
  <c r="T158" i="1"/>
  <c r="T166" i="1"/>
  <c r="T174" i="1"/>
  <c r="T190" i="1"/>
  <c r="T198" i="1"/>
  <c r="T206" i="1"/>
  <c r="T214" i="1"/>
  <c r="T222" i="1"/>
  <c r="T230" i="1"/>
  <c r="T238" i="1"/>
  <c r="T246" i="1"/>
  <c r="T254" i="1"/>
  <c r="T262" i="1"/>
  <c r="T5" i="1"/>
  <c r="T252" i="1"/>
  <c r="T280" i="1"/>
  <c r="T288" i="1"/>
  <c r="T300" i="1"/>
  <c r="T308" i="1"/>
  <c r="T316" i="1"/>
  <c r="T352" i="1"/>
  <c r="T388" i="1"/>
  <c r="T21" i="1"/>
  <c r="T33" i="1"/>
  <c r="T40" i="1"/>
  <c r="T188" i="1"/>
  <c r="T324" i="1"/>
  <c r="T37" i="1"/>
  <c r="T189" i="1"/>
  <c r="T209" i="1"/>
  <c r="T229" i="1"/>
  <c r="T245" i="1"/>
  <c r="T269" i="1"/>
  <c r="T293" i="1"/>
  <c r="T46" i="1"/>
  <c r="T25" i="1"/>
  <c r="T29" i="1"/>
  <c r="T264" i="1"/>
  <c r="T332" i="1"/>
  <c r="T340" i="1"/>
  <c r="T392" i="1"/>
  <c r="T60" i="1"/>
  <c r="T100" i="1"/>
  <c r="T132" i="1"/>
  <c r="T152" i="1"/>
  <c r="T168" i="1"/>
  <c r="T204" i="1"/>
  <c r="T224" i="1"/>
  <c r="T240" i="1"/>
  <c r="T256" i="1"/>
  <c r="T276" i="1"/>
  <c r="T10" i="1"/>
  <c r="T65" i="1"/>
  <c r="T85" i="1"/>
  <c r="T105" i="1"/>
  <c r="T121" i="1"/>
  <c r="T141" i="1"/>
  <c r="T161" i="1"/>
  <c r="T177" i="1"/>
  <c r="T15" i="1"/>
  <c r="T42" i="1"/>
  <c r="T74" i="1"/>
  <c r="T90" i="1"/>
  <c r="T102" i="1"/>
  <c r="T106" i="1"/>
  <c r="T114" i="1"/>
  <c r="T122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326" i="1"/>
  <c r="T334" i="1"/>
  <c r="T342" i="1"/>
  <c r="T346" i="1"/>
  <c r="T350" i="1"/>
  <c r="T354" i="1"/>
  <c r="T358" i="1"/>
  <c r="T362" i="1"/>
  <c r="T370" i="1"/>
  <c r="T378" i="1"/>
  <c r="T386" i="1"/>
  <c r="T394" i="1"/>
  <c r="T14" i="1"/>
  <c r="T49" i="1"/>
  <c r="T53" i="1"/>
  <c r="T193" i="1"/>
  <c r="T205" i="1"/>
  <c r="T221" i="1"/>
  <c r="T233" i="1"/>
  <c r="T249" i="1"/>
  <c r="T261" i="1"/>
  <c r="T273" i="1"/>
  <c r="T285" i="1"/>
  <c r="T297" i="1"/>
  <c r="T309" i="1"/>
  <c r="T317" i="1"/>
  <c r="T337" i="1"/>
  <c r="T349" i="1"/>
  <c r="T361" i="1"/>
  <c r="T369" i="1"/>
  <c r="T377" i="1"/>
  <c r="T111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74" i="1"/>
  <c r="T282" i="1"/>
  <c r="T290" i="1"/>
  <c r="T298" i="1"/>
  <c r="T306" i="1"/>
  <c r="T314" i="1"/>
  <c r="T322" i="1"/>
  <c r="T330" i="1"/>
  <c r="T338" i="1"/>
  <c r="T61" i="1"/>
  <c r="T73" i="1"/>
  <c r="T89" i="1"/>
  <c r="T101" i="1"/>
  <c r="T117" i="1"/>
  <c r="T133" i="1"/>
  <c r="T145" i="1"/>
  <c r="T157" i="1"/>
  <c r="T173" i="1"/>
  <c r="T185" i="1"/>
  <c r="T345" i="1"/>
  <c r="T353" i="1"/>
  <c r="T385" i="1"/>
  <c r="T389" i="1"/>
  <c r="T11" i="1"/>
  <c r="T27" i="1"/>
  <c r="T31" i="1"/>
  <c r="T58" i="1"/>
  <c r="T70" i="1"/>
  <c r="T86" i="1"/>
  <c r="T8" i="1"/>
  <c r="T16" i="1"/>
  <c r="T24" i="1"/>
  <c r="T32" i="1"/>
  <c r="T39" i="1"/>
  <c r="T47" i="1"/>
  <c r="T51" i="1"/>
  <c r="T55" i="1"/>
  <c r="T59" i="1"/>
  <c r="T67" i="1"/>
  <c r="T75" i="1"/>
  <c r="T83" i="1"/>
  <c r="T91" i="1"/>
  <c r="T99" i="1"/>
  <c r="T366" i="1"/>
  <c r="T374" i="1"/>
  <c r="T382" i="1"/>
  <c r="T390" i="1"/>
  <c r="T6" i="1"/>
  <c r="T22" i="1"/>
  <c r="T197" i="1"/>
  <c r="T213" i="1"/>
  <c r="T225" i="1"/>
  <c r="T241" i="1"/>
  <c r="T253" i="1"/>
  <c r="T265" i="1"/>
  <c r="T277" i="1"/>
  <c r="T289" i="1"/>
  <c r="T301" i="1"/>
  <c r="T313" i="1"/>
  <c r="T321" i="1"/>
  <c r="T325" i="1"/>
  <c r="T329" i="1"/>
  <c r="T365" i="1"/>
  <c r="T373" i="1"/>
  <c r="T381" i="1"/>
  <c r="T3" i="1"/>
  <c r="T12" i="1"/>
  <c r="T20" i="1"/>
  <c r="T28" i="1"/>
  <c r="T35" i="1"/>
  <c r="T43" i="1"/>
  <c r="T103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67" i="1"/>
  <c r="T283" i="1"/>
  <c r="T291" i="1"/>
  <c r="T299" i="1"/>
  <c r="T307" i="1"/>
  <c r="T270" i="1"/>
  <c r="T278" i="1"/>
  <c r="T286" i="1"/>
  <c r="T294" i="1"/>
  <c r="T302" i="1"/>
  <c r="T310" i="1"/>
  <c r="T318" i="1"/>
  <c r="T26" i="1"/>
  <c r="T41" i="1"/>
  <c r="T69" i="1"/>
  <c r="T81" i="1"/>
  <c r="T93" i="1"/>
  <c r="T109" i="1"/>
  <c r="T125" i="1"/>
  <c r="T137" i="1"/>
  <c r="T153" i="1"/>
  <c r="T165" i="1"/>
  <c r="T357" i="1"/>
  <c r="T393" i="1"/>
  <c r="T19" i="1"/>
  <c r="T38" i="1"/>
  <c r="T50" i="1"/>
  <c r="T62" i="1"/>
  <c r="T78" i="1"/>
  <c r="T98" i="1"/>
  <c r="T4" i="1"/>
  <c r="T63" i="1"/>
  <c r="T79" i="1"/>
  <c r="T87" i="1"/>
  <c r="T95" i="1"/>
  <c r="T347" i="1"/>
  <c r="T355" i="1"/>
  <c r="T387" i="1"/>
  <c r="T395" i="1"/>
  <c r="T44" i="1"/>
  <c r="T391" i="1"/>
  <c r="T343" i="1"/>
  <c r="T335" i="1"/>
  <c r="T303" i="1"/>
  <c r="T255" i="1"/>
  <c r="S5" i="1"/>
  <c r="T371" i="1"/>
  <c r="T351" i="1"/>
  <c r="T327" i="1"/>
  <c r="T279" i="1"/>
  <c r="T231" i="1"/>
  <c r="U2" i="1"/>
  <c r="X9" i="1"/>
  <c r="X10" i="1"/>
  <c r="X8" i="1"/>
  <c r="R340" i="1" l="1"/>
  <c r="S340" i="1"/>
  <c r="R20" i="1"/>
  <c r="X29" i="1" s="1"/>
  <c r="S20" i="1"/>
  <c r="U448" i="1"/>
  <c r="U445" i="1"/>
  <c r="U449" i="1"/>
  <c r="U447" i="1"/>
  <c r="U446" i="1"/>
  <c r="U444" i="1"/>
  <c r="T119" i="1"/>
  <c r="X30" i="1"/>
  <c r="T34" i="1"/>
  <c r="T176" i="1"/>
  <c r="T130" i="1"/>
  <c r="R68" i="1"/>
  <c r="X445" i="1" s="1"/>
  <c r="S68" i="1"/>
  <c r="X5" i="1"/>
  <c r="U440" i="1"/>
  <c r="U441" i="1"/>
  <c r="U442" i="1"/>
  <c r="U439" i="1"/>
  <c r="U443" i="1"/>
  <c r="X24" i="1"/>
  <c r="X59" i="1"/>
  <c r="X64" i="1"/>
  <c r="X51" i="1"/>
  <c r="U427" i="1"/>
  <c r="U429" i="1"/>
  <c r="U426" i="1"/>
  <c r="U433" i="1"/>
  <c r="U434" i="1"/>
  <c r="U435" i="1"/>
  <c r="U423" i="1"/>
  <c r="U432" i="1"/>
  <c r="U437" i="1"/>
  <c r="U438" i="1"/>
  <c r="U431" i="1"/>
  <c r="U430" i="1"/>
  <c r="U428" i="1"/>
  <c r="U436" i="1"/>
  <c r="U424" i="1"/>
  <c r="U422" i="1"/>
  <c r="U425" i="1"/>
  <c r="X54" i="1"/>
  <c r="X55" i="1"/>
  <c r="X58" i="1"/>
  <c r="X48" i="1"/>
  <c r="X35" i="1"/>
  <c r="X13" i="1"/>
  <c r="X34" i="1"/>
  <c r="X43" i="1"/>
  <c r="T181" i="1"/>
  <c r="X45" i="1"/>
  <c r="X62" i="1"/>
  <c r="T97" i="1"/>
  <c r="X14" i="1"/>
  <c r="X19" i="1"/>
  <c r="X56" i="1"/>
  <c r="X92" i="1"/>
  <c r="X27" i="1"/>
  <c r="X33" i="1"/>
  <c r="X12" i="1"/>
  <c r="T182" i="1"/>
  <c r="X165" i="1"/>
  <c r="X39" i="1"/>
  <c r="X11" i="1"/>
  <c r="X17" i="1"/>
  <c r="X44" i="1"/>
  <c r="X16" i="1"/>
  <c r="X63" i="1"/>
  <c r="T275" i="1"/>
  <c r="X230" i="1"/>
  <c r="X227" i="1"/>
  <c r="X328" i="1"/>
  <c r="U416" i="1"/>
  <c r="U418" i="1"/>
  <c r="U419" i="1"/>
  <c r="U415" i="1"/>
  <c r="U410" i="1"/>
  <c r="U411" i="1"/>
  <c r="U421" i="1"/>
  <c r="U407" i="1"/>
  <c r="U406" i="1"/>
  <c r="U417" i="1"/>
  <c r="U414" i="1"/>
  <c r="U412" i="1"/>
  <c r="U408" i="1"/>
  <c r="U409" i="1"/>
  <c r="U420" i="1"/>
  <c r="U413" i="1"/>
  <c r="U405" i="1"/>
  <c r="U404" i="1"/>
  <c r="U403" i="1"/>
  <c r="U402" i="1"/>
  <c r="U401" i="1"/>
  <c r="U400" i="1"/>
  <c r="U399" i="1"/>
  <c r="U398" i="1"/>
  <c r="U397" i="1"/>
  <c r="X415" i="1"/>
  <c r="X383" i="1"/>
  <c r="U5" i="1"/>
  <c r="U25" i="1"/>
  <c r="U29" i="1"/>
  <c r="U56" i="1"/>
  <c r="U108" i="1"/>
  <c r="U124" i="1"/>
  <c r="U136" i="1"/>
  <c r="U148" i="1"/>
  <c r="U164" i="1"/>
  <c r="U180" i="1"/>
  <c r="U344" i="1"/>
  <c r="U352" i="1"/>
  <c r="U360" i="1"/>
  <c r="U368" i="1"/>
  <c r="U376" i="1"/>
  <c r="U384" i="1"/>
  <c r="U392" i="1"/>
  <c r="U9" i="1"/>
  <c r="U21" i="1"/>
  <c r="U33" i="1"/>
  <c r="U52" i="1"/>
  <c r="U112" i="1"/>
  <c r="U68" i="1"/>
  <c r="U84" i="1"/>
  <c r="U96" i="1"/>
  <c r="U200" i="1"/>
  <c r="U212" i="1"/>
  <c r="U228" i="1"/>
  <c r="U244" i="1"/>
  <c r="U260" i="1"/>
  <c r="U272" i="1"/>
  <c r="U284" i="1"/>
  <c r="U296" i="1"/>
  <c r="U304" i="1"/>
  <c r="U312" i="1"/>
  <c r="U320" i="1"/>
  <c r="U332" i="1"/>
  <c r="U340" i="1"/>
  <c r="U13" i="1"/>
  <c r="U48" i="1"/>
  <c r="U264" i="1"/>
  <c r="U348" i="1"/>
  <c r="U364" i="1"/>
  <c r="U372" i="1"/>
  <c r="U380" i="1"/>
  <c r="U396" i="1"/>
  <c r="U72" i="1"/>
  <c r="U100" i="1"/>
  <c r="U204" i="1"/>
  <c r="U224" i="1"/>
  <c r="U240" i="1"/>
  <c r="U256" i="1"/>
  <c r="U276" i="1"/>
  <c r="U324" i="1"/>
  <c r="U65" i="1"/>
  <c r="U85" i="1"/>
  <c r="U15" i="1"/>
  <c r="U42" i="1"/>
  <c r="U74" i="1"/>
  <c r="U90" i="1"/>
  <c r="U102" i="1"/>
  <c r="U106" i="1"/>
  <c r="U114" i="1"/>
  <c r="U122" i="1"/>
  <c r="U130" i="1"/>
  <c r="U138" i="1"/>
  <c r="U146" i="1"/>
  <c r="U154" i="1"/>
  <c r="U162" i="1"/>
  <c r="U170" i="1"/>
  <c r="U36" i="1"/>
  <c r="U64" i="1"/>
  <c r="U76" i="1"/>
  <c r="U88" i="1"/>
  <c r="U156" i="1"/>
  <c r="U172" i="1"/>
  <c r="U356" i="1"/>
  <c r="U132" i="1"/>
  <c r="U152" i="1"/>
  <c r="U168" i="1"/>
  <c r="U188" i="1"/>
  <c r="U18" i="1"/>
  <c r="X18" i="1" s="1"/>
  <c r="U37" i="1"/>
  <c r="X37" i="1" s="1"/>
  <c r="U45" i="1"/>
  <c r="U57" i="1"/>
  <c r="U113" i="1"/>
  <c r="U129" i="1"/>
  <c r="U149" i="1"/>
  <c r="U169" i="1"/>
  <c r="U189" i="1"/>
  <c r="U209" i="1"/>
  <c r="U229" i="1"/>
  <c r="U245" i="1"/>
  <c r="U269" i="1"/>
  <c r="U293" i="1"/>
  <c r="U333" i="1"/>
  <c r="U46" i="1"/>
  <c r="U17" i="1"/>
  <c r="U104" i="1"/>
  <c r="U116" i="1"/>
  <c r="U128" i="1"/>
  <c r="U144" i="1"/>
  <c r="U184" i="1"/>
  <c r="U192" i="1"/>
  <c r="U208" i="1"/>
  <c r="U220" i="1"/>
  <c r="U236" i="1"/>
  <c r="U328" i="1"/>
  <c r="U336" i="1"/>
  <c r="U60" i="1"/>
  <c r="U80" i="1"/>
  <c r="U92" i="1"/>
  <c r="U196" i="1"/>
  <c r="U216" i="1"/>
  <c r="U232" i="1"/>
  <c r="U248" i="1"/>
  <c r="U268" i="1"/>
  <c r="U292" i="1"/>
  <c r="U77" i="1"/>
  <c r="U97" i="1"/>
  <c r="U7" i="1"/>
  <c r="U23" i="1"/>
  <c r="U34" i="1"/>
  <c r="U66" i="1"/>
  <c r="U82" i="1"/>
  <c r="U94" i="1"/>
  <c r="U110" i="1"/>
  <c r="U118" i="1"/>
  <c r="U126" i="1"/>
  <c r="U134" i="1"/>
  <c r="U142" i="1"/>
  <c r="U150" i="1"/>
  <c r="U158" i="1"/>
  <c r="U166" i="1"/>
  <c r="U174" i="1"/>
  <c r="U252" i="1"/>
  <c r="U280" i="1"/>
  <c r="U288" i="1"/>
  <c r="U300" i="1"/>
  <c r="U308" i="1"/>
  <c r="U316" i="1"/>
  <c r="U388" i="1"/>
  <c r="U40" i="1"/>
  <c r="U120" i="1"/>
  <c r="U140" i="1"/>
  <c r="U160" i="1"/>
  <c r="U176" i="1"/>
  <c r="U10" i="1"/>
  <c r="U30" i="1"/>
  <c r="U105" i="1"/>
  <c r="U121" i="1"/>
  <c r="U141" i="1"/>
  <c r="U161" i="1"/>
  <c r="U177" i="1"/>
  <c r="U201" i="1"/>
  <c r="U217" i="1"/>
  <c r="U237" i="1"/>
  <c r="U257" i="1"/>
  <c r="U281" i="1"/>
  <c r="U305" i="1"/>
  <c r="U54" i="1"/>
  <c r="U178" i="1"/>
  <c r="U206" i="1"/>
  <c r="U210" i="1"/>
  <c r="U246" i="1"/>
  <c r="U270" i="1"/>
  <c r="U278" i="1"/>
  <c r="U286" i="1"/>
  <c r="U294" i="1"/>
  <c r="U302" i="1"/>
  <c r="U310" i="1"/>
  <c r="U318" i="1"/>
  <c r="U322" i="1"/>
  <c r="U330" i="1"/>
  <c r="U338" i="1"/>
  <c r="U69" i="1"/>
  <c r="U81" i="1"/>
  <c r="U93" i="1"/>
  <c r="U393" i="1"/>
  <c r="U19" i="1"/>
  <c r="U38" i="1"/>
  <c r="U62" i="1"/>
  <c r="U78" i="1"/>
  <c r="U98" i="1"/>
  <c r="U4" i="1"/>
  <c r="U63" i="1"/>
  <c r="U71" i="1"/>
  <c r="U79" i="1"/>
  <c r="U87" i="1"/>
  <c r="U95" i="1"/>
  <c r="U202" i="1"/>
  <c r="U238" i="1"/>
  <c r="U242" i="1"/>
  <c r="U326" i="1"/>
  <c r="U334" i="1"/>
  <c r="U342" i="1"/>
  <c r="U350" i="1"/>
  <c r="U358" i="1"/>
  <c r="U366" i="1"/>
  <c r="U374" i="1"/>
  <c r="U382" i="1"/>
  <c r="U390" i="1"/>
  <c r="U6" i="1"/>
  <c r="X6" i="1" s="1"/>
  <c r="U22" i="1"/>
  <c r="X22" i="1" s="1"/>
  <c r="U49" i="1"/>
  <c r="U53" i="1"/>
  <c r="U117" i="1"/>
  <c r="U133" i="1"/>
  <c r="U145" i="1"/>
  <c r="U157" i="1"/>
  <c r="U173" i="1"/>
  <c r="U185" i="1"/>
  <c r="U197" i="1"/>
  <c r="U213" i="1"/>
  <c r="U225" i="1"/>
  <c r="U241" i="1"/>
  <c r="U253" i="1"/>
  <c r="U265" i="1"/>
  <c r="U277" i="1"/>
  <c r="U289" i="1"/>
  <c r="U301" i="1"/>
  <c r="U313" i="1"/>
  <c r="U321" i="1"/>
  <c r="U329" i="1"/>
  <c r="U365" i="1"/>
  <c r="U373" i="1"/>
  <c r="U381" i="1"/>
  <c r="U3" i="1"/>
  <c r="X3" i="1" s="1"/>
  <c r="U58" i="1"/>
  <c r="U12" i="1"/>
  <c r="U20" i="1"/>
  <c r="U28" i="1"/>
  <c r="X28" i="1" s="1"/>
  <c r="U35" i="1"/>
  <c r="U43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190" i="1"/>
  <c r="U194" i="1"/>
  <c r="U198" i="1"/>
  <c r="U226" i="1"/>
  <c r="U230" i="1"/>
  <c r="U234" i="1"/>
  <c r="U266" i="1"/>
  <c r="U274" i="1"/>
  <c r="U282" i="1"/>
  <c r="U290" i="1"/>
  <c r="U298" i="1"/>
  <c r="U306" i="1"/>
  <c r="U314" i="1"/>
  <c r="U61" i="1"/>
  <c r="X61" i="1" s="1"/>
  <c r="U73" i="1"/>
  <c r="U89" i="1"/>
  <c r="U101" i="1"/>
  <c r="U349" i="1"/>
  <c r="U357" i="1"/>
  <c r="U389" i="1"/>
  <c r="U11" i="1"/>
  <c r="U27" i="1"/>
  <c r="U31" i="1"/>
  <c r="U70" i="1"/>
  <c r="U86" i="1"/>
  <c r="U47" i="1"/>
  <c r="X47" i="1" s="1"/>
  <c r="U51" i="1"/>
  <c r="U55" i="1"/>
  <c r="U59" i="1"/>
  <c r="U67" i="1"/>
  <c r="U75" i="1"/>
  <c r="U83" i="1"/>
  <c r="U91" i="1"/>
  <c r="U99" i="1"/>
  <c r="U182" i="1"/>
  <c r="U186" i="1"/>
  <c r="U214" i="1"/>
  <c r="U218" i="1"/>
  <c r="U222" i="1"/>
  <c r="U250" i="1"/>
  <c r="U254" i="1"/>
  <c r="U258" i="1"/>
  <c r="U262" i="1"/>
  <c r="U346" i="1"/>
  <c r="U354" i="1"/>
  <c r="U362" i="1"/>
  <c r="U370" i="1"/>
  <c r="U378" i="1"/>
  <c r="U386" i="1"/>
  <c r="U394" i="1"/>
  <c r="U14" i="1"/>
  <c r="U26" i="1"/>
  <c r="U41" i="1"/>
  <c r="U109" i="1"/>
  <c r="U125" i="1"/>
  <c r="U137" i="1"/>
  <c r="U153" i="1"/>
  <c r="U165" i="1"/>
  <c r="U181" i="1"/>
  <c r="U193" i="1"/>
  <c r="U205" i="1"/>
  <c r="U221" i="1"/>
  <c r="U233" i="1"/>
  <c r="U249" i="1"/>
  <c r="U261" i="1"/>
  <c r="U273" i="1"/>
  <c r="U285" i="1"/>
  <c r="U297" i="1"/>
  <c r="U309" i="1"/>
  <c r="U317" i="1"/>
  <c r="U325" i="1"/>
  <c r="U337" i="1"/>
  <c r="U345" i="1"/>
  <c r="U353" i="1"/>
  <c r="U361" i="1"/>
  <c r="U369" i="1"/>
  <c r="U377" i="1"/>
  <c r="U385" i="1"/>
  <c r="U50" i="1"/>
  <c r="U8" i="1"/>
  <c r="U16" i="1"/>
  <c r="U24" i="1"/>
  <c r="U32" i="1"/>
  <c r="U39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63" i="1"/>
  <c r="U371" i="1"/>
  <c r="U379" i="1"/>
  <c r="U387" i="1"/>
  <c r="U341" i="1"/>
  <c r="U375" i="1"/>
  <c r="U347" i="1"/>
  <c r="U355" i="1"/>
  <c r="U367" i="1"/>
  <c r="U383" i="1"/>
  <c r="U391" i="1"/>
  <c r="U395" i="1"/>
  <c r="U44" i="1"/>
  <c r="U359" i="1"/>
  <c r="X347" i="1"/>
  <c r="X368" i="1"/>
  <c r="V2" i="1"/>
  <c r="X396" i="1"/>
  <c r="X355" i="1" l="1"/>
  <c r="X222" i="1"/>
  <c r="X117" i="1"/>
  <c r="X281" i="1"/>
  <c r="X389" i="1"/>
  <c r="X249" i="1"/>
  <c r="X172" i="1"/>
  <c r="X226" i="1"/>
  <c r="X144" i="1"/>
  <c r="X72" i="1"/>
  <c r="X85" i="1"/>
  <c r="X131" i="1"/>
  <c r="X102" i="1"/>
  <c r="X385" i="1"/>
  <c r="X262" i="1"/>
  <c r="X80" i="1"/>
  <c r="X388" i="1"/>
  <c r="X404" i="1"/>
  <c r="X119" i="1"/>
  <c r="X178" i="1"/>
  <c r="X137" i="1"/>
  <c r="X228" i="1"/>
  <c r="X31" i="1"/>
  <c r="X38" i="1"/>
  <c r="X154" i="1"/>
  <c r="X60" i="1"/>
  <c r="X32" i="1"/>
  <c r="X21" i="1"/>
  <c r="X434" i="1"/>
  <c r="X46" i="1"/>
  <c r="X67" i="1"/>
  <c r="X23" i="1"/>
  <c r="X36" i="1"/>
  <c r="X65" i="1"/>
  <c r="X53" i="1"/>
  <c r="X278" i="1"/>
  <c r="X57" i="1"/>
  <c r="X50" i="1"/>
  <c r="X319" i="1"/>
  <c r="X125" i="1"/>
  <c r="X75" i="1"/>
  <c r="X334" i="1"/>
  <c r="X378" i="1"/>
  <c r="X358" i="1"/>
  <c r="X324" i="1"/>
  <c r="X381" i="1"/>
  <c r="X329" i="1"/>
  <c r="X420" i="1"/>
  <c r="X180" i="1"/>
  <c r="X155" i="1"/>
  <c r="X273" i="1"/>
  <c r="X83" i="1"/>
  <c r="X25" i="1"/>
  <c r="X66" i="1"/>
  <c r="X235" i="1"/>
  <c r="X20" i="1"/>
  <c r="X293" i="1"/>
  <c r="X40" i="1"/>
  <c r="X428" i="1"/>
  <c r="X49" i="1"/>
  <c r="X26" i="1"/>
  <c r="X106" i="1"/>
  <c r="X104" i="1"/>
  <c r="X433" i="1"/>
  <c r="X52" i="1"/>
  <c r="X41" i="1"/>
  <c r="X447" i="1"/>
  <c r="X448" i="1"/>
  <c r="X443" i="1"/>
  <c r="X105" i="1"/>
  <c r="X81" i="1"/>
  <c r="X217" i="1"/>
  <c r="X70" i="1"/>
  <c r="X322" i="1"/>
  <c r="X135" i="1"/>
  <c r="X299" i="1"/>
  <c r="X133" i="1"/>
  <c r="X152" i="1"/>
  <c r="X423" i="1"/>
  <c r="X91" i="1"/>
  <c r="X295" i="1"/>
  <c r="X128" i="1"/>
  <c r="X308" i="1"/>
  <c r="X141" i="1"/>
  <c r="X74" i="1"/>
  <c r="X174" i="1"/>
  <c r="X343" i="1"/>
  <c r="X437" i="1"/>
  <c r="X220" i="1"/>
  <c r="X424" i="1"/>
  <c r="X435" i="1"/>
  <c r="X71" i="1"/>
  <c r="X176" i="1"/>
  <c r="X149" i="1"/>
  <c r="X94" i="1"/>
  <c r="X127" i="1"/>
  <c r="X103" i="1"/>
  <c r="X96" i="1"/>
  <c r="X236" i="1"/>
  <c r="X97" i="1"/>
  <c r="X253" i="1"/>
  <c r="X98" i="1"/>
  <c r="X250" i="1"/>
  <c r="X146" i="1"/>
  <c r="X430" i="1"/>
  <c r="X160" i="1"/>
  <c r="X300" i="1"/>
  <c r="X261" i="1"/>
  <c r="X134" i="1"/>
  <c r="X274" i="1"/>
  <c r="X186" i="1"/>
  <c r="X313" i="1"/>
  <c r="X237" i="1"/>
  <c r="X169" i="1"/>
  <c r="X296" i="1"/>
  <c r="X208" i="1"/>
  <c r="X140" i="1"/>
  <c r="X151" i="1"/>
  <c r="X267" i="1"/>
  <c r="X143" i="1"/>
  <c r="X298" i="1"/>
  <c r="X214" i="1"/>
  <c r="X138" i="1"/>
  <c r="X285" i="1"/>
  <c r="X213" i="1"/>
  <c r="X145" i="1"/>
  <c r="X288" i="1"/>
  <c r="X216" i="1"/>
  <c r="X148" i="1"/>
  <c r="X247" i="1"/>
  <c r="X259" i="1"/>
  <c r="X303" i="1"/>
  <c r="X270" i="1"/>
  <c r="X411" i="1"/>
  <c r="X289" i="1"/>
  <c r="X413" i="1"/>
  <c r="X409" i="1"/>
  <c r="X397" i="1"/>
  <c r="X402" i="1"/>
  <c r="X386" i="1"/>
  <c r="X373" i="1"/>
  <c r="X387" i="1"/>
  <c r="X446" i="1"/>
  <c r="X441" i="1"/>
  <c r="X100" i="1"/>
  <c r="X84" i="1"/>
  <c r="X204" i="1"/>
  <c r="X77" i="1"/>
  <c r="X287" i="1"/>
  <c r="X244" i="1"/>
  <c r="X263" i="1"/>
  <c r="X122" i="1"/>
  <c r="X173" i="1"/>
  <c r="X429" i="1"/>
  <c r="X179" i="1"/>
  <c r="X68" i="1"/>
  <c r="X168" i="1"/>
  <c r="X233" i="1"/>
  <c r="X90" i="1"/>
  <c r="X234" i="1"/>
  <c r="X258" i="1"/>
  <c r="X302" i="1"/>
  <c r="X436" i="1"/>
  <c r="X199" i="1"/>
  <c r="X316" i="1"/>
  <c r="X110" i="1"/>
  <c r="X432" i="1"/>
  <c r="X79" i="1"/>
  <c r="X272" i="1"/>
  <c r="X201" i="1"/>
  <c r="X142" i="1"/>
  <c r="X223" i="1"/>
  <c r="X231" i="1"/>
  <c r="X112" i="1"/>
  <c r="X284" i="1"/>
  <c r="X121" i="1"/>
  <c r="X309" i="1"/>
  <c r="X114" i="1"/>
  <c r="X314" i="1"/>
  <c r="X243" i="1"/>
  <c r="X431" i="1"/>
  <c r="X196" i="1"/>
  <c r="X157" i="1"/>
  <c r="X301" i="1"/>
  <c r="X338" i="1"/>
  <c r="X246" i="1"/>
  <c r="X170" i="1"/>
  <c r="X297" i="1"/>
  <c r="X221" i="1"/>
  <c r="X153" i="1"/>
  <c r="X280" i="1"/>
  <c r="X192" i="1"/>
  <c r="X124" i="1"/>
  <c r="X291" i="1"/>
  <c r="X139" i="1"/>
  <c r="X315" i="1"/>
  <c r="X282" i="1"/>
  <c r="X194" i="1"/>
  <c r="X118" i="1"/>
  <c r="X265" i="1"/>
  <c r="X197" i="1"/>
  <c r="X129" i="1"/>
  <c r="X268" i="1"/>
  <c r="X200" i="1"/>
  <c r="X132" i="1"/>
  <c r="X183" i="1"/>
  <c r="X195" i="1"/>
  <c r="X239" i="1"/>
  <c r="X251" i="1"/>
  <c r="X408" i="1"/>
  <c r="X241" i="1"/>
  <c r="X421" i="1"/>
  <c r="X406" i="1"/>
  <c r="X403" i="1"/>
  <c r="X400" i="1"/>
  <c r="X370" i="1"/>
  <c r="X379" i="1"/>
  <c r="X360" i="1"/>
  <c r="X331" i="1"/>
  <c r="X332" i="1"/>
  <c r="X361" i="1"/>
  <c r="X342" i="1"/>
  <c r="X351" i="1"/>
  <c r="X372" i="1"/>
  <c r="X184" i="1"/>
  <c r="X365" i="1"/>
  <c r="X352" i="1"/>
  <c r="X363" i="1"/>
  <c r="X326" i="1"/>
  <c r="X380" i="1"/>
  <c r="X339" i="1"/>
  <c r="X376" i="1"/>
  <c r="X398" i="1"/>
  <c r="X419" i="1"/>
  <c r="X410" i="1"/>
  <c r="X418" i="1"/>
  <c r="X203" i="1"/>
  <c r="X311" i="1"/>
  <c r="X232" i="1"/>
  <c r="X161" i="1"/>
  <c r="X305" i="1"/>
  <c r="X238" i="1"/>
  <c r="X207" i="1"/>
  <c r="X215" i="1"/>
  <c r="X224" i="1"/>
  <c r="X185" i="1"/>
  <c r="X126" i="1"/>
  <c r="X290" i="1"/>
  <c r="X225" i="1"/>
  <c r="X255" i="1"/>
  <c r="X275" i="1"/>
  <c r="X82" i="1"/>
  <c r="X73" i="1"/>
  <c r="X76" i="1"/>
  <c r="X187" i="1"/>
  <c r="X294" i="1"/>
  <c r="X93" i="1"/>
  <c r="X426" i="1"/>
  <c r="X245" i="1"/>
  <c r="X425" i="1"/>
  <c r="X88" i="1"/>
  <c r="X107" i="1"/>
  <c r="X427" i="1"/>
  <c r="X219" i="1"/>
  <c r="X269" i="1"/>
  <c r="X87" i="1"/>
  <c r="X449" i="1"/>
  <c r="X366" i="1"/>
  <c r="X353" i="1"/>
  <c r="X356" i="1"/>
  <c r="X327" i="1"/>
  <c r="V447" i="1"/>
  <c r="V446" i="1"/>
  <c r="V444" i="1"/>
  <c r="V449" i="1"/>
  <c r="V448" i="1"/>
  <c r="V445" i="1"/>
  <c r="X346" i="1"/>
  <c r="X349" i="1"/>
  <c r="X320" i="1"/>
  <c r="X390" i="1"/>
  <c r="X393" i="1"/>
  <c r="X364" i="1"/>
  <c r="X382" i="1"/>
  <c r="X357" i="1"/>
  <c r="X401" i="1"/>
  <c r="X417" i="1"/>
  <c r="X416" i="1"/>
  <c r="X399" i="1"/>
  <c r="X115" i="1"/>
  <c r="X116" i="1"/>
  <c r="X248" i="1"/>
  <c r="X177" i="1"/>
  <c r="X325" i="1"/>
  <c r="X254" i="1"/>
  <c r="X271" i="1"/>
  <c r="X279" i="1"/>
  <c r="X240" i="1"/>
  <c r="X205" i="1"/>
  <c r="X150" i="1"/>
  <c r="X310" i="1"/>
  <c r="X189" i="1"/>
  <c r="X283" i="1"/>
  <c r="X344" i="1"/>
  <c r="X182" i="1"/>
  <c r="X190" i="1"/>
  <c r="X69" i="1"/>
  <c r="X211" i="1"/>
  <c r="X113" i="1"/>
  <c r="X191" i="1"/>
  <c r="X101" i="1"/>
  <c r="X286" i="1"/>
  <c r="X277" i="1"/>
  <c r="X256" i="1"/>
  <c r="X167" i="1"/>
  <c r="X175" i="1"/>
  <c r="X292" i="1"/>
  <c r="X438" i="1"/>
  <c r="X210" i="1"/>
  <c r="X86" i="1"/>
  <c r="X442" i="1"/>
  <c r="X369" i="1"/>
  <c r="X391" i="1"/>
  <c r="X362" i="1"/>
  <c r="X350" i="1"/>
  <c r="X321" i="1"/>
  <c r="X340" i="1"/>
  <c r="X367" i="1"/>
  <c r="X394" i="1"/>
  <c r="X330" i="1"/>
  <c r="X384" i="1"/>
  <c r="X375" i="1"/>
  <c r="X374" i="1"/>
  <c r="X377" i="1"/>
  <c r="X359" i="1"/>
  <c r="X158" i="1"/>
  <c r="X337" i="1"/>
  <c r="X193" i="1"/>
  <c r="X89" i="1"/>
  <c r="X306" i="1"/>
  <c r="X147" i="1"/>
  <c r="X252" i="1"/>
  <c r="X333" i="1"/>
  <c r="X395" i="1"/>
  <c r="X354" i="1"/>
  <c r="X405" i="1"/>
  <c r="X414" i="1"/>
  <c r="X412" i="1"/>
  <c r="X407" i="1"/>
  <c r="X323" i="1"/>
  <c r="X164" i="1"/>
  <c r="X304" i="1"/>
  <c r="X229" i="1"/>
  <c r="X162" i="1"/>
  <c r="X318" i="1"/>
  <c r="X163" i="1"/>
  <c r="X156" i="1"/>
  <c r="X312" i="1"/>
  <c r="X257" i="1"/>
  <c r="X206" i="1"/>
  <c r="X266" i="1"/>
  <c r="X264" i="1"/>
  <c r="X422" i="1"/>
  <c r="X202" i="1"/>
  <c r="X209" i="1"/>
  <c r="X188" i="1"/>
  <c r="X99" i="1"/>
  <c r="X78" i="1"/>
  <c r="X108" i="1"/>
  <c r="X171" i="1"/>
  <c r="X242" i="1"/>
  <c r="X136" i="1"/>
  <c r="X123" i="1"/>
  <c r="X130" i="1"/>
  <c r="X109" i="1"/>
  <c r="X212" i="1"/>
  <c r="X166" i="1"/>
  <c r="X120" i="1"/>
  <c r="X317" i="1"/>
  <c r="X439" i="1"/>
  <c r="X307" i="1"/>
  <c r="X159" i="1"/>
  <c r="X440" i="1"/>
  <c r="X444" i="1"/>
  <c r="X335" i="1"/>
  <c r="X218" i="1"/>
  <c r="X348" i="1"/>
  <c r="X260" i="1"/>
  <c r="X345" i="1"/>
  <c r="X336" i="1"/>
  <c r="X276" i="1"/>
  <c r="X392" i="1"/>
  <c r="X181" i="1"/>
  <c r="V440" i="1"/>
  <c r="V443" i="1"/>
  <c r="V439" i="1"/>
  <c r="V441" i="1"/>
  <c r="V442" i="1"/>
  <c r="V427" i="1"/>
  <c r="V434" i="1"/>
  <c r="V437" i="1"/>
  <c r="V430" i="1"/>
  <c r="V433" i="1"/>
  <c r="V429" i="1"/>
  <c r="V428" i="1"/>
  <c r="V435" i="1"/>
  <c r="V436" i="1"/>
  <c r="V431" i="1"/>
  <c r="V432" i="1"/>
  <c r="V438" i="1"/>
  <c r="V426" i="1"/>
  <c r="V423" i="1"/>
  <c r="V424" i="1"/>
  <c r="V425" i="1"/>
  <c r="V422" i="1"/>
  <c r="V412" i="1"/>
  <c r="V420" i="1"/>
  <c r="V407" i="1"/>
  <c r="V416" i="1"/>
  <c r="V421" i="1"/>
  <c r="V409" i="1"/>
  <c r="V413" i="1"/>
  <c r="V418" i="1"/>
  <c r="V411" i="1"/>
  <c r="V410" i="1"/>
  <c r="V408" i="1"/>
  <c r="V417" i="1"/>
  <c r="V419" i="1"/>
  <c r="V414" i="1"/>
  <c r="V406" i="1"/>
  <c r="V415" i="1"/>
  <c r="V404" i="1"/>
  <c r="V405" i="1"/>
  <c r="V403" i="1"/>
  <c r="V402" i="1"/>
  <c r="V400" i="1"/>
  <c r="V401" i="1"/>
  <c r="V399" i="1"/>
  <c r="V398" i="1"/>
  <c r="V397" i="1"/>
  <c r="V76" i="1"/>
  <c r="V88" i="1"/>
  <c r="V348" i="1"/>
  <c r="V356" i="1"/>
  <c r="V360" i="1"/>
  <c r="V368" i="1"/>
  <c r="V376" i="1"/>
  <c r="V384" i="1"/>
  <c r="V388" i="1"/>
  <c r="V396" i="1"/>
  <c r="V80" i="1"/>
  <c r="V100" i="1"/>
  <c r="V5" i="1"/>
  <c r="V25" i="1"/>
  <c r="V29" i="1"/>
  <c r="V68" i="1"/>
  <c r="V108" i="1"/>
  <c r="V124" i="1"/>
  <c r="V136" i="1"/>
  <c r="V148" i="1"/>
  <c r="V164" i="1"/>
  <c r="V180" i="1"/>
  <c r="V192" i="1"/>
  <c r="V208" i="1"/>
  <c r="V220" i="1"/>
  <c r="V236" i="1"/>
  <c r="V252" i="1"/>
  <c r="V264" i="1"/>
  <c r="V280" i="1"/>
  <c r="V288" i="1"/>
  <c r="V300" i="1"/>
  <c r="V308" i="1"/>
  <c r="V316" i="1"/>
  <c r="V328" i="1"/>
  <c r="V336" i="1"/>
  <c r="V344" i="1"/>
  <c r="V352" i="1"/>
  <c r="V260" i="1"/>
  <c r="V272" i="1"/>
  <c r="V284" i="1"/>
  <c r="V296" i="1"/>
  <c r="V304" i="1"/>
  <c r="V312" i="1"/>
  <c r="V320" i="1"/>
  <c r="V364" i="1"/>
  <c r="V392" i="1"/>
  <c r="V21" i="1"/>
  <c r="V40" i="1"/>
  <c r="V120" i="1"/>
  <c r="V140" i="1"/>
  <c r="V160" i="1"/>
  <c r="V176" i="1"/>
  <c r="V196" i="1"/>
  <c r="V216" i="1"/>
  <c r="V232" i="1"/>
  <c r="V248" i="1"/>
  <c r="V268" i="1"/>
  <c r="V292" i="1"/>
  <c r="V10" i="1"/>
  <c r="V85" i="1"/>
  <c r="V7" i="1"/>
  <c r="V23" i="1"/>
  <c r="V74" i="1"/>
  <c r="V13" i="1"/>
  <c r="V56" i="1"/>
  <c r="V64" i="1"/>
  <c r="V84" i="1"/>
  <c r="V96" i="1"/>
  <c r="V9" i="1"/>
  <c r="V52" i="1"/>
  <c r="V72" i="1"/>
  <c r="V324" i="1"/>
  <c r="V30" i="1"/>
  <c r="V65" i="1"/>
  <c r="V105" i="1"/>
  <c r="V121" i="1"/>
  <c r="V141" i="1"/>
  <c r="V161" i="1"/>
  <c r="V177" i="1"/>
  <c r="V201" i="1"/>
  <c r="V217" i="1"/>
  <c r="V237" i="1"/>
  <c r="V257" i="1"/>
  <c r="V281" i="1"/>
  <c r="V305" i="1"/>
  <c r="V333" i="1"/>
  <c r="V15" i="1"/>
  <c r="V42" i="1"/>
  <c r="X42" i="1" s="1"/>
  <c r="V54" i="1"/>
  <c r="V82" i="1"/>
  <c r="V94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36" i="1"/>
  <c r="V48" i="1"/>
  <c r="V156" i="1"/>
  <c r="V172" i="1"/>
  <c r="V332" i="1"/>
  <c r="V340" i="1"/>
  <c r="V132" i="1"/>
  <c r="V152" i="1"/>
  <c r="V168" i="1"/>
  <c r="V188" i="1"/>
  <c r="V204" i="1"/>
  <c r="V224" i="1"/>
  <c r="V240" i="1"/>
  <c r="V256" i="1"/>
  <c r="V276" i="1"/>
  <c r="V18" i="1"/>
  <c r="V45" i="1"/>
  <c r="V57" i="1"/>
  <c r="V77" i="1"/>
  <c r="V97" i="1"/>
  <c r="V66" i="1"/>
  <c r="V17" i="1"/>
  <c r="V104" i="1"/>
  <c r="V116" i="1"/>
  <c r="V128" i="1"/>
  <c r="V144" i="1"/>
  <c r="V184" i="1"/>
  <c r="V200" i="1"/>
  <c r="V212" i="1"/>
  <c r="V228" i="1"/>
  <c r="V244" i="1"/>
  <c r="V372" i="1"/>
  <c r="V380" i="1"/>
  <c r="V33" i="1"/>
  <c r="V60" i="1"/>
  <c r="V92" i="1"/>
  <c r="V112" i="1"/>
  <c r="V37" i="1"/>
  <c r="V113" i="1"/>
  <c r="V129" i="1"/>
  <c r="V149" i="1"/>
  <c r="V169" i="1"/>
  <c r="V189" i="1"/>
  <c r="V209" i="1"/>
  <c r="V229" i="1"/>
  <c r="V245" i="1"/>
  <c r="V269" i="1"/>
  <c r="V293" i="1"/>
  <c r="V34" i="1"/>
  <c r="V46" i="1"/>
  <c r="V90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346" i="1"/>
  <c r="V354" i="1"/>
  <c r="V26" i="1"/>
  <c r="V41" i="1"/>
  <c r="V81" i="1"/>
  <c r="V93" i="1"/>
  <c r="V337" i="1"/>
  <c r="V357" i="1"/>
  <c r="V365" i="1"/>
  <c r="V373" i="1"/>
  <c r="V381" i="1"/>
  <c r="V50" i="1"/>
  <c r="V62" i="1"/>
  <c r="V55" i="1"/>
  <c r="V79" i="1"/>
  <c r="V87" i="1"/>
  <c r="V95" i="1"/>
  <c r="V103" i="1"/>
  <c r="V270" i="1"/>
  <c r="V278" i="1"/>
  <c r="V286" i="1"/>
  <c r="V294" i="1"/>
  <c r="V302" i="1"/>
  <c r="V310" i="1"/>
  <c r="V318" i="1"/>
  <c r="V342" i="1"/>
  <c r="V350" i="1"/>
  <c r="V366" i="1"/>
  <c r="V374" i="1"/>
  <c r="V382" i="1"/>
  <c r="V386" i="1"/>
  <c r="V394" i="1"/>
  <c r="V14" i="1"/>
  <c r="V69" i="1"/>
  <c r="V109" i="1"/>
  <c r="V125" i="1"/>
  <c r="V137" i="1"/>
  <c r="V153" i="1"/>
  <c r="V165" i="1"/>
  <c r="V181" i="1"/>
  <c r="V193" i="1"/>
  <c r="V205" i="1"/>
  <c r="V221" i="1"/>
  <c r="V233" i="1"/>
  <c r="V249" i="1"/>
  <c r="V261" i="1"/>
  <c r="V273" i="1"/>
  <c r="V285" i="1"/>
  <c r="V297" i="1"/>
  <c r="V309" i="1"/>
  <c r="V317" i="1"/>
  <c r="V393" i="1"/>
  <c r="V19" i="1"/>
  <c r="V86" i="1"/>
  <c r="V4" i="1"/>
  <c r="V67" i="1"/>
  <c r="V111" i="1"/>
  <c r="X111" i="1" s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43" i="1"/>
  <c r="V351" i="1"/>
  <c r="V322" i="1"/>
  <c r="V330" i="1"/>
  <c r="V338" i="1"/>
  <c r="V358" i="1"/>
  <c r="V49" i="1"/>
  <c r="V53" i="1"/>
  <c r="V89" i="1"/>
  <c r="V101" i="1"/>
  <c r="V321" i="1"/>
  <c r="V329" i="1"/>
  <c r="V345" i="1"/>
  <c r="V353" i="1"/>
  <c r="V361" i="1"/>
  <c r="V369" i="1"/>
  <c r="V377" i="1"/>
  <c r="V385" i="1"/>
  <c r="V38" i="1"/>
  <c r="V58" i="1"/>
  <c r="V70" i="1"/>
  <c r="V8" i="1"/>
  <c r="V12" i="1"/>
  <c r="V20" i="1"/>
  <c r="V24" i="1"/>
  <c r="V28" i="1"/>
  <c r="V35" i="1"/>
  <c r="V39" i="1"/>
  <c r="V43" i="1"/>
  <c r="V75" i="1"/>
  <c r="V83" i="1"/>
  <c r="V91" i="1"/>
  <c r="V99" i="1"/>
  <c r="V266" i="1"/>
  <c r="V274" i="1"/>
  <c r="V282" i="1"/>
  <c r="V290" i="1"/>
  <c r="V298" i="1"/>
  <c r="V306" i="1"/>
  <c r="V314" i="1"/>
  <c r="V326" i="1"/>
  <c r="V334" i="1"/>
  <c r="V362" i="1"/>
  <c r="V370" i="1"/>
  <c r="V378" i="1"/>
  <c r="V390" i="1"/>
  <c r="V6" i="1"/>
  <c r="V22" i="1"/>
  <c r="V61" i="1"/>
  <c r="V73" i="1"/>
  <c r="V117" i="1"/>
  <c r="V133" i="1"/>
  <c r="V145" i="1"/>
  <c r="V157" i="1"/>
  <c r="V173" i="1"/>
  <c r="V185" i="1"/>
  <c r="V197" i="1"/>
  <c r="V213" i="1"/>
  <c r="V225" i="1"/>
  <c r="V241" i="1"/>
  <c r="V253" i="1"/>
  <c r="V265" i="1"/>
  <c r="V277" i="1"/>
  <c r="V289" i="1"/>
  <c r="V301" i="1"/>
  <c r="V313" i="1"/>
  <c r="V325" i="1"/>
  <c r="V349" i="1"/>
  <c r="V389" i="1"/>
  <c r="V3" i="1"/>
  <c r="V11" i="1"/>
  <c r="V27" i="1"/>
  <c r="V31" i="1"/>
  <c r="V78" i="1"/>
  <c r="V98" i="1"/>
  <c r="V16" i="1"/>
  <c r="V32" i="1"/>
  <c r="V47" i="1"/>
  <c r="V51" i="1"/>
  <c r="V59" i="1"/>
  <c r="V63" i="1"/>
  <c r="V71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75" i="1"/>
  <c r="V391" i="1"/>
  <c r="V355" i="1"/>
  <c r="V395" i="1"/>
  <c r="V347" i="1"/>
  <c r="V359" i="1"/>
  <c r="V367" i="1"/>
  <c r="V371" i="1"/>
  <c r="X371" i="1" s="1"/>
  <c r="V383" i="1"/>
  <c r="V341" i="1"/>
  <c r="X341" i="1" s="1"/>
  <c r="V387" i="1"/>
  <c r="V327" i="1"/>
  <c r="V335" i="1"/>
  <c r="V363" i="1"/>
  <c r="V379" i="1"/>
  <c r="V44" i="1"/>
  <c r="X198" i="1"/>
  <c r="X95" i="1"/>
</calcChain>
</file>

<file path=xl/comments1.xml><?xml version="1.0" encoding="utf-8"?>
<comments xmlns="http://schemas.openxmlformats.org/spreadsheetml/2006/main">
  <authors>
    <author>A</author>
  </authors>
  <commentList>
    <comment ref="B21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KPIT has changed name to BSOFT in Feb 2019</t>
        </r>
      </text>
    </comment>
  </commentList>
</comments>
</file>

<file path=xl/sharedStrings.xml><?xml version="1.0" encoding="utf-8"?>
<sst xmlns="http://schemas.openxmlformats.org/spreadsheetml/2006/main" count="4340" uniqueCount="1400">
  <si>
    <t>ABAN</t>
  </si>
  <si>
    <t>ABB</t>
  </si>
  <si>
    <t>ACC</t>
  </si>
  <si>
    <t>ALBK</t>
  </si>
  <si>
    <t>ALOKTEXT</t>
  </si>
  <si>
    <t>AMTEKAUTO</t>
  </si>
  <si>
    <t>ANDHRABANK</t>
  </si>
  <si>
    <t>ARVINDMILL</t>
  </si>
  <si>
    <t>ASHOKLEY</t>
  </si>
  <si>
    <t>AUROPHARMA</t>
  </si>
  <si>
    <t>BAJAJAUTO</t>
  </si>
  <si>
    <t>BAJAJHIND</t>
  </si>
  <si>
    <t>BALRAMCHIN</t>
  </si>
  <si>
    <t>BANKBARODA</t>
  </si>
  <si>
    <t>BANKINDIA</t>
  </si>
  <si>
    <t>BATAINDIA</t>
  </si>
  <si>
    <t>BEL</t>
  </si>
  <si>
    <t>BEML</t>
  </si>
  <si>
    <t>BHARATFORG</t>
  </si>
  <si>
    <t>BHARTIARTL</t>
  </si>
  <si>
    <t>BHEL</t>
  </si>
  <si>
    <t>BILT</t>
  </si>
  <si>
    <t>BOMDYEING</t>
  </si>
  <si>
    <t>BONGAIREFN</t>
  </si>
  <si>
    <t>BPCL</t>
  </si>
  <si>
    <t>CANBK</t>
  </si>
  <si>
    <t>CENTURYTEX</t>
  </si>
  <si>
    <t>CESC</t>
  </si>
  <si>
    <t>CHAMBLFERT</t>
  </si>
  <si>
    <t>CIPLA</t>
  </si>
  <si>
    <t>COLGATE</t>
  </si>
  <si>
    <t>CORPBANK</t>
  </si>
  <si>
    <t>CROMPGREAV</t>
  </si>
  <si>
    <t>CUMMINSIND</t>
  </si>
  <si>
    <t>DABUR</t>
  </si>
  <si>
    <t>DIVISLAB</t>
  </si>
  <si>
    <t>DRREDDY</t>
  </si>
  <si>
    <t>ESCORTS</t>
  </si>
  <si>
    <t>ESSAROIL</t>
  </si>
  <si>
    <t>FEDERALBNK</t>
  </si>
  <si>
    <t>GAIL</t>
  </si>
  <si>
    <t>GDL</t>
  </si>
  <si>
    <t>GESHIP</t>
  </si>
  <si>
    <t>GLAXO</t>
  </si>
  <si>
    <t>GMRINFRA</t>
  </si>
  <si>
    <t>GNFC</t>
  </si>
  <si>
    <t>GRASIM</t>
  </si>
  <si>
    <t>GTL</t>
  </si>
  <si>
    <t>GUJALKALI</t>
  </si>
  <si>
    <t>GUJAMBCEM</t>
  </si>
  <si>
    <t>HCC</t>
  </si>
  <si>
    <t>HCLTECH</t>
  </si>
  <si>
    <t>HDFC</t>
  </si>
  <si>
    <t>HDFCBANK</t>
  </si>
  <si>
    <t>HEROHONDA</t>
  </si>
  <si>
    <t>HINDALC0</t>
  </si>
  <si>
    <t>HINDLEVER</t>
  </si>
  <si>
    <t>HINDPETRO</t>
  </si>
  <si>
    <t>HTMT</t>
  </si>
  <si>
    <t>I-FLEX</t>
  </si>
  <si>
    <t>ICICIBANK</t>
  </si>
  <si>
    <t>IDBI</t>
  </si>
  <si>
    <t>IDFC</t>
  </si>
  <si>
    <t>IFCI</t>
  </si>
  <si>
    <t>INDHOTEL</t>
  </si>
  <si>
    <t>INDIACEM</t>
  </si>
  <si>
    <t>INDUSINDBK</t>
  </si>
  <si>
    <t>INFOSYSTCH</t>
  </si>
  <si>
    <t>IOB</t>
  </si>
  <si>
    <t>IOC</t>
  </si>
  <si>
    <t>IPCL</t>
  </si>
  <si>
    <t>ITC</t>
  </si>
  <si>
    <t>IVRCLINFRA</t>
  </si>
  <si>
    <t>J&amp;KBANK</t>
  </si>
  <si>
    <t>JETAIRWAYS</t>
  </si>
  <si>
    <t>JINDALSTEL</t>
  </si>
  <si>
    <t>JPASSOCIAT</t>
  </si>
  <si>
    <t>JPHYDRO</t>
  </si>
  <si>
    <t>JSTAINLESS</t>
  </si>
  <si>
    <t>JSWSTEEL</t>
  </si>
  <si>
    <t>KOTAKBANK</t>
  </si>
  <si>
    <t>KTKBANK</t>
  </si>
  <si>
    <t>LICHSGFIN</t>
  </si>
  <si>
    <t>LITL</t>
  </si>
  <si>
    <t>LT</t>
  </si>
  <si>
    <t>LUPIN</t>
  </si>
  <si>
    <t>M&amp;M</t>
  </si>
  <si>
    <t>MAHSEAMLES</t>
  </si>
  <si>
    <t>MARUTI</t>
  </si>
  <si>
    <t>MATRIXLABS</t>
  </si>
  <si>
    <t>MCDOWELL-N</t>
  </si>
  <si>
    <t>MPHASIS</t>
  </si>
  <si>
    <t>MRPL</t>
  </si>
  <si>
    <t>MTNL</t>
  </si>
  <si>
    <t>NAGARCONST</t>
  </si>
  <si>
    <t>NAGARFERT</t>
  </si>
  <si>
    <t>NATIONALUM</t>
  </si>
  <si>
    <t>NDTV</t>
  </si>
  <si>
    <t>NEYVELILIG</t>
  </si>
  <si>
    <t>NICOLASPIR</t>
  </si>
  <si>
    <t>NTPC</t>
  </si>
  <si>
    <t>ONGC</t>
  </si>
  <si>
    <t>ORCHIDCHEM</t>
  </si>
  <si>
    <t>ORIENTBANK</t>
  </si>
  <si>
    <t>PARSVNATH</t>
  </si>
  <si>
    <t>PATNI</t>
  </si>
  <si>
    <t>PNB</t>
  </si>
  <si>
    <t>POLARIS</t>
  </si>
  <si>
    <t>PRAJIND</t>
  </si>
  <si>
    <t>PUNJLLOYD</t>
  </si>
  <si>
    <t>RANBAXY</t>
  </si>
  <si>
    <t>RCOM</t>
  </si>
  <si>
    <t>REL</t>
  </si>
  <si>
    <t>RELCAPITAL</t>
  </si>
  <si>
    <t>RELIANCE</t>
  </si>
  <si>
    <t>RENUKA</t>
  </si>
  <si>
    <t>RPL</t>
  </si>
  <si>
    <t>SAIL</t>
  </si>
  <si>
    <t>SATYAMCOMP</t>
  </si>
  <si>
    <t>SBIN</t>
  </si>
  <si>
    <t>SCI</t>
  </si>
  <si>
    <t>SESAGOA</t>
  </si>
  <si>
    <t>SIEMENS</t>
  </si>
  <si>
    <t>SOBHA</t>
  </si>
  <si>
    <t>SRF</t>
  </si>
  <si>
    <t>STAR</t>
  </si>
  <si>
    <t>STER</t>
  </si>
  <si>
    <t>SUNPHARMA</t>
  </si>
  <si>
    <t>SUNTV</t>
  </si>
  <si>
    <t>SUZLON</t>
  </si>
  <si>
    <t>SYNDIBANK</t>
  </si>
  <si>
    <t>TATACHEM</t>
  </si>
  <si>
    <t>TATAMOTORS</t>
  </si>
  <si>
    <t>TATAPOWER</t>
  </si>
  <si>
    <t>TATASTEEL</t>
  </si>
  <si>
    <t>TATATEA</t>
  </si>
  <si>
    <t>TCS</t>
  </si>
  <si>
    <t>TITAN</t>
  </si>
  <si>
    <t>TRIVENI</t>
  </si>
  <si>
    <t>TTML</t>
  </si>
  <si>
    <t>TVSMOTOR</t>
  </si>
  <si>
    <t>ULTRACEMCO</t>
  </si>
  <si>
    <t>UNIONBANK</t>
  </si>
  <si>
    <t>UTIBANK</t>
  </si>
  <si>
    <t>VIJAYABANK</t>
  </si>
  <si>
    <t>VOLTAS</t>
  </si>
  <si>
    <t>VSNL</t>
  </si>
  <si>
    <t>WIPRO</t>
  </si>
  <si>
    <t>WOCKPHARMA</t>
  </si>
  <si>
    <t>ZEETELE</t>
  </si>
  <si>
    <t>CAIRN</t>
  </si>
  <si>
    <t>CHENNPETRO</t>
  </si>
  <si>
    <t>PFC</t>
  </si>
  <si>
    <t>INDIANB</t>
  </si>
  <si>
    <t>ZEEL</t>
  </si>
  <si>
    <t>IDEA</t>
  </si>
  <si>
    <t>HINDUJATMT</t>
  </si>
  <si>
    <t>ABIRLANUVO</t>
  </si>
  <si>
    <t>ADLABSFILM</t>
  </si>
  <si>
    <t>AIAENG</t>
  </si>
  <si>
    <t>AIRDECCAN</t>
  </si>
  <si>
    <t>ANSALINFRA</t>
  </si>
  <si>
    <t>APIL</t>
  </si>
  <si>
    <t>BINDALAGRO</t>
  </si>
  <si>
    <t>BIRLAJUTE</t>
  </si>
  <si>
    <t>BRFL</t>
  </si>
  <si>
    <t>DENABANK</t>
  </si>
  <si>
    <t>EDUCOMP</t>
  </si>
  <si>
    <t>EKC</t>
  </si>
  <si>
    <t>FINANTECH</t>
  </si>
  <si>
    <t>GESCOCORP</t>
  </si>
  <si>
    <t>HOTELEELA</t>
  </si>
  <si>
    <t>INDIAINFO</t>
  </si>
  <si>
    <t>KESORAMIND</t>
  </si>
  <si>
    <t>MOSERBAER</t>
  </si>
  <si>
    <t>PANTALOONR</t>
  </si>
  <si>
    <t>PATELENG</t>
  </si>
  <si>
    <t>PENINLAND</t>
  </si>
  <si>
    <t>PETRONET</t>
  </si>
  <si>
    <t>RAJESHEXPO</t>
  </si>
  <si>
    <t>RNRL</t>
  </si>
  <si>
    <t>ROLTA</t>
  </si>
  <si>
    <t>SHREECEM</t>
  </si>
  <si>
    <t>SKUMARSYNF</t>
  </si>
  <si>
    <t>STERLINBIO</t>
  </si>
  <si>
    <t>STROPTICAL</t>
  </si>
  <si>
    <t>UNIPHOS</t>
  </si>
  <si>
    <t>UNITECH</t>
  </si>
  <si>
    <t>HTMTGLOBAL</t>
  </si>
  <si>
    <t>DLF</t>
  </si>
  <si>
    <t>HINDUNILVR</t>
  </si>
  <si>
    <t>AMBUJACEM</t>
  </si>
  <si>
    <t>HDIL</t>
  </si>
  <si>
    <t>OMAXE</t>
  </si>
  <si>
    <t>IVRPRIME</t>
  </si>
  <si>
    <t>AXISBANK</t>
  </si>
  <si>
    <t>CENTRALBK</t>
  </si>
  <si>
    <t>HINDALCO</t>
  </si>
  <si>
    <t>PURVA</t>
  </si>
  <si>
    <t>3IINFOTECH</t>
  </si>
  <si>
    <t>APTECHT</t>
  </si>
  <si>
    <t>BHUSANSTL</t>
  </si>
  <si>
    <t>BIOCON</t>
  </si>
  <si>
    <t>CMC</t>
  </si>
  <si>
    <t>HAVELLS</t>
  </si>
  <si>
    <t>LAXMIMACH</t>
  </si>
  <si>
    <t>NIITTECH</t>
  </si>
  <si>
    <t>NUCLEUS</t>
  </si>
  <si>
    <t>SASKEN</t>
  </si>
  <si>
    <t>TECHM</t>
  </si>
  <si>
    <t>TULIP</t>
  </si>
  <si>
    <t>WELGUJ</t>
  </si>
  <si>
    <t>YESBANK</t>
  </si>
  <si>
    <t>POWERGRID</t>
  </si>
  <si>
    <t>MAHLIFE</t>
  </si>
  <si>
    <t>HINDUJAVEN</t>
  </si>
  <si>
    <t>DCB</t>
  </si>
  <si>
    <t>GBN</t>
  </si>
  <si>
    <t>GITANJALI</t>
  </si>
  <si>
    <t>GTOFFSHORE</t>
  </si>
  <si>
    <t>HINDOILEXP</t>
  </si>
  <si>
    <t>HINDZINC</t>
  </si>
  <si>
    <t>ISPATIND</t>
  </si>
  <si>
    <t>JINDALSAW</t>
  </si>
  <si>
    <t>KPIT</t>
  </si>
  <si>
    <t>MICO</t>
  </si>
  <si>
    <t>NAUKRI</t>
  </si>
  <si>
    <t>NETWORK18</t>
  </si>
  <si>
    <t>NIITLTD</t>
  </si>
  <si>
    <t>REDINGTON</t>
  </si>
  <si>
    <t>WWIL</t>
  </si>
  <si>
    <t>EDELWEISS</t>
  </si>
  <si>
    <t>COLPAL</t>
  </si>
  <si>
    <t>STRTECH</t>
  </si>
  <si>
    <t>BRIGADE</t>
  </si>
  <si>
    <t>RPOWER</t>
  </si>
  <si>
    <t>IRB</t>
  </si>
  <si>
    <t>TATACOMM</t>
  </si>
  <si>
    <t>BOSCHLTD</t>
  </si>
  <si>
    <t>RECLTD</t>
  </si>
  <si>
    <t>BAJAJHLDNG</t>
  </si>
  <si>
    <t>BALLARPUR</t>
  </si>
  <si>
    <t>IBN18</t>
  </si>
  <si>
    <t>RELINFRA</t>
  </si>
  <si>
    <t>BAJAJ-AUTO</t>
  </si>
  <si>
    <t>PIRHEALTH</t>
  </si>
  <si>
    <t>ARVIND</t>
  </si>
  <si>
    <t>KSK</t>
  </si>
  <si>
    <t>BIRLACORPN</t>
  </si>
  <si>
    <t>ABGSHIP</t>
  </si>
  <si>
    <t>AKRUTI</t>
  </si>
  <si>
    <t>ASIANPAINT</t>
  </si>
  <si>
    <t>BALAJITELE</t>
  </si>
  <si>
    <t>CONCOR</t>
  </si>
  <si>
    <t>COREPROTEC</t>
  </si>
  <si>
    <t>DCHL</t>
  </si>
  <si>
    <t>DISHTV</t>
  </si>
  <si>
    <t>EVERONN</t>
  </si>
  <si>
    <t>FSL</t>
  </si>
  <si>
    <t>GSPL</t>
  </si>
  <si>
    <t>GTLINFRA</t>
  </si>
  <si>
    <t>GVKPIL</t>
  </si>
  <si>
    <t>HCL-INSYS</t>
  </si>
  <si>
    <t>IBREALEST</t>
  </si>
  <si>
    <t>ICSA</t>
  </si>
  <si>
    <t>KLGSYSTEL</t>
  </si>
  <si>
    <t>KSOILS</t>
  </si>
  <si>
    <t>MIC</t>
  </si>
  <si>
    <t>MINDTREE</t>
  </si>
  <si>
    <t>MLL</t>
  </si>
  <si>
    <t>MONNETISPA</t>
  </si>
  <si>
    <t>MRF</t>
  </si>
  <si>
    <t>NBVENTURES</t>
  </si>
  <si>
    <t>NOIDATOLL</t>
  </si>
  <si>
    <t>OPTOCIRCUI</t>
  </si>
  <si>
    <t>ORBITCORP</t>
  </si>
  <si>
    <t>PRISMCEM</t>
  </si>
  <si>
    <t>PTC</t>
  </si>
  <si>
    <t>RIIL</t>
  </si>
  <si>
    <t>SINTEX</t>
  </si>
  <si>
    <t>SREINTFIN</t>
  </si>
  <si>
    <t>THERMAX</t>
  </si>
  <si>
    <t>TORNTPOWER</t>
  </si>
  <si>
    <t>TV-18</t>
  </si>
  <si>
    <t>UCOBANK</t>
  </si>
  <si>
    <t>UTVSOF</t>
  </si>
  <si>
    <t>VOLTAMP</t>
  </si>
  <si>
    <t>WALCHANNAG</t>
  </si>
  <si>
    <t>OFSS</t>
  </si>
  <si>
    <t>KFA</t>
  </si>
  <si>
    <t>JSL</t>
  </si>
  <si>
    <t>DEFTY</t>
  </si>
  <si>
    <t>RELMEDIA</t>
  </si>
  <si>
    <t>JPPOWER</t>
  </si>
  <si>
    <t>ADANIENT</t>
  </si>
  <si>
    <t>APOLLOTYRE</t>
  </si>
  <si>
    <t>BGRENERGY</t>
  </si>
  <si>
    <t>FORTIS</t>
  </si>
  <si>
    <t>GODREJIND</t>
  </si>
  <si>
    <t>JISLJALEQS</t>
  </si>
  <si>
    <t>MCLEODRUSS</t>
  </si>
  <si>
    <t>MUNDRAPORT</t>
  </si>
  <si>
    <t>ONMOBILE</t>
  </si>
  <si>
    <t>VIDEOIND</t>
  </si>
  <si>
    <t>WELCORP</t>
  </si>
  <si>
    <t>EXIDEIND</t>
  </si>
  <si>
    <t>GMDCLTD</t>
  </si>
  <si>
    <t>HEXAWARE</t>
  </si>
  <si>
    <t>JINDALSWHL</t>
  </si>
  <si>
    <t>RUCHISOYA</t>
  </si>
  <si>
    <t>SAMRUDDHI</t>
  </si>
  <si>
    <t>TATAGLOBAL</t>
  </si>
  <si>
    <t>ADANIPOWER</t>
  </si>
  <si>
    <t>NHPC</t>
  </si>
  <si>
    <t>SRTRANSFIN</t>
  </si>
  <si>
    <t>NMDC</t>
  </si>
  <si>
    <t>IGL</t>
  </si>
  <si>
    <t>MAX</t>
  </si>
  <si>
    <t>OIL</t>
  </si>
  <si>
    <t>SREINFRA</t>
  </si>
  <si>
    <t>TATAMTRDVR</t>
  </si>
  <si>
    <t>NCC</t>
  </si>
  <si>
    <t>RAYMOND</t>
  </si>
  <si>
    <t>INFY</t>
  </si>
  <si>
    <t>BFUTILITIE</t>
  </si>
  <si>
    <t>JSWENERGY</t>
  </si>
  <si>
    <t>JUBLFOOD</t>
  </si>
  <si>
    <t>SOUTHBANK</t>
  </si>
  <si>
    <t>TTKPRESTIG</t>
  </si>
  <si>
    <t>VIPIND</t>
  </si>
  <si>
    <t>COALINDIA</t>
  </si>
  <si>
    <t>DELTACORP</t>
  </si>
  <si>
    <t>DHANBANK</t>
  </si>
  <si>
    <t>GUJFLUORO</t>
  </si>
  <si>
    <t>HEROMOTOCO</t>
  </si>
  <si>
    <t>JSWISPAT</t>
  </si>
  <si>
    <t>COREEDUTEC</t>
  </si>
  <si>
    <t>MERCATOR</t>
  </si>
  <si>
    <t>ADANIPORTS</t>
  </si>
  <si>
    <t>TATACOFFEE</t>
  </si>
  <si>
    <t>ALSTOMT&amp;D</t>
  </si>
  <si>
    <t>NAGAROIL</t>
  </si>
  <si>
    <t>AIL</t>
  </si>
  <si>
    <t>PEL</t>
  </si>
  <si>
    <t>FRL</t>
  </si>
  <si>
    <t>GLENMARK</t>
  </si>
  <si>
    <t>GSKCONS</t>
  </si>
  <si>
    <t>UBL</t>
  </si>
  <si>
    <t>SSLT</t>
  </si>
  <si>
    <t>UPL</t>
  </si>
  <si>
    <t>APOLLOHOSP</t>
  </si>
  <si>
    <t>M&amp;MFIN</t>
  </si>
  <si>
    <t>JUSTDIAL</t>
  </si>
  <si>
    <t>L&amp;TFH</t>
  </si>
  <si>
    <t>EICHERMOT</t>
  </si>
  <si>
    <t>MOTHERSUMI</t>
  </si>
  <si>
    <t>SKSMICRO</t>
  </si>
  <si>
    <t>ENGINERSIN</t>
  </si>
  <si>
    <t>IBULHSGFIN</t>
  </si>
  <si>
    <t>VEDL</t>
  </si>
  <si>
    <t>AJANTPHARM</t>
  </si>
  <si>
    <t>AMARAJABAT</t>
  </si>
  <si>
    <t>BAJFINANCE</t>
  </si>
  <si>
    <t>BRITANNIA</t>
  </si>
  <si>
    <t>CASTROLIND</t>
  </si>
  <si>
    <t>CEATLTD</t>
  </si>
  <si>
    <t>DHFL</t>
  </si>
  <si>
    <t>KSCL</t>
  </si>
  <si>
    <t>PAGEIND</t>
  </si>
  <si>
    <t>PIDILITIND</t>
  </si>
  <si>
    <t>CADILAHC</t>
  </si>
  <si>
    <t>INFRATEL</t>
  </si>
  <si>
    <t>MARICO</t>
  </si>
  <si>
    <t>TV18BRDCST</t>
  </si>
  <si>
    <t>GODREJCP</t>
  </si>
  <si>
    <t>TORNTPHARM</t>
  </si>
  <si>
    <t>GRANULES</t>
  </si>
  <si>
    <t>ICIL</t>
  </si>
  <si>
    <t>PCJEWELLER</t>
  </si>
  <si>
    <t>TATAELXSI</t>
  </si>
  <si>
    <t>BHARATFIN</t>
  </si>
  <si>
    <t>DCBBANK</t>
  </si>
  <si>
    <t>IDFCBANK</t>
  </si>
  <si>
    <t>CGPOWER</t>
  </si>
  <si>
    <t>CAPF</t>
  </si>
  <si>
    <t>DALMIABHA</t>
  </si>
  <si>
    <t>EQUITAS</t>
  </si>
  <si>
    <t>INDIGO</t>
  </si>
  <si>
    <t>INFIBEAM</t>
  </si>
  <si>
    <t>MFSL</t>
  </si>
  <si>
    <t>MUTHOOTFIN</t>
  </si>
  <si>
    <t>PVR</t>
  </si>
  <si>
    <t>RDEL</t>
  </si>
  <si>
    <t>UJJIVAN</t>
  </si>
  <si>
    <t>BAJAJFINSV</t>
  </si>
  <si>
    <t>BALKRISIND</t>
  </si>
  <si>
    <t>BERGEPAINT</t>
  </si>
  <si>
    <t>CANFINHOME</t>
  </si>
  <si>
    <t>CHOLAFIN</t>
  </si>
  <si>
    <t>GODFRYPHLP</t>
  </si>
  <si>
    <t>GSFC</t>
  </si>
  <si>
    <t>MCX</t>
  </si>
  <si>
    <t>MGL</t>
  </si>
  <si>
    <t>NBCC</t>
  </si>
  <si>
    <t>NESTLEIND</t>
  </si>
  <si>
    <t>VGUARD</t>
  </si>
  <si>
    <t>KAJARIACER</t>
  </si>
  <si>
    <t>RAMCOCEM</t>
  </si>
  <si>
    <t>RBLBANK</t>
  </si>
  <si>
    <t>ICICIPRULI</t>
  </si>
  <si>
    <t>MANAPPURAM</t>
  </si>
  <si>
    <t>REPCOHOME</t>
  </si>
  <si>
    <t>RNAVAL</t>
  </si>
  <si>
    <t>Begin</t>
  </si>
  <si>
    <t>End</t>
  </si>
  <si>
    <t/>
  </si>
  <si>
    <t>ABAN.EQ-NSE,</t>
  </si>
  <si>
    <t>ABB.EQ-NSE,</t>
  </si>
  <si>
    <t>ACC.EQ-NSE,</t>
  </si>
  <si>
    <t>ALBK.EQ-NSE,</t>
  </si>
  <si>
    <t>ALOKTEXT.EQ-NSE,</t>
  </si>
  <si>
    <t>AMTEKAUTO.EQ-NSE,</t>
  </si>
  <si>
    <t>ANDHRABANK.EQ-NSE,</t>
  </si>
  <si>
    <t>ARVINDMILL.EQ-NSE,</t>
  </si>
  <si>
    <t>ASHOKLEY.EQ-NSE,</t>
  </si>
  <si>
    <t>AUROPHARMA.EQ-NSE,</t>
  </si>
  <si>
    <t>BAJAJAUTO.EQ-NSE,</t>
  </si>
  <si>
    <t>BAJAJHIND.EQ-NSE,</t>
  </si>
  <si>
    <t>BALRAMCHIN.EQ-NSE,</t>
  </si>
  <si>
    <t>BANKBARODA.EQ-NSE,</t>
  </si>
  <si>
    <t>BANKINDIA.EQ-NSE,</t>
  </si>
  <si>
    <t>BATAINDIA.EQ-NSE,</t>
  </si>
  <si>
    <t>BEL.EQ-NSE,</t>
  </si>
  <si>
    <t>BEML.EQ-NSE,</t>
  </si>
  <si>
    <t>BHARATFORG.EQ-NSE,</t>
  </si>
  <si>
    <t>BHARTIARTL.EQ-NSE,</t>
  </si>
  <si>
    <t>BHEL.EQ-NSE,</t>
  </si>
  <si>
    <t>BILT.EQ-NSE,</t>
  </si>
  <si>
    <t>BOMDYEING.EQ-NSE,</t>
  </si>
  <si>
    <t>BONGAIREFN.EQ-NSE,</t>
  </si>
  <si>
    <t>BPCL.EQ-NSE,</t>
  </si>
  <si>
    <t>CANBK.EQ-NSE,</t>
  </si>
  <si>
    <t>CENTURYTEX.EQ-NSE,</t>
  </si>
  <si>
    <t>CESC.EQ-NSE,</t>
  </si>
  <si>
    <t>CHAMBLFERT.EQ-NSE,</t>
  </si>
  <si>
    <t>CIPLA.EQ-NSE,</t>
  </si>
  <si>
    <t>COLGATE.EQ-NSE,</t>
  </si>
  <si>
    <t>CORPBANK.EQ-NSE,</t>
  </si>
  <si>
    <t>CROMPGREAV.EQ-NSE,</t>
  </si>
  <si>
    <t>CUMMINSIND.EQ-NSE,</t>
  </si>
  <si>
    <t>DABUR.EQ-NSE,</t>
  </si>
  <si>
    <t>DIVISLAB.EQ-NSE,</t>
  </si>
  <si>
    <t>DRREDDY.EQ-NSE,</t>
  </si>
  <si>
    <t>ESCORTS.EQ-NSE,</t>
  </si>
  <si>
    <t>ESSAROIL.EQ-NSE,</t>
  </si>
  <si>
    <t>FEDERALBNK.EQ-NSE,</t>
  </si>
  <si>
    <t>GAIL.EQ-NSE,</t>
  </si>
  <si>
    <t>GDL.EQ-NSE,</t>
  </si>
  <si>
    <t>GESHIP.EQ-NSE,</t>
  </si>
  <si>
    <t>GLAXO.EQ-NSE,</t>
  </si>
  <si>
    <t>GMRINFRA.EQ-NSE,</t>
  </si>
  <si>
    <t>GNFC.EQ-NSE,</t>
  </si>
  <si>
    <t>GRASIM.EQ-NSE,</t>
  </si>
  <si>
    <t>GTL.EQ-NSE,</t>
  </si>
  <si>
    <t>GUJALKALI.EQ-NSE,</t>
  </si>
  <si>
    <t>GUJAMBCEM.EQ-NSE,</t>
  </si>
  <si>
    <t>HCC.EQ-NSE,</t>
  </si>
  <si>
    <t>HCLTECH.EQ-NSE,</t>
  </si>
  <si>
    <t>HDFC.EQ-NSE,</t>
  </si>
  <si>
    <t>HDFCBANK.EQ-NSE,</t>
  </si>
  <si>
    <t>HEROHONDA.EQ-NSE,</t>
  </si>
  <si>
    <t>HINDALC0.EQ-NSE,</t>
  </si>
  <si>
    <t>HINDLEVER.EQ-NSE,</t>
  </si>
  <si>
    <t>HINDPETRO.EQ-NSE,</t>
  </si>
  <si>
    <t>HTMT.EQ-NSE,</t>
  </si>
  <si>
    <t>I-FLEX.EQ-NSE,</t>
  </si>
  <si>
    <t>ICICIBANK.EQ-NSE,</t>
  </si>
  <si>
    <t>IDBI.EQ-NSE,</t>
  </si>
  <si>
    <t>IDFC.EQ-NSE,</t>
  </si>
  <si>
    <t>IFCI.EQ-NSE,</t>
  </si>
  <si>
    <t>INDHOTEL.EQ-NSE,</t>
  </si>
  <si>
    <t>INDIACEM.EQ-NSE,</t>
  </si>
  <si>
    <t>INDUSINDBK.EQ-NSE,</t>
  </si>
  <si>
    <t>INFOSYSTCH.EQ-NSE,</t>
  </si>
  <si>
    <t>IOB.EQ-NSE,</t>
  </si>
  <si>
    <t>IOC.EQ-NSE,</t>
  </si>
  <si>
    <t>IPCL.EQ-NSE,</t>
  </si>
  <si>
    <t>ITC.EQ-NSE,</t>
  </si>
  <si>
    <t>IVRCLINFRA.EQ-NSE,</t>
  </si>
  <si>
    <t>J&amp;KBANK.EQ-NSE,</t>
  </si>
  <si>
    <t>JETAIRWAYS.EQ-NSE,</t>
  </si>
  <si>
    <t>JINDALSTEL.EQ-NSE,</t>
  </si>
  <si>
    <t>JPASSOCIAT.EQ-NSE,</t>
  </si>
  <si>
    <t>JPHYDRO.EQ-NSE,</t>
  </si>
  <si>
    <t>JSTAINLESS.EQ-NSE,</t>
  </si>
  <si>
    <t>JSWSTEEL.EQ-NSE,</t>
  </si>
  <si>
    <t>KOTAKBANK.EQ-NSE,</t>
  </si>
  <si>
    <t>KTKBANK.EQ-NSE,</t>
  </si>
  <si>
    <t>LICHSGFIN.EQ-NSE,</t>
  </si>
  <si>
    <t>LITL.EQ-NSE,</t>
  </si>
  <si>
    <t>LT.EQ-NSE,</t>
  </si>
  <si>
    <t>LUPIN.EQ-NSE,</t>
  </si>
  <si>
    <t>M&amp;M.EQ-NSE,</t>
  </si>
  <si>
    <t>MAHSEAMLES.EQ-NSE,</t>
  </si>
  <si>
    <t>MARUTI.EQ-NSE,</t>
  </si>
  <si>
    <t>MATRIXLABS.EQ-NSE,</t>
  </si>
  <si>
    <t>MCDOWELL-N.EQ-NSE,</t>
  </si>
  <si>
    <t>MPHASIS.EQ-NSE,</t>
  </si>
  <si>
    <t>MRPL.EQ-NSE,</t>
  </si>
  <si>
    <t>MTNL.EQ-NSE,</t>
  </si>
  <si>
    <t>NAGARCONST.EQ-NSE,</t>
  </si>
  <si>
    <t>NAGARFERT.EQ-NSE,</t>
  </si>
  <si>
    <t>NATIONALUM.EQ-NSE,</t>
  </si>
  <si>
    <t>NDTV.EQ-NSE,</t>
  </si>
  <si>
    <t>NEYVELILIG.EQ-NSE,</t>
  </si>
  <si>
    <t>NICOLASPIR.EQ-NSE,</t>
  </si>
  <si>
    <t>NTPC.EQ-NSE,</t>
  </si>
  <si>
    <t>ONGC.EQ-NSE,</t>
  </si>
  <si>
    <t>ORCHIDCHEM.EQ-NSE,</t>
  </si>
  <si>
    <t>ORIENTBANK.EQ-NSE,</t>
  </si>
  <si>
    <t>PARSVNATH.EQ-NSE,</t>
  </si>
  <si>
    <t>PATNI.EQ-NSE,</t>
  </si>
  <si>
    <t>PNB.EQ-NSE,</t>
  </si>
  <si>
    <t>POLARIS.EQ-NSE,</t>
  </si>
  <si>
    <t>PRAJIND.EQ-NSE,</t>
  </si>
  <si>
    <t>PUNJLLOYD.EQ-NSE,</t>
  </si>
  <si>
    <t>RANBAXY.EQ-NSE,</t>
  </si>
  <si>
    <t>RCOM.EQ-NSE,</t>
  </si>
  <si>
    <t>REL.EQ-NSE,</t>
  </si>
  <si>
    <t>RELCAPITAL.EQ-NSE,</t>
  </si>
  <si>
    <t>RELIANCE.EQ-NSE,</t>
  </si>
  <si>
    <t>RENUKA.EQ-NSE,</t>
  </si>
  <si>
    <t>RPL.EQ-NSE,</t>
  </si>
  <si>
    <t>SAIL.EQ-NSE,</t>
  </si>
  <si>
    <t>SATYAMCOMP.EQ-NSE,</t>
  </si>
  <si>
    <t>SBIN.EQ-NSE,</t>
  </si>
  <si>
    <t>SCI.EQ-NSE,</t>
  </si>
  <si>
    <t>SESAGOA.EQ-NSE,</t>
  </si>
  <si>
    <t>SIEMENS.EQ-NSE,</t>
  </si>
  <si>
    <t>SOBHA.EQ-NSE,</t>
  </si>
  <si>
    <t>SRF.EQ-NSE,</t>
  </si>
  <si>
    <t>STAR.EQ-NSE,</t>
  </si>
  <si>
    <t>STER.EQ-NSE,</t>
  </si>
  <si>
    <t>SUNPHARMA.EQ-NSE,</t>
  </si>
  <si>
    <t>SUNTV.EQ-NSE,</t>
  </si>
  <si>
    <t>SUZLON.EQ-NSE,</t>
  </si>
  <si>
    <t>SYNDIBANK.EQ-NSE,</t>
  </si>
  <si>
    <t>TATACHEM.EQ-NSE,</t>
  </si>
  <si>
    <t>TATAMOTORS.EQ-NSE,</t>
  </si>
  <si>
    <t>TATAPOWER.EQ-NSE,</t>
  </si>
  <si>
    <t>TATASTEEL.EQ-NSE,</t>
  </si>
  <si>
    <t>TATATEA.EQ-NSE,</t>
  </si>
  <si>
    <t>TCS.EQ-NSE,</t>
  </si>
  <si>
    <t>TITAN.EQ-NSE,</t>
  </si>
  <si>
    <t>TRIVENI.EQ-NSE,</t>
  </si>
  <si>
    <t>TTML.EQ-NSE,</t>
  </si>
  <si>
    <t>TVSMOTOR.EQ-NSE,</t>
  </si>
  <si>
    <t>ULTRACEMCO.EQ-NSE,</t>
  </si>
  <si>
    <t>UNIONBANK.EQ-NSE,</t>
  </si>
  <si>
    <t>UTIBANK.EQ-NSE,</t>
  </si>
  <si>
    <t>VIJAYABANK.EQ-NSE,</t>
  </si>
  <si>
    <t>VOLTAS.EQ-NSE,</t>
  </si>
  <si>
    <t>VSNL.EQ-NSE,</t>
  </si>
  <si>
    <t>WIPRO.EQ-NSE,</t>
  </si>
  <si>
    <t>WOCKPHARMA.EQ-NSE,</t>
  </si>
  <si>
    <t>ZEETELE.EQ-NSE,</t>
  </si>
  <si>
    <t>CAIRN.EQ-NSE,</t>
  </si>
  <si>
    <t>CHENNPETRO.EQ-NSE,</t>
  </si>
  <si>
    <t>PFC.EQ-NSE,</t>
  </si>
  <si>
    <t>INDIANB.EQ-NSE,</t>
  </si>
  <si>
    <t>ZEEL.EQ-NSE,</t>
  </si>
  <si>
    <t>IDEA.EQ-NSE,</t>
  </si>
  <si>
    <t>HINDUJATMT.EQ-NSE,</t>
  </si>
  <si>
    <t>ABIRLANUVO.EQ-NSE,</t>
  </si>
  <si>
    <t>ADLABSFILM.EQ-NSE,</t>
  </si>
  <si>
    <t>AIAENG.EQ-NSE,</t>
  </si>
  <si>
    <t>AIRDECCAN.EQ-NSE,</t>
  </si>
  <si>
    <t>ANSALINFRA.EQ-NSE,</t>
  </si>
  <si>
    <t>APIL.EQ-NSE,</t>
  </si>
  <si>
    <t>BINDALAGRO.EQ-NSE,</t>
  </si>
  <si>
    <t>BIRLAJUTE.EQ-NSE,</t>
  </si>
  <si>
    <t>BRFL.EQ-NSE,</t>
  </si>
  <si>
    <t>DENABANK.EQ-NSE,</t>
  </si>
  <si>
    <t>EDUCOMP.EQ-NSE,</t>
  </si>
  <si>
    <t>EKC.EQ-NSE,</t>
  </si>
  <si>
    <t>FINANTECH.EQ-NSE,</t>
  </si>
  <si>
    <t>GESCOCORP.EQ-NSE,</t>
  </si>
  <si>
    <t>HOTELEELA.EQ-NSE,</t>
  </si>
  <si>
    <t>INDIAINFO.EQ-NSE,</t>
  </si>
  <si>
    <t>KESORAMIND.EQ-NSE,</t>
  </si>
  <si>
    <t>MOSERBAER.EQ-NSE,</t>
  </si>
  <si>
    <t>PANTALOONR.EQ-NSE,</t>
  </si>
  <si>
    <t>PATELENG.EQ-NSE,</t>
  </si>
  <si>
    <t>PENINLAND.EQ-NSE,</t>
  </si>
  <si>
    <t>PETRONET.EQ-NSE,</t>
  </si>
  <si>
    <t>RAJESHEXPO.EQ-NSE,</t>
  </si>
  <si>
    <t>RNRL.EQ-NSE,</t>
  </si>
  <si>
    <t>ROLTA.EQ-NSE,</t>
  </si>
  <si>
    <t>SHREECEM.EQ-NSE,</t>
  </si>
  <si>
    <t>SKUMARSYNF.EQ-NSE,</t>
  </si>
  <si>
    <t>STERLINBIO.EQ-NSE,</t>
  </si>
  <si>
    <t>STROPTICAL.EQ-NSE,</t>
  </si>
  <si>
    <t>UNIPHOS.EQ-NSE,</t>
  </si>
  <si>
    <t>UNITECH.EQ-NSE,</t>
  </si>
  <si>
    <t>HTMTGLOBAL.EQ-NSE,</t>
  </si>
  <si>
    <t>DLF.EQ-NSE,</t>
  </si>
  <si>
    <t>HINDUNILVR.EQ-NSE,</t>
  </si>
  <si>
    <t>AMBUJACEM.EQ-NSE,</t>
  </si>
  <si>
    <t>HDIL.EQ-NSE,</t>
  </si>
  <si>
    <t>OMAXE.EQ-NSE,</t>
  </si>
  <si>
    <t>IVRPRIME.EQ-NSE,</t>
  </si>
  <si>
    <t>AXISBANK.EQ-NSE,</t>
  </si>
  <si>
    <t>CENTRALBK.EQ-NSE,</t>
  </si>
  <si>
    <t>HINDALCO.EQ-NSE,</t>
  </si>
  <si>
    <t>PURVA.EQ-NSE,</t>
  </si>
  <si>
    <t>3IINFOTECH.EQ-NSE,</t>
  </si>
  <si>
    <t>APTECHT.EQ-NSE,</t>
  </si>
  <si>
    <t>BHUSANSTL.EQ-NSE,</t>
  </si>
  <si>
    <t>BIOCON.EQ-NSE,</t>
  </si>
  <si>
    <t>CMC.EQ-NSE,</t>
  </si>
  <si>
    <t>HAVELLS.EQ-NSE,</t>
  </si>
  <si>
    <t>LAXMIMACH.EQ-NSE,</t>
  </si>
  <si>
    <t>NIITTECH.EQ-NSE,</t>
  </si>
  <si>
    <t>NUCLEUS.EQ-NSE,</t>
  </si>
  <si>
    <t>SASKEN.EQ-NSE,</t>
  </si>
  <si>
    <t>TECHM.EQ-NSE,</t>
  </si>
  <si>
    <t>TULIP.EQ-NSE,</t>
  </si>
  <si>
    <t>WELGUJ.EQ-NSE,</t>
  </si>
  <si>
    <t>YESBANK.EQ-NSE,</t>
  </si>
  <si>
    <t>POWERGRID.EQ-NSE,</t>
  </si>
  <si>
    <t>MAHLIFE.EQ-NSE,</t>
  </si>
  <si>
    <t>HINDUJAVEN.EQ-NSE,</t>
  </si>
  <si>
    <t>DCB.EQ-NSE,</t>
  </si>
  <si>
    <t>GBN.EQ-NSE,</t>
  </si>
  <si>
    <t>GITANJALI.EQ-NSE,</t>
  </si>
  <si>
    <t>GTOFFSHORE.EQ-NSE,</t>
  </si>
  <si>
    <t>HINDOILEXP.EQ-NSE,</t>
  </si>
  <si>
    <t>HINDZINC.EQ-NSE,</t>
  </si>
  <si>
    <t>ISPATIND.EQ-NSE,</t>
  </si>
  <si>
    <t>JINDALSAW.EQ-NSE,</t>
  </si>
  <si>
    <t>KPIT.EQ-NSE,</t>
  </si>
  <si>
    <t>MICO.EQ-NSE,</t>
  </si>
  <si>
    <t>NAUKRI.EQ-NSE,</t>
  </si>
  <si>
    <t>NETWORK18.EQ-NSE,</t>
  </si>
  <si>
    <t>NIITLTD.EQ-NSE,</t>
  </si>
  <si>
    <t>REDINGTON.EQ-NSE,</t>
  </si>
  <si>
    <t>WWIL.EQ-NSE,</t>
  </si>
  <si>
    <t>EDELWEISS.EQ-NSE,</t>
  </si>
  <si>
    <t>COLPAL.EQ-NSE,</t>
  </si>
  <si>
    <t>STRTECH.EQ-NSE,</t>
  </si>
  <si>
    <t>BRIGADE.EQ-NSE,</t>
  </si>
  <si>
    <t>RPOWER.EQ-NSE,</t>
  </si>
  <si>
    <t>IRB.EQ-NSE,</t>
  </si>
  <si>
    <t>TATACOMM.EQ-NSE,</t>
  </si>
  <si>
    <t>BOSCHLTD.EQ-NSE,</t>
  </si>
  <si>
    <t>RECLTD.EQ-NSE,</t>
  </si>
  <si>
    <t>BAJAJHLDNG.EQ-NSE,</t>
  </si>
  <si>
    <t>BALLARPUR.EQ-NSE,</t>
  </si>
  <si>
    <t>IBN18.EQ-NSE,</t>
  </si>
  <si>
    <t>RELINFRA.EQ-NSE,</t>
  </si>
  <si>
    <t>BAJAJ-AUTO.EQ-NSE,</t>
  </si>
  <si>
    <t>PIRHEALTH.EQ-NSE,</t>
  </si>
  <si>
    <t>ARVIND.EQ-NSE,</t>
  </si>
  <si>
    <t>KSK.EQ-NSE,</t>
  </si>
  <si>
    <t>BIRLACORPN.EQ-NSE,</t>
  </si>
  <si>
    <t>ABGSHIP.EQ-NSE,</t>
  </si>
  <si>
    <t>AKRUTI.EQ-NSE,</t>
  </si>
  <si>
    <t>ASIANPAINT.EQ-NSE,</t>
  </si>
  <si>
    <t>BALAJITELE.EQ-NSE,</t>
  </si>
  <si>
    <t>CONCOR.EQ-NSE,</t>
  </si>
  <si>
    <t>COREPROTEC.EQ-NSE,</t>
  </si>
  <si>
    <t>DCHL.EQ-NSE,</t>
  </si>
  <si>
    <t>DISHTV.EQ-NSE,</t>
  </si>
  <si>
    <t>EVERONN.EQ-NSE,</t>
  </si>
  <si>
    <t>FSL.EQ-NSE,</t>
  </si>
  <si>
    <t>GSPL.EQ-NSE,</t>
  </si>
  <si>
    <t>GTLINFRA.EQ-NSE,</t>
  </si>
  <si>
    <t>GVKPIL.EQ-NSE,</t>
  </si>
  <si>
    <t>HCL-INSYS.EQ-NSE,</t>
  </si>
  <si>
    <t>IBREALEST.EQ-NSE,</t>
  </si>
  <si>
    <t>ICSA.EQ-NSE,</t>
  </si>
  <si>
    <t>KLGSYSTEL.EQ-NSE,</t>
  </si>
  <si>
    <t>KSOILS.EQ-NSE,</t>
  </si>
  <si>
    <t>MIC.EQ-NSE,</t>
  </si>
  <si>
    <t>MINDTREE.EQ-NSE,</t>
  </si>
  <si>
    <t>MLL.EQ-NSE,</t>
  </si>
  <si>
    <t>MONNETISPA.EQ-NSE,</t>
  </si>
  <si>
    <t>MRF.EQ-NSE,</t>
  </si>
  <si>
    <t>NBVENTURES.EQ-NSE,</t>
  </si>
  <si>
    <t>NOIDATOLL.EQ-NSE,</t>
  </si>
  <si>
    <t>OPTOCIRCUI.EQ-NSE,</t>
  </si>
  <si>
    <t>ORBITCORP.EQ-NSE,</t>
  </si>
  <si>
    <t>PRISMCEM.EQ-NSE,</t>
  </si>
  <si>
    <t>PTC.EQ-NSE,</t>
  </si>
  <si>
    <t>RIIL.EQ-NSE,</t>
  </si>
  <si>
    <t>SINTEX.EQ-NSE,</t>
  </si>
  <si>
    <t>SREINTFIN.EQ-NSE,</t>
  </si>
  <si>
    <t>THERMAX.EQ-NSE,</t>
  </si>
  <si>
    <t>TORNTPOWER.EQ-NSE,</t>
  </si>
  <si>
    <t>TV-18.EQ-NSE,</t>
  </si>
  <si>
    <t>UCOBANK.EQ-NSE,</t>
  </si>
  <si>
    <t>UTVSOF.EQ-NSE,</t>
  </si>
  <si>
    <t>VOLTAMP.EQ-NSE,</t>
  </si>
  <si>
    <t>WALCHANNAG.EQ-NSE,</t>
  </si>
  <si>
    <t>OFSS.EQ-NSE,</t>
  </si>
  <si>
    <t>KFA.EQ-NSE,</t>
  </si>
  <si>
    <t>JSL.EQ-NSE,</t>
  </si>
  <si>
    <t>DEFTY.EQ-NSE,</t>
  </si>
  <si>
    <t>RELMEDIA.EQ-NSE,</t>
  </si>
  <si>
    <t>JPPOWER.EQ-NSE,</t>
  </si>
  <si>
    <t>ADANIENT.EQ-NSE,</t>
  </si>
  <si>
    <t>APOLLOTYRE.EQ-NSE,</t>
  </si>
  <si>
    <t>AREVAT&amp;D.EQ-NSE,</t>
  </si>
  <si>
    <t>BGRENERGY.EQ-NSE,</t>
  </si>
  <si>
    <t>FORTIS.EQ-NSE,</t>
  </si>
  <si>
    <t>GODREJIND.EQ-NSE,</t>
  </si>
  <si>
    <t>JISLJALEQS.EQ-NSE,</t>
  </si>
  <si>
    <t>MCLEODRUSS.EQ-NSE,</t>
  </si>
  <si>
    <t>MUNDRAPORT.EQ-NSE,</t>
  </si>
  <si>
    <t>ONMOBILE.EQ-NSE,</t>
  </si>
  <si>
    <t>VIDEOIND.EQ-NSE,</t>
  </si>
  <si>
    <t>WELCORP.EQ-NSE,</t>
  </si>
  <si>
    <t>EXIDEIND.EQ-NSE,</t>
  </si>
  <si>
    <t>GMDCLTD.EQ-NSE,</t>
  </si>
  <si>
    <t>HEXAWARE.EQ-NSE,</t>
  </si>
  <si>
    <t>JINDALSWHL.EQ-NSE,</t>
  </si>
  <si>
    <t>RUCHISOYA.EQ-NSE,</t>
  </si>
  <si>
    <t>SAMRUDDHI.EQ-NSE,</t>
  </si>
  <si>
    <t>TATAGLOBAL.EQ-NSE,</t>
  </si>
  <si>
    <t>ADANIPOWER.EQ-NSE,</t>
  </si>
  <si>
    <t>NHPC.EQ-NSE,</t>
  </si>
  <si>
    <t>SRTRANSFIN.EQ-NSE,</t>
  </si>
  <si>
    <t>NMDC.EQ-NSE,</t>
  </si>
  <si>
    <t>IGL.EQ-NSE,</t>
  </si>
  <si>
    <t>MAX.EQ-NSE,</t>
  </si>
  <si>
    <t>OIL.EQ-NSE,</t>
  </si>
  <si>
    <t>SREINFRA.EQ-NSE,</t>
  </si>
  <si>
    <t>TATAMTRDVR.EQ-NSE,</t>
  </si>
  <si>
    <t>NCC.EQ-NSE,</t>
  </si>
  <si>
    <t>RAYMOND.EQ-NSE,</t>
  </si>
  <si>
    <t>INFY.EQ-NSE,</t>
  </si>
  <si>
    <t>BFUTILITIE.EQ-NSE,</t>
  </si>
  <si>
    <t>JSWENERGY.EQ-NSE,</t>
  </si>
  <si>
    <t>JUBLFOOD.EQ-NSE,</t>
  </si>
  <si>
    <t>SOUTHBANK.EQ-NSE,</t>
  </si>
  <si>
    <t>TTKPRESTIG.EQ-NSE,</t>
  </si>
  <si>
    <t>VIPIND.EQ-NSE,</t>
  </si>
  <si>
    <t>COALINDIA.EQ-NSE,</t>
  </si>
  <si>
    <t>DELTACORP.EQ-NSE,</t>
  </si>
  <si>
    <t>DHANBANK.EQ-NSE,</t>
  </si>
  <si>
    <t>GUJFLUORO.EQ-NSE,</t>
  </si>
  <si>
    <t>HEROMOTOCO.EQ-NSE,</t>
  </si>
  <si>
    <t>JSWISPAT.EQ-NSE,</t>
  </si>
  <si>
    <t>COREEDUTEC.EQ-NSE,</t>
  </si>
  <si>
    <t>MERCATOR.EQ-NSE,</t>
  </si>
  <si>
    <t>ADANIPORTS.EQ-NSE,</t>
  </si>
  <si>
    <t>TATACOFFEE.EQ-NSE,</t>
  </si>
  <si>
    <t>ALSTOMT&amp;D.EQ-NSE,</t>
  </si>
  <si>
    <t>NAGAROIL.EQ-NSE,</t>
  </si>
  <si>
    <t>AIL.EQ-NSE,</t>
  </si>
  <si>
    <t>PEL.EQ-NSE,</t>
  </si>
  <si>
    <t>FRL.EQ-NSE,</t>
  </si>
  <si>
    <t>GLENMARK.EQ-NSE,</t>
  </si>
  <si>
    <t>GSKCONS.EQ-NSE,</t>
  </si>
  <si>
    <t>UBL.EQ-NSE,</t>
  </si>
  <si>
    <t>SSLT.EQ-NSE,</t>
  </si>
  <si>
    <t>UPL.EQ-NSE,</t>
  </si>
  <si>
    <t>APOLLOHOSP.EQ-NSE,</t>
  </si>
  <si>
    <t>M&amp;MFIN.EQ-NSE,</t>
  </si>
  <si>
    <t>JUSTDIAL.EQ-NSE,</t>
  </si>
  <si>
    <t>L&amp;TFH.EQ-NSE,</t>
  </si>
  <si>
    <t>EICHERMOT.EQ-NSE,</t>
  </si>
  <si>
    <t>MOTHERSUMI.EQ-NSE,</t>
  </si>
  <si>
    <t>SKSMICRO.EQ-NSE,</t>
  </si>
  <si>
    <t>ENGINERSIN.EQ-NSE,</t>
  </si>
  <si>
    <t>IBULHSGFIN.EQ-NSE,</t>
  </si>
  <si>
    <t>VEDL.EQ-NSE,</t>
  </si>
  <si>
    <t>AJANTPHARM.EQ-NSE,</t>
  </si>
  <si>
    <t>AMARAJABAT.EQ-NSE,</t>
  </si>
  <si>
    <t>BAJFINANCE.EQ-NSE,</t>
  </si>
  <si>
    <t>BRITANNIA.EQ-NSE,</t>
  </si>
  <si>
    <t>CASTROLIND.EQ-NSE,</t>
  </si>
  <si>
    <t>CEATLTD.EQ-NSE,</t>
  </si>
  <si>
    <t>DHFL.EQ-NSE,</t>
  </si>
  <si>
    <t>KSCL.EQ-NSE,</t>
  </si>
  <si>
    <t>PAGEIND.EQ-NSE,</t>
  </si>
  <si>
    <t>PIDILITIND.EQ-NSE,</t>
  </si>
  <si>
    <t>CADILAHC.EQ-NSE,</t>
  </si>
  <si>
    <t>INFRATEL.EQ-NSE,</t>
  </si>
  <si>
    <t>MARICO.EQ-NSE,</t>
  </si>
  <si>
    <t>TV18BRDCST.EQ-NSE,</t>
  </si>
  <si>
    <t>GODREJCP.EQ-NSE,</t>
  </si>
  <si>
    <t>TORNTPHARM.EQ-NSE,</t>
  </si>
  <si>
    <t>GRANULES.EQ-NSE,</t>
  </si>
  <si>
    <t>ICIL.EQ-NSE,</t>
  </si>
  <si>
    <t>PCJEWELLER.EQ-NSE,</t>
  </si>
  <si>
    <t>TATAELXSI.EQ-NSE,</t>
  </si>
  <si>
    <t>BHARATFIN.EQ-NSE,</t>
  </si>
  <si>
    <t>DCBBANK.EQ-NSE,</t>
  </si>
  <si>
    <t>IDFCBANK.EQ-NSE,</t>
  </si>
  <si>
    <t>CGPOWER.EQ-NSE,</t>
  </si>
  <si>
    <t>CAPF.EQ-NSE,</t>
  </si>
  <si>
    <t>DALMIABHA.EQ-NSE,</t>
  </si>
  <si>
    <t>EQUITAS.EQ-NSE,</t>
  </si>
  <si>
    <t>INDIGO.EQ-NSE,</t>
  </si>
  <si>
    <t>INFIBEAM.EQ-NSE,</t>
  </si>
  <si>
    <t>MFSL.EQ-NSE,</t>
  </si>
  <si>
    <t>MUTHOOTFIN.EQ-NSE,</t>
  </si>
  <si>
    <t>PVR.EQ-NSE,</t>
  </si>
  <si>
    <t>RDEL.EQ-NSE,</t>
  </si>
  <si>
    <t>UJJIVAN.EQ-NSE,</t>
  </si>
  <si>
    <t>BAJAJFINSV.EQ-NSE,</t>
  </si>
  <si>
    <t>BALKRISIND.EQ-NSE,</t>
  </si>
  <si>
    <t>BERGEPAINT.EQ-NSE,</t>
  </si>
  <si>
    <t>CANFINHOME.EQ-NSE,</t>
  </si>
  <si>
    <t>CHOLAFIN.EQ-NSE,</t>
  </si>
  <si>
    <t>GODFRYPHLP.EQ-NSE,</t>
  </si>
  <si>
    <t>GSFC.EQ-NSE,</t>
  </si>
  <si>
    <t>MCX.EQ-NSE,</t>
  </si>
  <si>
    <t>MGL.EQ-NSE,</t>
  </si>
  <si>
    <t>NBCC.EQ-NSE,</t>
  </si>
  <si>
    <t>NESTLEIND.EQ-NSE,</t>
  </si>
  <si>
    <t>VGUARD.EQ-NSE,</t>
  </si>
  <si>
    <t>KAJARIACER.EQ-NSE,</t>
  </si>
  <si>
    <t>RAMCOCEM.EQ-NSE,</t>
  </si>
  <si>
    <t>RBLBANK.EQ-NSE,</t>
  </si>
  <si>
    <t>ICICIPRULI.EQ-NSE,</t>
  </si>
  <si>
    <t>MANAPPURAM.EQ-NSE,</t>
  </si>
  <si>
    <t>REPCOHOME.EQ-NSE,</t>
  </si>
  <si>
    <t>RNAVAL.EQ-NSE,</t>
  </si>
  <si>
    <t>I_FLEX</t>
  </si>
  <si>
    <t>MCDOWELL_N</t>
  </si>
  <si>
    <t>BAJAJ_AUTO</t>
  </si>
  <si>
    <t>HCL_INSYS</t>
  </si>
  <si>
    <t>TV_18</t>
  </si>
  <si>
    <t>J_KBANK</t>
  </si>
  <si>
    <t>M_M</t>
  </si>
  <si>
    <t>AREVAT_D</t>
  </si>
  <si>
    <t>ALSTOMT_D</t>
  </si>
  <si>
    <t>M_MFIN</t>
  </si>
  <si>
    <t>L_TFH</t>
  </si>
  <si>
    <t>RELMEDIA.EQ-NSE</t>
  </si>
  <si>
    <t>GEPIL.EQ-NSE</t>
  </si>
  <si>
    <t>DCBBANK.EQ-NSE</t>
  </si>
  <si>
    <t>FEL.EQ-NSE</t>
  </si>
  <si>
    <t>HEROMOTOCO.EQ-NSE</t>
  </si>
  <si>
    <t>INFY.EQ-NSE</t>
  </si>
  <si>
    <t>JSWISPAT.EQ-NSE</t>
  </si>
  <si>
    <t>JSWHL.EQ-NSE</t>
  </si>
  <si>
    <t>MFSL.EQ-NSE</t>
  </si>
  <si>
    <t>ADANIPORTS.EQ-NSE</t>
  </si>
  <si>
    <t>NLCINDIA.EQ-NSE</t>
  </si>
  <si>
    <t>ORCHIDPHAR.EQ-NSE</t>
  </si>
  <si>
    <t>PEL.EQ-NSE</t>
  </si>
  <si>
    <t>RELINFRA.EQ-NSE</t>
  </si>
  <si>
    <t>VEDL.EQ-NSE</t>
  </si>
  <si>
    <t>BHARATFIN.EQ-NSE</t>
  </si>
  <si>
    <t>TATAGLOBAL.EQ-NSE</t>
  </si>
  <si>
    <t>UPL.EQ-NSE</t>
  </si>
  <si>
    <t>AXISBANK.EQ-NSE</t>
  </si>
  <si>
    <t>SITINET.EQ-NSE</t>
  </si>
  <si>
    <t>ALSTOMT_D.EQ-NSE</t>
  </si>
  <si>
    <t>Stock</t>
  </si>
  <si>
    <t>3IINFOTECH.EQ-NSE</t>
  </si>
  <si>
    <t>ABAN.EQ-NSE</t>
  </si>
  <si>
    <t>ABB.EQ-NSE</t>
  </si>
  <si>
    <t>ABGSHIP.EQ-NSE</t>
  </si>
  <si>
    <t>ABIRLANUVO.EQ-NSE</t>
  </si>
  <si>
    <t>ACC.EQ-NSE</t>
  </si>
  <si>
    <t>ADANIENT.EQ-NSE</t>
  </si>
  <si>
    <t>ADANIPOWER.EQ-NSE</t>
  </si>
  <si>
    <t>ADLABSFILM.EQ-NSE</t>
  </si>
  <si>
    <t>AIAENG.EQ-NSE</t>
  </si>
  <si>
    <t>AIL.EQ-NSE</t>
  </si>
  <si>
    <t>AIRDECCAN.EQ-NSE</t>
  </si>
  <si>
    <t>AJANTPHARM.EQ-NSE</t>
  </si>
  <si>
    <t>AKRUTI.EQ-NSE</t>
  </si>
  <si>
    <t>ALBK.EQ-NSE</t>
  </si>
  <si>
    <t>ALOKTEXT.EQ-NSE</t>
  </si>
  <si>
    <t>AMARAJABAT.EQ-NSE</t>
  </si>
  <si>
    <t>AMBUJACEM.EQ-NSE</t>
  </si>
  <si>
    <t>AMTEKAUTO.EQ-NSE</t>
  </si>
  <si>
    <t>ANDHRABANK.EQ-NSE</t>
  </si>
  <si>
    <t>ANSALINFRA.EQ-NSE</t>
  </si>
  <si>
    <t>APIL.EQ-NSE</t>
  </si>
  <si>
    <t>APOLLOHOSP.EQ-NSE</t>
  </si>
  <si>
    <t>APOLLOTYRE.EQ-NSE</t>
  </si>
  <si>
    <t>APTECHT.EQ-NSE</t>
  </si>
  <si>
    <t>AREVAT_D.EQ-NSE</t>
  </si>
  <si>
    <t>ARVIND.EQ-NSE</t>
  </si>
  <si>
    <t>ARVINDMILL.EQ-NSE</t>
  </si>
  <si>
    <t>ASHOKLEY.EQ-NSE</t>
  </si>
  <si>
    <t>ASIANPAINT.EQ-NSE</t>
  </si>
  <si>
    <t>AUROPHARMA.EQ-NSE</t>
  </si>
  <si>
    <t>BAJAJAUTO.EQ-NSE</t>
  </si>
  <si>
    <t>BAJAJ_AUTO.EQ-NSE</t>
  </si>
  <si>
    <t>BAJAJFINSV.EQ-NSE</t>
  </si>
  <si>
    <t>BAJAJHIND.EQ-NSE</t>
  </si>
  <si>
    <t>BAJAJHLDNG.EQ-NSE</t>
  </si>
  <si>
    <t>BAJFINANCE.EQ-NSE</t>
  </si>
  <si>
    <t>BALAJITELE.EQ-NSE</t>
  </si>
  <si>
    <t>BALKRISIND.EQ-NSE</t>
  </si>
  <si>
    <t>BALLARPUR.EQ-NSE</t>
  </si>
  <si>
    <t>BALRAMCHIN.EQ-NSE</t>
  </si>
  <si>
    <t>BANKBARODA.EQ-NSE</t>
  </si>
  <si>
    <t>BANKINDIA.EQ-NSE</t>
  </si>
  <si>
    <t>BATAINDIA.EQ-NSE</t>
  </si>
  <si>
    <t>BEL.EQ-NSE</t>
  </si>
  <si>
    <t>BEML.EQ-NSE</t>
  </si>
  <si>
    <t>BERGEPAINT.EQ-NSE</t>
  </si>
  <si>
    <t>BFUTILITIE.EQ-NSE</t>
  </si>
  <si>
    <t>BGRENERGY.EQ-NSE</t>
  </si>
  <si>
    <t>BHARATFORG.EQ-NSE</t>
  </si>
  <si>
    <t>BHARTIARTL.EQ-NSE</t>
  </si>
  <si>
    <t>BHEL.EQ-NSE</t>
  </si>
  <si>
    <t>BHUSANSTL.EQ-NSE</t>
  </si>
  <si>
    <t>BILT.EQ-NSE</t>
  </si>
  <si>
    <t>BINDALAGRO.EQ-NSE</t>
  </si>
  <si>
    <t>BIOCON.EQ-NSE</t>
  </si>
  <si>
    <t>BIRLACORPN.EQ-NSE</t>
  </si>
  <si>
    <t>BIRLAJUTE.EQ-NSE</t>
  </si>
  <si>
    <t>BOMDYEING.EQ-NSE</t>
  </si>
  <si>
    <t>BONGAIREFN.EQ-NSE</t>
  </si>
  <si>
    <t>BOSCHLTD.EQ-NSE</t>
  </si>
  <si>
    <t>BPCL.EQ-NSE</t>
  </si>
  <si>
    <t>BRFL.EQ-NSE</t>
  </si>
  <si>
    <t>BRIGADE.EQ-NSE</t>
  </si>
  <si>
    <t>BRITANNIA.EQ-NSE</t>
  </si>
  <si>
    <t>CADILAHC.EQ-NSE</t>
  </si>
  <si>
    <t>CAIRN.EQ-NSE</t>
  </si>
  <si>
    <t>CANBK.EQ-NSE</t>
  </si>
  <si>
    <t>CANFINHOME.EQ-NSE</t>
  </si>
  <si>
    <t>CAPF.EQ-NSE</t>
  </si>
  <si>
    <t>CASTROLIND.EQ-NSE</t>
  </si>
  <si>
    <t>CEATLTD.EQ-NSE</t>
  </si>
  <si>
    <t>CENTRALBK.EQ-NSE</t>
  </si>
  <si>
    <t>CENTURYTEX.EQ-NSE</t>
  </si>
  <si>
    <t>CESC.EQ-NSE</t>
  </si>
  <si>
    <t>CGPOWER.EQ-NSE</t>
  </si>
  <si>
    <t>CHAMBLFERT.EQ-NSE</t>
  </si>
  <si>
    <t>CHENNPETRO.EQ-NSE</t>
  </si>
  <si>
    <t>CHOLAFIN.EQ-NSE</t>
  </si>
  <si>
    <t>CIPLA.EQ-NSE</t>
  </si>
  <si>
    <t>CMC.EQ-NSE</t>
  </si>
  <si>
    <t>COALINDIA.EQ-NSE</t>
  </si>
  <si>
    <t>COLGATE.EQ-NSE</t>
  </si>
  <si>
    <t>COLPAL.EQ-NSE</t>
  </si>
  <si>
    <t>CONCOR.EQ-NSE</t>
  </si>
  <si>
    <t>COREEDUTEC.EQ-NSE</t>
  </si>
  <si>
    <t>COREPROTEC.EQ-NSE</t>
  </si>
  <si>
    <t>CORPBANK.EQ-NSE</t>
  </si>
  <si>
    <t>CROMPGREAV.EQ-NSE</t>
  </si>
  <si>
    <t>CUMMINSIND.EQ-NSE</t>
  </si>
  <si>
    <t>DABUR.EQ-NSE</t>
  </si>
  <si>
    <t>DALMIABHA.EQ-NSE</t>
  </si>
  <si>
    <t>DCB.EQ-NSE</t>
  </si>
  <si>
    <t>DCHL.EQ-NSE</t>
  </si>
  <si>
    <t>DELTACORP.EQ-NSE</t>
  </si>
  <si>
    <t>DENABANK.EQ-NSE</t>
  </si>
  <si>
    <t>DHANBANK.EQ-NSE</t>
  </si>
  <si>
    <t>DHFL.EQ-NSE</t>
  </si>
  <si>
    <t>DISHTV.EQ-NSE</t>
  </si>
  <si>
    <t>DIVISLAB.EQ-NSE</t>
  </si>
  <si>
    <t>DLF.EQ-NSE</t>
  </si>
  <si>
    <t>DRREDDY.EQ-NSE</t>
  </si>
  <si>
    <t>EDELWEISS.EQ-NSE</t>
  </si>
  <si>
    <t>EDUCOMP.EQ-NSE</t>
  </si>
  <si>
    <t>EICHERMOT.EQ-NSE</t>
  </si>
  <si>
    <t>EKC.EQ-NSE</t>
  </si>
  <si>
    <t>ENGINERSIN.EQ-NSE</t>
  </si>
  <si>
    <t>EQUITAS.EQ-NSE</t>
  </si>
  <si>
    <t>ESCORTS.EQ-NSE</t>
  </si>
  <si>
    <t>ESSAROIL.EQ-NSE</t>
  </si>
  <si>
    <t>EVERONN.EQ-NSE</t>
  </si>
  <si>
    <t>EXIDEIND.EQ-NSE</t>
  </si>
  <si>
    <t>FEDERALBNK.EQ-NSE</t>
  </si>
  <si>
    <t>FINANTECH.EQ-NSE</t>
  </si>
  <si>
    <t>FORTIS.EQ-NSE</t>
  </si>
  <si>
    <t>FRL.EQ-NSE</t>
  </si>
  <si>
    <t>FSL.EQ-NSE</t>
  </si>
  <si>
    <t>GAIL.EQ-NSE</t>
  </si>
  <si>
    <t>GBN.EQ-NSE</t>
  </si>
  <si>
    <t>GDL.EQ-NSE</t>
  </si>
  <si>
    <t>GESCOCORP.EQ-NSE</t>
  </si>
  <si>
    <t>GESHIP.EQ-NSE</t>
  </si>
  <si>
    <t>GITANJALI.EQ-NSE</t>
  </si>
  <si>
    <t>GLAXO.EQ-NSE</t>
  </si>
  <si>
    <t>GLENMARK.EQ-NSE</t>
  </si>
  <si>
    <t>GMDCLTD.EQ-NSE</t>
  </si>
  <si>
    <t>GMRINFRA.EQ-NSE</t>
  </si>
  <si>
    <t>GNFC.EQ-NSE</t>
  </si>
  <si>
    <t>GODFRYPHLP.EQ-NSE</t>
  </si>
  <si>
    <t>GODREJCP.EQ-NSE</t>
  </si>
  <si>
    <t>GODREJIND.EQ-NSE</t>
  </si>
  <si>
    <t>GRANULES.EQ-NSE</t>
  </si>
  <si>
    <t>GRASIM.EQ-NSE</t>
  </si>
  <si>
    <t>GSFC.EQ-NSE</t>
  </si>
  <si>
    <t>GSKCONS.EQ-NSE</t>
  </si>
  <si>
    <t>GSPL.EQ-NSE</t>
  </si>
  <si>
    <t>GTL.EQ-NSE</t>
  </si>
  <si>
    <t>GTLINFRA.EQ-NSE</t>
  </si>
  <si>
    <t>GTOFFSHORE.EQ-NSE</t>
  </si>
  <si>
    <t>GUJALKALI.EQ-NSE</t>
  </si>
  <si>
    <t>GUJAMBCEM.EQ-NSE</t>
  </si>
  <si>
    <t>GUJFLUORO.EQ-NSE</t>
  </si>
  <si>
    <t>GVKPIL.EQ-NSE</t>
  </si>
  <si>
    <t>HAVELLS.EQ-NSE</t>
  </si>
  <si>
    <t>HCC.EQ-NSE</t>
  </si>
  <si>
    <t>HCL_INSYS.EQ-NSE</t>
  </si>
  <si>
    <t>HCLTECH.EQ-NSE</t>
  </si>
  <si>
    <t>HDFC.EQ-NSE</t>
  </si>
  <si>
    <t>HDFCBANK.EQ-NSE</t>
  </si>
  <si>
    <t>HDIL.EQ-NSE</t>
  </si>
  <si>
    <t>HEROHONDA.EQ-NSE</t>
  </si>
  <si>
    <t>HEXAWARE.EQ-NSE</t>
  </si>
  <si>
    <t>HINDALC0.EQ-NSE</t>
  </si>
  <si>
    <t>HINDALCO.EQ-NSE</t>
  </si>
  <si>
    <t>HINDLEVER.EQ-NSE</t>
  </si>
  <si>
    <t>HINDOILEXP.EQ-NSE</t>
  </si>
  <si>
    <t>HINDPETRO.EQ-NSE</t>
  </si>
  <si>
    <t>HINDUJATMT.EQ-NSE</t>
  </si>
  <si>
    <t>HINDUJAVEN.EQ-NSE</t>
  </si>
  <si>
    <t>HINDUNILVR.EQ-NSE</t>
  </si>
  <si>
    <t>HINDZINC.EQ-NSE</t>
  </si>
  <si>
    <t>HOTELEELA.EQ-NSE</t>
  </si>
  <si>
    <t>HTMT.EQ-NSE</t>
  </si>
  <si>
    <t>HTMTGLOBAL.EQ-NSE</t>
  </si>
  <si>
    <t>IBN18.EQ-NSE</t>
  </si>
  <si>
    <t>IBREALEST.EQ-NSE</t>
  </si>
  <si>
    <t>IBULHSGFIN.EQ-NSE</t>
  </si>
  <si>
    <t>ICICIBANK.EQ-NSE</t>
  </si>
  <si>
    <t>ICICIPRULI.EQ-NSE</t>
  </si>
  <si>
    <t>ICIL.EQ-NSE</t>
  </si>
  <si>
    <t>ICSA.EQ-NSE</t>
  </si>
  <si>
    <t>IDBI.EQ-NSE</t>
  </si>
  <si>
    <t>IDEA.EQ-NSE</t>
  </si>
  <si>
    <t>IDFC.EQ-NSE</t>
  </si>
  <si>
    <t>IDFCBANK.EQ-NSE</t>
  </si>
  <si>
    <t>IFCI.EQ-NSE</t>
  </si>
  <si>
    <t>I_FLEX.EQ-NSE</t>
  </si>
  <si>
    <t>IGL.EQ-NSE</t>
  </si>
  <si>
    <t>INDHOTEL.EQ-NSE</t>
  </si>
  <si>
    <t>INDIACEM.EQ-NSE</t>
  </si>
  <si>
    <t>INDIAINFO.EQ-NSE</t>
  </si>
  <si>
    <t>INDIANB.EQ-NSE</t>
  </si>
  <si>
    <t>INDIGO.EQ-NSE</t>
  </si>
  <si>
    <t>INDUSINDBK.EQ-NSE</t>
  </si>
  <si>
    <t>INFIBEAM.EQ-NSE</t>
  </si>
  <si>
    <t>INFOSYSTCH.EQ-NSE</t>
  </si>
  <si>
    <t>INFRATEL.EQ-NSE</t>
  </si>
  <si>
    <t>IOB.EQ-NSE</t>
  </si>
  <si>
    <t>IOC.EQ-NSE</t>
  </si>
  <si>
    <t>IPCL.EQ-NSE</t>
  </si>
  <si>
    <t>IRB.EQ-NSE</t>
  </si>
  <si>
    <t>ISPATIND.EQ-NSE</t>
  </si>
  <si>
    <t>ITC.EQ-NSE</t>
  </si>
  <si>
    <t>IVRCLINFRA.EQ-NSE</t>
  </si>
  <si>
    <t>IVRPRIME.EQ-NSE</t>
  </si>
  <si>
    <t>J_KBANK.EQ-NSE</t>
  </si>
  <si>
    <t>JETAIRWAYS.EQ-NSE</t>
  </si>
  <si>
    <t>JINDALSAW.EQ-NSE</t>
  </si>
  <si>
    <t>JINDALSTEL.EQ-NSE</t>
  </si>
  <si>
    <t>JINDALSWHL.EQ-NSE</t>
  </si>
  <si>
    <t>JISLJALEQS.EQ-NSE</t>
  </si>
  <si>
    <t>JPASSOCIAT.EQ-NSE</t>
  </si>
  <si>
    <t>JPHYDRO.EQ-NSE</t>
  </si>
  <si>
    <t>JPPOWER.EQ-NSE</t>
  </si>
  <si>
    <t>JSL.EQ-NSE</t>
  </si>
  <si>
    <t>JSTAINLESS.EQ-NSE</t>
  </si>
  <si>
    <t>JSWENERGY.EQ-NSE</t>
  </si>
  <si>
    <t>JSWSTEEL.EQ-NSE</t>
  </si>
  <si>
    <t>JUBLFOOD.EQ-NSE</t>
  </si>
  <si>
    <t>JUSTDIAL.EQ-NSE</t>
  </si>
  <si>
    <t>KAJARIACER.EQ-NSE</t>
  </si>
  <si>
    <t>KESORAMIND.EQ-NSE</t>
  </si>
  <si>
    <t>KFA.EQ-NSE</t>
  </si>
  <si>
    <t>KLGSYSTEL.EQ-NSE</t>
  </si>
  <si>
    <t>KOTAKBANK.EQ-NSE</t>
  </si>
  <si>
    <t>KPIT.EQ-NSE</t>
  </si>
  <si>
    <t>KSCL.EQ-NSE</t>
  </si>
  <si>
    <t>KSK.EQ-NSE</t>
  </si>
  <si>
    <t>KSOILS.EQ-NSE</t>
  </si>
  <si>
    <t>KTKBANK.EQ-NSE</t>
  </si>
  <si>
    <t>L_TFH.EQ-NSE</t>
  </si>
  <si>
    <t>LAXMIMACH.EQ-NSE</t>
  </si>
  <si>
    <t>LICHSGFIN.EQ-NSE</t>
  </si>
  <si>
    <t>LITL.EQ-NSE</t>
  </si>
  <si>
    <t>LT.EQ-NSE</t>
  </si>
  <si>
    <t>LUPIN.EQ-NSE</t>
  </si>
  <si>
    <t>M_M.EQ-NSE</t>
  </si>
  <si>
    <t>M_MFIN.EQ-NSE</t>
  </si>
  <si>
    <t>MAHLIFE.EQ-NSE</t>
  </si>
  <si>
    <t>MAHSEAMLES.EQ-NSE</t>
  </si>
  <si>
    <t>MANAPPURAM.EQ-NSE</t>
  </si>
  <si>
    <t>MARICO.EQ-NSE</t>
  </si>
  <si>
    <t>MARUTI.EQ-NSE</t>
  </si>
  <si>
    <t>MATRIXLABS.EQ-NSE</t>
  </si>
  <si>
    <t>MAX.EQ-NSE</t>
  </si>
  <si>
    <t>MCDOWELL_N.EQ-NSE</t>
  </si>
  <si>
    <t>MCLEODRUSS.EQ-NSE</t>
  </si>
  <si>
    <t>MCX.EQ-NSE</t>
  </si>
  <si>
    <t>MERCATOR.EQ-NSE</t>
  </si>
  <si>
    <t>MGL.EQ-NSE</t>
  </si>
  <si>
    <t>MIC.EQ-NSE</t>
  </si>
  <si>
    <t>MICO.EQ-NSE</t>
  </si>
  <si>
    <t>MINDTREE.EQ-NSE</t>
  </si>
  <si>
    <t>MLL.EQ-NSE</t>
  </si>
  <si>
    <t>MONNETISPA.EQ-NSE</t>
  </si>
  <si>
    <t>MOSERBAER.EQ-NSE</t>
  </si>
  <si>
    <t>MOTHERSUMI.EQ-NSE</t>
  </si>
  <si>
    <t>MPHASIS.EQ-NSE</t>
  </si>
  <si>
    <t>MRF.EQ-NSE</t>
  </si>
  <si>
    <t>MRPL.EQ-NSE</t>
  </si>
  <si>
    <t>MTNL.EQ-NSE</t>
  </si>
  <si>
    <t>MUNDRAPORT.EQ-NSE</t>
  </si>
  <si>
    <t>MUTHOOTFIN.EQ-NSE</t>
  </si>
  <si>
    <t>NAGARCONST.EQ-NSE</t>
  </si>
  <si>
    <t>NAGARFERT.EQ-NSE</t>
  </si>
  <si>
    <t>NAGAROIL.EQ-NSE</t>
  </si>
  <si>
    <t>NATIONALUM.EQ-NSE</t>
  </si>
  <si>
    <t>NAUKRI.EQ-NSE</t>
  </si>
  <si>
    <t>NBCC.EQ-NSE</t>
  </si>
  <si>
    <t>NBVENTURES.EQ-NSE</t>
  </si>
  <si>
    <t>NCC.EQ-NSE</t>
  </si>
  <si>
    <t>NDTV.EQ-NSE</t>
  </si>
  <si>
    <t>NESTLEIND.EQ-NSE</t>
  </si>
  <si>
    <t>NETWORK18.EQ-NSE</t>
  </si>
  <si>
    <t>NEYVELILIG.EQ-NSE</t>
  </si>
  <si>
    <t>NHPC.EQ-NSE</t>
  </si>
  <si>
    <t>NICOLASPIR.EQ-NSE</t>
  </si>
  <si>
    <t>NIITLTD.EQ-NSE</t>
  </si>
  <si>
    <t>NIITTECH.EQ-NSE</t>
  </si>
  <si>
    <t>NMDC.EQ-NSE</t>
  </si>
  <si>
    <t>NOIDATOLL.EQ-NSE</t>
  </si>
  <si>
    <t>NTPC.EQ-NSE</t>
  </si>
  <si>
    <t>NUCLEUS.EQ-NSE</t>
  </si>
  <si>
    <t>OFSS.EQ-NSE</t>
  </si>
  <si>
    <t>OIL.EQ-NSE</t>
  </si>
  <si>
    <t>OMAXE.EQ-NSE</t>
  </si>
  <si>
    <t>ONGC.EQ-NSE</t>
  </si>
  <si>
    <t>ONMOBILE.EQ-NSE</t>
  </si>
  <si>
    <t>OPTOCIRCUI.EQ-NSE</t>
  </si>
  <si>
    <t>ORBITCORP.EQ-NSE</t>
  </si>
  <si>
    <t>ORCHIDCHEM.EQ-NSE</t>
  </si>
  <si>
    <t>ORIENTBANK.EQ-NSE</t>
  </si>
  <si>
    <t>PAGEIND.EQ-NSE</t>
  </si>
  <si>
    <t>PANTALOONR.EQ-NSE</t>
  </si>
  <si>
    <t>PARSVNATH.EQ-NSE</t>
  </si>
  <si>
    <t>PATELENG.EQ-NSE</t>
  </si>
  <si>
    <t>PATNI.EQ-NSE</t>
  </si>
  <si>
    <t>PCJEWELLER.EQ-NSE</t>
  </si>
  <si>
    <t>PENINLAND.EQ-NSE</t>
  </si>
  <si>
    <t>PETRONET.EQ-NSE</t>
  </si>
  <si>
    <t>PFC.EQ-NSE</t>
  </si>
  <si>
    <t>PIDILITIND.EQ-NSE</t>
  </si>
  <si>
    <t>PIRHEALTH.EQ-NSE</t>
  </si>
  <si>
    <t>PNB.EQ-NSE</t>
  </si>
  <si>
    <t>POLARIS.EQ-NSE</t>
  </si>
  <si>
    <t>POWERGRID.EQ-NSE</t>
  </si>
  <si>
    <t>PRAJIND.EQ-NSE</t>
  </si>
  <si>
    <t>PRISMCEM.EQ-NSE</t>
  </si>
  <si>
    <t>PTC.EQ-NSE</t>
  </si>
  <si>
    <t>PUNJLLOYD.EQ-NSE</t>
  </si>
  <si>
    <t>PURVA.EQ-NSE</t>
  </si>
  <si>
    <t>PVR.EQ-NSE</t>
  </si>
  <si>
    <t>RAJESHEXPO.EQ-NSE</t>
  </si>
  <si>
    <t>RAMCOCEM.EQ-NSE</t>
  </si>
  <si>
    <t>RANBAXY.EQ-NSE</t>
  </si>
  <si>
    <t>RAYMOND.EQ-NSE</t>
  </si>
  <si>
    <t>RBLBANK.EQ-NSE</t>
  </si>
  <si>
    <t>RCOM.EQ-NSE</t>
  </si>
  <si>
    <t>RDEL.EQ-NSE</t>
  </si>
  <si>
    <t>RECLTD.EQ-NSE</t>
  </si>
  <si>
    <t>REDINGTON.EQ-NSE</t>
  </si>
  <si>
    <t>REL.EQ-NSE</t>
  </si>
  <si>
    <t>RELCAPITAL.EQ-NSE</t>
  </si>
  <si>
    <t>RELIANCE.EQ-NSE</t>
  </si>
  <si>
    <t>RENUKA.EQ-NSE</t>
  </si>
  <si>
    <t>REPCOHOME.EQ-NSE</t>
  </si>
  <si>
    <t>RIIL.EQ-NSE</t>
  </si>
  <si>
    <t>RNAVAL.EQ-NSE</t>
  </si>
  <si>
    <t>RNRL.EQ-NSE</t>
  </si>
  <si>
    <t>ROLTA.EQ-NSE</t>
  </si>
  <si>
    <t>RPL.EQ-NSE</t>
  </si>
  <si>
    <t>RPOWER.EQ-NSE</t>
  </si>
  <si>
    <t>RUCHISOYA.EQ-NSE</t>
  </si>
  <si>
    <t>SAIL.EQ-NSE</t>
  </si>
  <si>
    <t>SAMRUDDHI.EQ-NSE</t>
  </si>
  <si>
    <t>SASKEN.EQ-NSE</t>
  </si>
  <si>
    <t>SATYAMCOMP.EQ-NSE</t>
  </si>
  <si>
    <t>SBIN.EQ-NSE</t>
  </si>
  <si>
    <t>SCI.EQ-NSE</t>
  </si>
  <si>
    <t>SESAGOA.EQ-NSE</t>
  </si>
  <si>
    <t>SHREECEM.EQ-NSE</t>
  </si>
  <si>
    <t>SIEMENS.EQ-NSE</t>
  </si>
  <si>
    <t>SINTEX.EQ-NSE</t>
  </si>
  <si>
    <t>SKSMICRO.EQ-NSE</t>
  </si>
  <si>
    <t>SKUMARSYNF.EQ-NSE</t>
  </si>
  <si>
    <t>SOBHA.EQ-NSE</t>
  </si>
  <si>
    <t>SOUTHBANK.EQ-NSE</t>
  </si>
  <si>
    <t>SREINFRA.EQ-NSE</t>
  </si>
  <si>
    <t>SREINTFIN.EQ-NSE</t>
  </si>
  <si>
    <t>SRF.EQ-NSE</t>
  </si>
  <si>
    <t>SRTRANSFIN.EQ-NSE</t>
  </si>
  <si>
    <t>SSLT.EQ-NSE</t>
  </si>
  <si>
    <t>STAR.EQ-NSE</t>
  </si>
  <si>
    <t>STER.EQ-NSE</t>
  </si>
  <si>
    <t>STERLINBIO.EQ-NSE</t>
  </si>
  <si>
    <t>STROPTICAL.EQ-NSE</t>
  </si>
  <si>
    <t>STRTECH.EQ-NSE</t>
  </si>
  <si>
    <t>SUNPHARMA.EQ-NSE</t>
  </si>
  <si>
    <t>SUNTV.EQ-NSE</t>
  </si>
  <si>
    <t>SUZLON.EQ-NSE</t>
  </si>
  <si>
    <t>SYNDIBANK.EQ-NSE</t>
  </si>
  <si>
    <t>TATACHEM.EQ-NSE</t>
  </si>
  <si>
    <t>TATACOFFEE.EQ-NSE</t>
  </si>
  <si>
    <t>TATACOMM.EQ-NSE</t>
  </si>
  <si>
    <t>TATAELXSI.EQ-NSE</t>
  </si>
  <si>
    <t>TATAMOTORS.EQ-NSE</t>
  </si>
  <si>
    <t>TATAMTRDVR.EQ-NSE</t>
  </si>
  <si>
    <t>TATAPOWER.EQ-NSE</t>
  </si>
  <si>
    <t>TATASTEEL.EQ-NSE</t>
  </si>
  <si>
    <t>TATATEA.EQ-NSE</t>
  </si>
  <si>
    <t>TCS.EQ-NSE</t>
  </si>
  <si>
    <t>TECHM.EQ-NSE</t>
  </si>
  <si>
    <t>THERMAX.EQ-NSE</t>
  </si>
  <si>
    <t>TITAN.EQ-NSE</t>
  </si>
  <si>
    <t>TORNTPHARM.EQ-NSE</t>
  </si>
  <si>
    <t>TORNTPOWER.EQ-NSE</t>
  </si>
  <si>
    <t>TRIVENI.EQ-NSE</t>
  </si>
  <si>
    <t>TTKPRESTIG.EQ-NSE</t>
  </si>
  <si>
    <t>TTML.EQ-NSE</t>
  </si>
  <si>
    <t>TULIP.EQ-NSE</t>
  </si>
  <si>
    <t>TV_18.EQ-NSE</t>
  </si>
  <si>
    <t>TV18BRDCST.EQ-NSE</t>
  </si>
  <si>
    <t>TVSMOTOR.EQ-NSE</t>
  </si>
  <si>
    <t>UBL.EQ-NSE</t>
  </si>
  <si>
    <t>UCOBANK.EQ-NSE</t>
  </si>
  <si>
    <t>UJJIVAN.EQ-NSE</t>
  </si>
  <si>
    <t>ULTRACEMCO.EQ-NSE</t>
  </si>
  <si>
    <t>UNIONBANK.EQ-NSE</t>
  </si>
  <si>
    <t>UNIPHOS.EQ-NSE</t>
  </si>
  <si>
    <t>UNITECH.EQ-NSE</t>
  </si>
  <si>
    <t>UTIBANK.EQ-NSE</t>
  </si>
  <si>
    <t>UTVSOF.EQ-NSE</t>
  </si>
  <si>
    <t>VGUARD.EQ-NSE</t>
  </si>
  <si>
    <t>VIDEOIND.EQ-NSE</t>
  </si>
  <si>
    <t>VIJAYABANK.EQ-NSE</t>
  </si>
  <si>
    <t>VIPIND.EQ-NSE</t>
  </si>
  <si>
    <t>VOLTAMP.EQ-NSE</t>
  </si>
  <si>
    <t>VOLTAS.EQ-NSE</t>
  </si>
  <si>
    <t>VSNL.EQ-NSE</t>
  </si>
  <si>
    <t>WALCHANNAG.EQ-NSE</t>
  </si>
  <si>
    <t>WELCORP.EQ-NSE</t>
  </si>
  <si>
    <t>WELGUJ.EQ-NSE</t>
  </si>
  <si>
    <t>WIPRO.EQ-NSE</t>
  </si>
  <si>
    <t>WOCKPHARMA.EQ-NSE</t>
  </si>
  <si>
    <t>WWIL.EQ-NSE</t>
  </si>
  <si>
    <t>YESBANK.EQ-NSE</t>
  </si>
  <si>
    <t>ZEEL.EQ-NSE</t>
  </si>
  <si>
    <t>ZEETELE.EQ-NSE</t>
  </si>
  <si>
    <t>Old/ Current Name</t>
  </si>
  <si>
    <t>New/ Current Name</t>
  </si>
  <si>
    <t>Current Name</t>
  </si>
  <si>
    <t>Sym</t>
  </si>
  <si>
    <t>Ami Sym</t>
  </si>
  <si>
    <t>X</t>
  </si>
  <si>
    <t>Count</t>
  </si>
  <si>
    <t>YMD</t>
  </si>
  <si>
    <t>Datenum</t>
  </si>
  <si>
    <t>Final</t>
  </si>
  <si>
    <t>IDFCFIRSTB.EQ-NSE</t>
  </si>
  <si>
    <t>BSOFT.EQ-NSE</t>
  </si>
  <si>
    <t>"</t>
  </si>
  <si>
    <t>TATACONSUM.EQ-NSE</t>
  </si>
  <si>
    <t>TATACONSUM</t>
  </si>
  <si>
    <t>HDFCLIFE.EQ-NSE</t>
  </si>
  <si>
    <t>BANDHANBNK.EQ-NSE</t>
  </si>
  <si>
    <t>BANDHANBNK</t>
  </si>
  <si>
    <t>HDFCLIFE</t>
  </si>
  <si>
    <t>GODREJPROP.EQ-NSE</t>
  </si>
  <si>
    <t>GODREJPPROP</t>
  </si>
  <si>
    <t>SBILIFE.EQ-NSE</t>
  </si>
  <si>
    <t>SBILIFE</t>
  </si>
  <si>
    <t>COFORGE.EQ-NSE</t>
  </si>
  <si>
    <t>ICICIGI.EQ-NSE</t>
  </si>
  <si>
    <t>ICICIGI</t>
  </si>
  <si>
    <t>INDUSTOWER.EQ-NSE</t>
  </si>
  <si>
    <t>HDFCAMC.EQ-NSE</t>
  </si>
  <si>
    <t>AARTIIND.EQ-NSE</t>
  </si>
  <si>
    <t>HDFCAMC</t>
  </si>
  <si>
    <t>AARTIIND</t>
  </si>
  <si>
    <t>LALPATHLAB.EQ-NSE</t>
  </si>
  <si>
    <t>LALPATHLAB</t>
  </si>
  <si>
    <t>NAVINFLUOR</t>
  </si>
  <si>
    <t>NAVINFLUOR.EQ-NSE</t>
  </si>
  <si>
    <t>ALKEM</t>
  </si>
  <si>
    <t>APLLTD</t>
  </si>
  <si>
    <t>AUBANK</t>
  </si>
  <si>
    <t>CUB</t>
  </si>
  <si>
    <t>DEEPAKNTR</t>
  </si>
  <si>
    <t>GUJGASLTD</t>
  </si>
  <si>
    <t>IRCTC</t>
  </si>
  <si>
    <t>LTI</t>
  </si>
  <si>
    <t>LTTS</t>
  </si>
  <si>
    <t>PFIZER</t>
  </si>
  <si>
    <t>PIIND</t>
  </si>
  <si>
    <t>TRENT</t>
  </si>
  <si>
    <t>ALKEM.EQ-NSE</t>
  </si>
  <si>
    <t>APLLTD.EQ-NSE</t>
  </si>
  <si>
    <t>AUBANK.EQ-NSE</t>
  </si>
  <si>
    <t>CUB.EQ-NSE</t>
  </si>
  <si>
    <t>DEEPAKNTR.EQ-NSE</t>
  </si>
  <si>
    <t>GUJGASLTD.EQ-NSE</t>
  </si>
  <si>
    <t>IRCTC.EQ-NSE</t>
  </si>
  <si>
    <t>LTI.EQ-NSE</t>
  </si>
  <si>
    <t>LTTS.EQ-NSE</t>
  </si>
  <si>
    <t>PFIZER.EQ-NSE</t>
  </si>
  <si>
    <t>PIIND.EQ-NSE</t>
  </si>
  <si>
    <t>TRENT.EQ-NSE</t>
  </si>
  <si>
    <t>NAM_INDIA</t>
  </si>
  <si>
    <t>NAM_INDIA.EQ-NSE</t>
  </si>
  <si>
    <t>COROMANDEL</t>
  </si>
  <si>
    <t>METROPOLIS</t>
  </si>
  <si>
    <t>ABFRL</t>
  </si>
  <si>
    <t>ABFRL.EQ-NSE</t>
  </si>
  <si>
    <t>COROMANDEL.EQ-NSE</t>
  </si>
  <si>
    <t>METROPOLIS.EQ-NSE</t>
  </si>
  <si>
    <t>ASTRAL.EQ-NSE</t>
  </si>
  <si>
    <t>ASTRAL</t>
  </si>
  <si>
    <t>HAL</t>
  </si>
  <si>
    <t>IEX</t>
  </si>
  <si>
    <t>IPCALAB</t>
  </si>
  <si>
    <t>POLYCAB</t>
  </si>
  <si>
    <t>DIXON</t>
  </si>
  <si>
    <t>INDIAMART</t>
  </si>
  <si>
    <t>SYNGENE</t>
  </si>
  <si>
    <t>HAL.EQ-NSE</t>
  </si>
  <si>
    <t>IEX.EQ-NSE</t>
  </si>
  <si>
    <t>IPCALAB.EQ-NSE</t>
  </si>
  <si>
    <t>POLYCAB.EQ-NSE</t>
  </si>
  <si>
    <t>DIXON.EQ-NSE</t>
  </si>
  <si>
    <t>INDIAMART.EQ-NSE</t>
  </si>
  <si>
    <t>SYNGENE.EQ-NSE</t>
  </si>
  <si>
    <t>ABBOTINDIA</t>
  </si>
  <si>
    <t>CROMPTON</t>
  </si>
  <si>
    <t>DALBHARAT</t>
  </si>
  <si>
    <t>JKCEMENT</t>
  </si>
  <si>
    <t>OBEROIRLTY</t>
  </si>
  <si>
    <t>PERSISTENT</t>
  </si>
  <si>
    <t>ABBOTINDIA.EQ-NSE</t>
  </si>
  <si>
    <t>CROMPTON.EQ-NSE</t>
  </si>
  <si>
    <t>DALBHARAT.EQ-NSE</t>
  </si>
  <si>
    <t>JKCEMENT.EQ-NSE</t>
  </si>
  <si>
    <t>OBEROIRLTY.EQ-NSE</t>
  </si>
  <si>
    <t>PERSISTENT.EQ-NSE</t>
  </si>
  <si>
    <t>ATUL.EQ-NSE,</t>
  </si>
  <si>
    <t>ATUL</t>
  </si>
  <si>
    <t>ATUL.EQ-NSE</t>
  </si>
  <si>
    <t>BSOFT</t>
  </si>
  <si>
    <t>LAURUSLABS</t>
  </si>
  <si>
    <t>SBICARD</t>
  </si>
  <si>
    <t>WHIRLPOOL</t>
  </si>
  <si>
    <t>BSOFT.EQ-NSE,</t>
  </si>
  <si>
    <t>LAURUSLABS.EQ-NSE,</t>
  </si>
  <si>
    <t>SBICARD.EQ-NSE,</t>
  </si>
  <si>
    <t>WHIRLPOOL.EQ-NSE,</t>
  </si>
  <si>
    <t>LAURUSLABS.EQ-NSE</t>
  </si>
  <si>
    <t>SBICARD.EQ-NSE</t>
  </si>
  <si>
    <t>WHIRLPOOL.EQ-NSE</t>
  </si>
  <si>
    <t>ABCAPITAL</t>
  </si>
  <si>
    <t>ABCAPITAL.EQ-NSE,</t>
  </si>
  <si>
    <t>ABCAPITAL.EQ-NSE</t>
  </si>
  <si>
    <t>HINDCOPPER</t>
  </si>
  <si>
    <t>HINDCOPPER.EQ-NSE</t>
  </si>
  <si>
    <t>HINDCOPPER.EQ-NSE,</t>
  </si>
  <si>
    <t>HONAUT</t>
  </si>
  <si>
    <t>HONAUT.EQ-NSE</t>
  </si>
  <si>
    <t>HONAUT.EQ-NSE,</t>
  </si>
  <si>
    <t>RAIN.EQ-NSE</t>
  </si>
  <si>
    <t>RAIN.EQ-NSE,</t>
  </si>
  <si>
    <t>RAIN</t>
  </si>
  <si>
    <t>INTELLECT.EQ-NSE</t>
  </si>
  <si>
    <t>INTELLECT.EQ-NSE,</t>
  </si>
  <si>
    <t>INTELLECT</t>
  </si>
  <si>
    <t>ZYDUSLIFE</t>
  </si>
  <si>
    <t>ZYDUSLIFE.EQ-NSE</t>
  </si>
  <si>
    <t>ZYDUSLIFE.EQ-NSE,</t>
  </si>
  <si>
    <t>JINDAL STAINLESS</t>
  </si>
  <si>
    <t>HGS</t>
  </si>
  <si>
    <t>NXTDIGITAL</t>
  </si>
  <si>
    <t>GAEL</t>
  </si>
  <si>
    <t xml:space="preserve">BALLARPUR </t>
  </si>
  <si>
    <t>Symbol with No Data</t>
  </si>
  <si>
    <t>MOTHERSON.EQ-NSE</t>
  </si>
  <si>
    <t>NAVA.EQ-NSE</t>
  </si>
  <si>
    <t>SHRIRAMFIN.EQ-NSE</t>
  </si>
  <si>
    <t>LTIM.EQ-NSE</t>
  </si>
  <si>
    <t>SHRIRAMFIN</t>
  </si>
  <si>
    <t>LTIM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</si>
</sst>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2" fillId="0" borderId="0" xfId="0" applyFont="1"/>
    <xf numFmtId="0" fontId="3" fillId="3" borderId="0" xfId="0" applyFont="1" applyFill="1"/>
    <xf numFmtId="0" fontId="2" fillId="0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Continuous"/>
    </xf>
    <xf numFmtId="0" fontId="2" fillId="5" borderId="0" xfId="0" applyFont="1" applyFill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Database%20Maintenance/FO%20Equity%20Daily/NSEFOSBFreeDates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>
        <row r="2">
          <cell r="L2" t="str">
            <v>3IINFOTECH.EQ-NSE</v>
          </cell>
          <cell r="N2" t="str">
            <v>3IINFOTECH.EQ-NSE</v>
          </cell>
        </row>
        <row r="3">
          <cell r="L3" t="str">
            <v>ABAN.EQ-NSE</v>
          </cell>
          <cell r="N3" t="str">
            <v>ABAN.EQ-NSE</v>
          </cell>
        </row>
        <row r="4">
          <cell r="L4" t="str">
            <v>ABB.EQ-NSE</v>
          </cell>
          <cell r="N4" t="str">
            <v>ABB.EQ-NSE</v>
          </cell>
        </row>
        <row r="5">
          <cell r="L5" t="str">
            <v>ABGSHIP.EQ-NSE</v>
          </cell>
          <cell r="N5" t="str">
            <v>ABGSHIP.EQ-NSE</v>
          </cell>
        </row>
        <row r="6">
          <cell r="L6" t="str">
            <v>ABIRLANUVO.EQ-NSE</v>
          </cell>
          <cell r="N6" t="str">
            <v>ABIRLANUVO.EQ-NSE</v>
          </cell>
        </row>
        <row r="7">
          <cell r="L7" t="str">
            <v>ACC.EQ-NSE</v>
          </cell>
          <cell r="N7" t="str">
            <v>ACC.EQ-NSE</v>
          </cell>
        </row>
        <row r="8">
          <cell r="L8" t="str">
            <v>ADANIENT.EQ-NSE</v>
          </cell>
          <cell r="N8" t="str">
            <v>ADANIENT.EQ-NSE</v>
          </cell>
        </row>
        <row r="9">
          <cell r="L9" t="str">
            <v>ADANIPORTS.EQ-NSE</v>
          </cell>
          <cell r="N9" t="str">
            <v>ADANIPORTS.EQ-NSE</v>
          </cell>
        </row>
        <row r="10">
          <cell r="L10" t="str">
            <v>ADANIPOWER.EQ-NSE</v>
          </cell>
          <cell r="N10" t="str">
            <v>ADANIPOWER.EQ-NSE</v>
          </cell>
        </row>
        <row r="11">
          <cell r="L11" t="str">
            <v>ADLABSFILM.EQ-NSE</v>
          </cell>
          <cell r="M11" t="str">
            <v>RELMEDIA.EQ-NSE</v>
          </cell>
          <cell r="N11" t="str">
            <v>RELMEDIA.EQ-NSE</v>
          </cell>
        </row>
        <row r="12">
          <cell r="L12" t="str">
            <v>AIAENG.EQ-NSE</v>
          </cell>
          <cell r="N12" t="str">
            <v>AIAENG.EQ-NSE</v>
          </cell>
        </row>
        <row r="13">
          <cell r="L13" t="str">
            <v>AIL.EQ-NSE</v>
          </cell>
          <cell r="M13" t="str">
            <v>GEPIL.EQ-NSE</v>
          </cell>
          <cell r="N13" t="str">
            <v>GEPIL.EQ-NSE</v>
          </cell>
        </row>
        <row r="14">
          <cell r="L14" t="str">
            <v>AIRDECCAN.EQ-NSE</v>
          </cell>
          <cell r="N14" t="str">
            <v>AIRDECCAN.EQ-NSE</v>
          </cell>
        </row>
        <row r="15">
          <cell r="L15" t="str">
            <v>AJANTPHARM.EQ-NSE</v>
          </cell>
          <cell r="N15" t="str">
            <v>AJANTPHARM.EQ-NSE</v>
          </cell>
        </row>
        <row r="16">
          <cell r="L16" t="str">
            <v>AKRUTI.EQ-NSE</v>
          </cell>
          <cell r="N16" t="str">
            <v>AKRUTI.EQ-NSE</v>
          </cell>
        </row>
        <row r="17">
          <cell r="L17" t="str">
            <v>ALBK.EQ-NSE</v>
          </cell>
          <cell r="N17" t="str">
            <v>ALBK.EQ-NSE</v>
          </cell>
        </row>
        <row r="18">
          <cell r="L18" t="str">
            <v>ALOKTEXT.EQ-NSE</v>
          </cell>
          <cell r="N18" t="str">
            <v>ALOKTEXT.EQ-NSE</v>
          </cell>
        </row>
        <row r="19">
          <cell r="L19" t="str">
            <v>ALSTOMT_D.EQ-NSE</v>
          </cell>
          <cell r="N19" t="str">
            <v>ALSTOMT_D.EQ-NSE</v>
          </cell>
        </row>
        <row r="20">
          <cell r="L20" t="str">
            <v>AMARAJABAT.EQ-NSE</v>
          </cell>
          <cell r="N20" t="str">
            <v>AMARAJABAT.EQ-NSE</v>
          </cell>
        </row>
        <row r="21">
          <cell r="L21" t="str">
            <v>AMBUJACEM.EQ-NSE</v>
          </cell>
          <cell r="N21" t="str">
            <v>AMBUJACEM.EQ-NSE</v>
          </cell>
        </row>
        <row r="22">
          <cell r="L22" t="str">
            <v>AMTEKAUTO.EQ-NSE</v>
          </cell>
          <cell r="N22" t="str">
            <v>AMTEKAUTO.EQ-NSE</v>
          </cell>
        </row>
        <row r="23">
          <cell r="L23" t="str">
            <v>ANDHRABANK.EQ-NSE</v>
          </cell>
          <cell r="N23" t="str">
            <v>ANDHRABANK.EQ-NSE</v>
          </cell>
        </row>
        <row r="24">
          <cell r="L24" t="str">
            <v>ANSALINFRA.EQ-NSE</v>
          </cell>
          <cell r="N24" t="str">
            <v>ANSALINFRA.EQ-NSE</v>
          </cell>
        </row>
        <row r="25">
          <cell r="L25" t="str">
            <v>APIL.EQ-NSE</v>
          </cell>
          <cell r="M25" t="str">
            <v>GEPIL.EQ-NSE</v>
          </cell>
          <cell r="N25" t="str">
            <v>GEPIL.EQ-NSE</v>
          </cell>
        </row>
        <row r="26">
          <cell r="L26" t="str">
            <v>APOLLOHOSP.EQ-NSE</v>
          </cell>
          <cell r="N26" t="str">
            <v>APOLLOHOSP.EQ-NSE</v>
          </cell>
        </row>
        <row r="27">
          <cell r="L27" t="str">
            <v>APOLLOTYRE.EQ-NSE</v>
          </cell>
          <cell r="N27" t="str">
            <v>APOLLOTYRE.EQ-NSE</v>
          </cell>
        </row>
        <row r="28">
          <cell r="L28" t="str">
            <v>APTECHT.EQ-NSE</v>
          </cell>
          <cell r="N28" t="str">
            <v>APTECHT.EQ-NSE</v>
          </cell>
        </row>
        <row r="29">
          <cell r="L29" t="str">
            <v>AREVAT_D.EQ-NSE</v>
          </cell>
          <cell r="M29" t="str">
            <v>ALSTOMT_D.EQ-NSE</v>
          </cell>
          <cell r="N29" t="str">
            <v>ALSTOMT_D.EQ-NSE</v>
          </cell>
        </row>
        <row r="30">
          <cell r="L30" t="str">
            <v>ARVIND.EQ-NSE</v>
          </cell>
          <cell r="N30" t="str">
            <v>ARVIND.EQ-NSE</v>
          </cell>
        </row>
        <row r="31">
          <cell r="L31" t="str">
            <v>ARVINDMILL.EQ-NSE</v>
          </cell>
          <cell r="N31" t="str">
            <v>ARVINDMILL.EQ-NSE</v>
          </cell>
        </row>
        <row r="32">
          <cell r="L32" t="str">
            <v>ASHOKLEY.EQ-NSE</v>
          </cell>
          <cell r="N32" t="str">
            <v>ASHOKLEY.EQ-NSE</v>
          </cell>
        </row>
        <row r="33">
          <cell r="L33" t="str">
            <v>ASIANPAINT.EQ-NSE</v>
          </cell>
          <cell r="N33" t="str">
            <v>ASIANPAINT.EQ-NSE</v>
          </cell>
        </row>
        <row r="34">
          <cell r="L34" t="str">
            <v>AUROPHARMA.EQ-NSE</v>
          </cell>
          <cell r="N34" t="str">
            <v>AUROPHARMA.EQ-NSE</v>
          </cell>
        </row>
        <row r="35">
          <cell r="L35" t="str">
            <v>AXISBANK.EQ-NSE</v>
          </cell>
          <cell r="N35" t="str">
            <v>AXISBANK.EQ-NSE</v>
          </cell>
        </row>
        <row r="36">
          <cell r="L36" t="str">
            <v>BAJAJ_AUTO.EQ-NSE</v>
          </cell>
          <cell r="N36" t="str">
            <v>BAJAJ_AUTO.EQ-NSE</v>
          </cell>
        </row>
        <row r="37">
          <cell r="L37" t="str">
            <v>BAJAJAUTO.EQ-NSE</v>
          </cell>
          <cell r="N37" t="str">
            <v>BAJAJAUTO.EQ-NSE</v>
          </cell>
        </row>
        <row r="38">
          <cell r="L38" t="str">
            <v>BAJAJFINSV.EQ-NSE</v>
          </cell>
          <cell r="N38" t="str">
            <v>BAJAJFINSV.EQ-NSE</v>
          </cell>
        </row>
        <row r="39">
          <cell r="L39" t="str">
            <v>BAJAJHIND.EQ-NSE</v>
          </cell>
          <cell r="N39" t="str">
            <v>BAJAJHIND.EQ-NSE</v>
          </cell>
        </row>
        <row r="40">
          <cell r="L40" t="str">
            <v>BAJAJHLDNG.EQ-NSE</v>
          </cell>
          <cell r="N40" t="str">
            <v>BAJAJHLDNG.EQ-NSE</v>
          </cell>
        </row>
        <row r="41">
          <cell r="L41" t="str">
            <v>BAJFINANCE.EQ-NSE</v>
          </cell>
          <cell r="N41" t="str">
            <v>BAJFINANCE.EQ-NSE</v>
          </cell>
        </row>
        <row r="42">
          <cell r="L42" t="str">
            <v>BALAJITELE.EQ-NSE</v>
          </cell>
          <cell r="N42" t="str">
            <v>BALAJITELE.EQ-NSE</v>
          </cell>
        </row>
        <row r="43">
          <cell r="L43" t="str">
            <v>BALKRISIND.EQ-NSE</v>
          </cell>
          <cell r="N43" t="str">
            <v>BALKRISIND.EQ-NSE</v>
          </cell>
        </row>
        <row r="44">
          <cell r="L44" t="str">
            <v>BALLARPUR.EQ-NSE</v>
          </cell>
          <cell r="N44" t="str">
            <v>BALLARPUR.EQ-NSE</v>
          </cell>
        </row>
        <row r="45">
          <cell r="L45" t="str">
            <v>BALRAMCHIN.EQ-NSE</v>
          </cell>
          <cell r="N45" t="str">
            <v>BALRAMCHIN.EQ-NSE</v>
          </cell>
        </row>
        <row r="46">
          <cell r="L46" t="str">
            <v>BANKBARODA.EQ-NSE</v>
          </cell>
          <cell r="N46" t="str">
            <v>BANKBARODA.EQ-NSE</v>
          </cell>
        </row>
        <row r="47">
          <cell r="L47" t="str">
            <v>BANKINDIA.EQ-NSE</v>
          </cell>
          <cell r="N47" t="str">
            <v>BANKINDIA.EQ-NSE</v>
          </cell>
        </row>
        <row r="48">
          <cell r="L48" t="str">
            <v>BATAINDIA.EQ-NSE</v>
          </cell>
          <cell r="N48" t="str">
            <v>BATAINDIA.EQ-NSE</v>
          </cell>
        </row>
        <row r="49">
          <cell r="L49" t="str">
            <v>BEL.EQ-NSE</v>
          </cell>
          <cell r="N49" t="str">
            <v>BEL.EQ-NSE</v>
          </cell>
        </row>
        <row r="50">
          <cell r="L50" t="str">
            <v>BEML.EQ-NSE</v>
          </cell>
          <cell r="N50" t="str">
            <v>BEML.EQ-NSE</v>
          </cell>
        </row>
        <row r="51">
          <cell r="L51" t="str">
            <v>BERGEPAINT.EQ-NSE</v>
          </cell>
          <cell r="N51" t="str">
            <v>BERGEPAINT.EQ-NSE</v>
          </cell>
        </row>
        <row r="52">
          <cell r="L52" t="str">
            <v>BFUTILITIE.EQ-NSE</v>
          </cell>
          <cell r="N52" t="str">
            <v>BFUTILITIE.EQ-NSE</v>
          </cell>
        </row>
        <row r="53">
          <cell r="L53" t="str">
            <v>BGRENERGY.EQ-NSE</v>
          </cell>
          <cell r="N53" t="str">
            <v>BGRENERGY.EQ-NSE</v>
          </cell>
        </row>
        <row r="54">
          <cell r="L54" t="str">
            <v>BHARATFIN.EQ-NSE</v>
          </cell>
          <cell r="N54" t="str">
            <v>BHARATFIN.EQ-NSE</v>
          </cell>
        </row>
        <row r="55">
          <cell r="L55" t="str">
            <v>BHARATFORG.EQ-NSE</v>
          </cell>
          <cell r="N55" t="str">
            <v>BHARATFORG.EQ-NSE</v>
          </cell>
        </row>
        <row r="56">
          <cell r="L56" t="str">
            <v>BHARTIARTL.EQ-NSE</v>
          </cell>
          <cell r="N56" t="str">
            <v>BHARTIARTL.EQ-NSE</v>
          </cell>
        </row>
        <row r="57">
          <cell r="L57" t="str">
            <v>BHEL.EQ-NSE</v>
          </cell>
          <cell r="N57" t="str">
            <v>BHEL.EQ-NSE</v>
          </cell>
        </row>
        <row r="58">
          <cell r="L58" t="str">
            <v>BHUSANSTL.EQ-NSE</v>
          </cell>
          <cell r="N58" t="str">
            <v>BHUSANSTL.EQ-NSE</v>
          </cell>
        </row>
        <row r="59">
          <cell r="L59" t="str">
            <v>BILT.EQ-NSE</v>
          </cell>
          <cell r="N59" t="str">
            <v>BILT.EQ-NSE</v>
          </cell>
        </row>
        <row r="60">
          <cell r="L60" t="str">
            <v>BINDALAGRO.EQ-NSE</v>
          </cell>
          <cell r="N60" t="str">
            <v>BINDALAGRO.EQ-NSE</v>
          </cell>
        </row>
        <row r="61">
          <cell r="L61" t="str">
            <v>BIOCON.EQ-NSE</v>
          </cell>
          <cell r="N61" t="str">
            <v>BIOCON.EQ-NSE</v>
          </cell>
        </row>
        <row r="62">
          <cell r="L62" t="str">
            <v>BIRLACORPN.EQ-NSE</v>
          </cell>
          <cell r="N62" t="str">
            <v>BIRLACORPN.EQ-NSE</v>
          </cell>
        </row>
        <row r="63">
          <cell r="L63" t="str">
            <v>BIRLAJUTE.EQ-NSE</v>
          </cell>
          <cell r="N63" t="str">
            <v>BIRLAJUTE.EQ-NSE</v>
          </cell>
        </row>
        <row r="64">
          <cell r="L64" t="str">
            <v>BOMDYEING.EQ-NSE</v>
          </cell>
          <cell r="N64" t="str">
            <v>BOMDYEING.EQ-NSE</v>
          </cell>
        </row>
        <row r="65">
          <cell r="L65" t="str">
            <v>BONGAIREFN.EQ-NSE</v>
          </cell>
          <cell r="N65" t="str">
            <v>BONGAIREFN.EQ-NSE</v>
          </cell>
        </row>
        <row r="66">
          <cell r="L66" t="str">
            <v>BOSCHLTD.EQ-NSE</v>
          </cell>
          <cell r="N66" t="str">
            <v>BOSCHLTD.EQ-NSE</v>
          </cell>
        </row>
        <row r="67">
          <cell r="L67" t="str">
            <v>BPCL.EQ-NSE</v>
          </cell>
          <cell r="N67" t="str">
            <v>BPCL.EQ-NSE</v>
          </cell>
        </row>
        <row r="68">
          <cell r="L68" t="str">
            <v>BRFL.EQ-NSE</v>
          </cell>
          <cell r="N68" t="str">
            <v>BRFL.EQ-NSE</v>
          </cell>
        </row>
        <row r="69">
          <cell r="L69" t="str">
            <v>BRIGADE.EQ-NSE</v>
          </cell>
          <cell r="N69" t="str">
            <v>BRIGADE.EQ-NSE</v>
          </cell>
        </row>
        <row r="70">
          <cell r="L70" t="str">
            <v>BRITANNIA.EQ-NSE</v>
          </cell>
          <cell r="N70" t="str">
            <v>BRITANNIA.EQ-NSE</v>
          </cell>
        </row>
        <row r="71">
          <cell r="L71" t="str">
            <v>CADILAHC.EQ-NSE</v>
          </cell>
          <cell r="N71" t="str">
            <v>CADILAHC.EQ-NSE</v>
          </cell>
        </row>
        <row r="72">
          <cell r="L72" t="str">
            <v>CAIRN.EQ-NSE</v>
          </cell>
          <cell r="N72" t="str">
            <v>CAIRN.EQ-NSE</v>
          </cell>
        </row>
        <row r="73">
          <cell r="L73" t="str">
            <v>CANBK.EQ-NSE</v>
          </cell>
          <cell r="N73" t="str">
            <v>CANBK.EQ-NSE</v>
          </cell>
        </row>
        <row r="74">
          <cell r="L74" t="str">
            <v>CANFINHOME.EQ-NSE</v>
          </cell>
          <cell r="N74" t="str">
            <v>CANFINHOME.EQ-NSE</v>
          </cell>
        </row>
        <row r="75">
          <cell r="L75" t="str">
            <v>CAPF.EQ-NSE</v>
          </cell>
          <cell r="N75" t="str">
            <v>CAPF.EQ-NSE</v>
          </cell>
        </row>
        <row r="76">
          <cell r="L76" t="str">
            <v>CASTROLIND.EQ-NSE</v>
          </cell>
          <cell r="N76" t="str">
            <v>CASTROLIND.EQ-NSE</v>
          </cell>
        </row>
        <row r="77">
          <cell r="L77" t="str">
            <v>CEATLTD.EQ-NSE</v>
          </cell>
          <cell r="N77" t="str">
            <v>CEATLTD.EQ-NSE</v>
          </cell>
        </row>
        <row r="78">
          <cell r="L78" t="str">
            <v>CENTRALBK.EQ-NSE</v>
          </cell>
          <cell r="N78" t="str">
            <v>CENTRALBK.EQ-NSE</v>
          </cell>
        </row>
        <row r="79">
          <cell r="L79" t="str">
            <v>CENTURYTEX.EQ-NSE</v>
          </cell>
          <cell r="N79" t="str">
            <v>CENTURYTEX.EQ-NSE</v>
          </cell>
        </row>
        <row r="80">
          <cell r="L80" t="str">
            <v>CESC.EQ-NSE</v>
          </cell>
          <cell r="N80" t="str">
            <v>CESC.EQ-NSE</v>
          </cell>
        </row>
        <row r="81">
          <cell r="L81" t="str">
            <v>CGPOWER.EQ-NSE</v>
          </cell>
          <cell r="N81" t="str">
            <v>CGPOWER.EQ-NSE</v>
          </cell>
        </row>
        <row r="82">
          <cell r="L82" t="str">
            <v>CHAMBLFERT.EQ-NSE</v>
          </cell>
          <cell r="N82" t="str">
            <v>CHAMBLFERT.EQ-NSE</v>
          </cell>
        </row>
        <row r="83">
          <cell r="L83" t="str">
            <v>CHENNPETRO.EQ-NSE</v>
          </cell>
          <cell r="N83" t="str">
            <v>CHENNPETRO.EQ-NSE</v>
          </cell>
        </row>
        <row r="84">
          <cell r="L84" t="str">
            <v>CHOLAFIN.EQ-NSE</v>
          </cell>
          <cell r="N84" t="str">
            <v>CHOLAFIN.EQ-NSE</v>
          </cell>
        </row>
        <row r="85">
          <cell r="L85" t="str">
            <v>CIPLA.EQ-NSE</v>
          </cell>
          <cell r="N85" t="str">
            <v>CIPLA.EQ-NSE</v>
          </cell>
        </row>
        <row r="86">
          <cell r="L86" t="str">
            <v>CMC.EQ-NSE</v>
          </cell>
          <cell r="N86" t="str">
            <v>CMC.EQ-NSE</v>
          </cell>
        </row>
        <row r="87">
          <cell r="L87" t="str">
            <v>COALINDIA.EQ-NSE</v>
          </cell>
          <cell r="N87" t="str">
            <v>COALINDIA.EQ-NSE</v>
          </cell>
        </row>
        <row r="88">
          <cell r="L88" t="str">
            <v>COLGATE.EQ-NSE</v>
          </cell>
          <cell r="N88" t="str">
            <v>COLGATE.EQ-NSE</v>
          </cell>
        </row>
        <row r="89">
          <cell r="L89" t="str">
            <v>COLPAL.EQ-NSE</v>
          </cell>
          <cell r="N89" t="str">
            <v>COLPAL.EQ-NSE</v>
          </cell>
        </row>
        <row r="90">
          <cell r="L90" t="str">
            <v>CONCOR.EQ-NSE</v>
          </cell>
          <cell r="N90" t="str">
            <v>CONCOR.EQ-NSE</v>
          </cell>
        </row>
        <row r="91">
          <cell r="L91" t="str">
            <v>COREEDUTEC.EQ-NSE</v>
          </cell>
          <cell r="N91" t="str">
            <v>COREEDUTEC.EQ-NSE</v>
          </cell>
        </row>
        <row r="92">
          <cell r="L92" t="str">
            <v>COREPROTEC.EQ-NSE</v>
          </cell>
          <cell r="N92" t="str">
            <v>COREPROTEC.EQ-NSE</v>
          </cell>
        </row>
        <row r="93">
          <cell r="L93" t="str">
            <v>CORPBANK.EQ-NSE</v>
          </cell>
          <cell r="N93" t="str">
            <v>CORPBANK.EQ-NSE</v>
          </cell>
        </row>
        <row r="94">
          <cell r="L94" t="str">
            <v>CROMPGREAV.EQ-NSE</v>
          </cell>
          <cell r="N94" t="str">
            <v>CROMPGREAV.EQ-NSE</v>
          </cell>
        </row>
        <row r="95">
          <cell r="L95" t="str">
            <v>CUMMINSIND.EQ-NSE</v>
          </cell>
          <cell r="N95" t="str">
            <v>CUMMINSIND.EQ-NSE</v>
          </cell>
        </row>
        <row r="96">
          <cell r="L96" t="str">
            <v>DABUR.EQ-NSE</v>
          </cell>
          <cell r="N96" t="str">
            <v>DABUR.EQ-NSE</v>
          </cell>
        </row>
        <row r="97">
          <cell r="L97" t="str">
            <v>DALMIABHA.EQ-NSE</v>
          </cell>
          <cell r="N97" t="str">
            <v>DALMIABHA.EQ-NSE</v>
          </cell>
        </row>
        <row r="98">
          <cell r="L98" t="str">
            <v>DCB.EQ-NSE</v>
          </cell>
          <cell r="M98" t="str">
            <v>DCBBANK.EQ-NSE</v>
          </cell>
          <cell r="N98" t="str">
            <v>DCBBANK.EQ-NSE</v>
          </cell>
        </row>
        <row r="99">
          <cell r="L99" t="str">
            <v>DCBBANK.EQ-NSE</v>
          </cell>
          <cell r="N99" t="str">
            <v>DCBBANK.EQ-NSE</v>
          </cell>
        </row>
        <row r="100">
          <cell r="L100" t="str">
            <v>DCHL.EQ-NSE</v>
          </cell>
          <cell r="N100" t="str">
            <v>DCHL.EQ-NSE</v>
          </cell>
        </row>
        <row r="101">
          <cell r="L101" t="str">
            <v>DELTACORP.EQ-NSE</v>
          </cell>
          <cell r="N101" t="str">
            <v>DELTACORP.EQ-NSE</v>
          </cell>
        </row>
        <row r="102">
          <cell r="L102" t="str">
            <v>DENABANK.EQ-NSE</v>
          </cell>
          <cell r="N102" t="str">
            <v>DENABANK.EQ-NSE</v>
          </cell>
        </row>
        <row r="103">
          <cell r="L103" t="str">
            <v>DHANBANK.EQ-NSE</v>
          </cell>
          <cell r="N103" t="str">
            <v>DHANBANK.EQ-NSE</v>
          </cell>
        </row>
        <row r="104">
          <cell r="L104" t="str">
            <v>DHFL.EQ-NSE</v>
          </cell>
          <cell r="N104" t="str">
            <v>DHFL.EQ-NSE</v>
          </cell>
        </row>
        <row r="105">
          <cell r="L105" t="str">
            <v>DISHTV.EQ-NSE</v>
          </cell>
          <cell r="N105" t="str">
            <v>DISHTV.EQ-NSE</v>
          </cell>
        </row>
        <row r="106">
          <cell r="L106" t="str">
            <v>DIVISLAB.EQ-NSE</v>
          </cell>
          <cell r="N106" t="str">
            <v>DIVISLAB.EQ-NSE</v>
          </cell>
        </row>
        <row r="107">
          <cell r="L107" t="str">
            <v>DLF.EQ-NSE</v>
          </cell>
          <cell r="N107" t="str">
            <v>DLF.EQ-NSE</v>
          </cell>
        </row>
        <row r="108">
          <cell r="L108" t="str">
            <v>DRREDDY.EQ-NSE</v>
          </cell>
          <cell r="N108" t="str">
            <v>DRREDDY.EQ-NSE</v>
          </cell>
        </row>
        <row r="109">
          <cell r="L109" t="str">
            <v>EDELWEISS.EQ-NSE</v>
          </cell>
          <cell r="N109" t="str">
            <v>EDELWEISS.EQ-NSE</v>
          </cell>
        </row>
        <row r="110">
          <cell r="L110" t="str">
            <v>EDUCOMP.EQ-NSE</v>
          </cell>
          <cell r="N110" t="str">
            <v>EDUCOMP.EQ-NSE</v>
          </cell>
        </row>
        <row r="111">
          <cell r="L111" t="str">
            <v>EICHERMOT.EQ-NSE</v>
          </cell>
          <cell r="N111" t="str">
            <v>EICHERMOT.EQ-NSE</v>
          </cell>
        </row>
        <row r="112">
          <cell r="L112" t="str">
            <v>EKC.EQ-NSE</v>
          </cell>
          <cell r="N112" t="str">
            <v>EKC.EQ-NSE</v>
          </cell>
        </row>
        <row r="113">
          <cell r="L113" t="str">
            <v>ENGINERSIN.EQ-NSE</v>
          </cell>
          <cell r="N113" t="str">
            <v>ENGINERSIN.EQ-NSE</v>
          </cell>
        </row>
        <row r="114">
          <cell r="L114" t="str">
            <v>EQUITAS.EQ-NSE</v>
          </cell>
          <cell r="N114" t="str">
            <v>EQUITAS.EQ-NSE</v>
          </cell>
        </row>
        <row r="115">
          <cell r="L115" t="str">
            <v>ESCORTS.EQ-NSE</v>
          </cell>
          <cell r="N115" t="str">
            <v>ESCORTS.EQ-NSE</v>
          </cell>
        </row>
        <row r="116">
          <cell r="L116" t="str">
            <v>ESSAROIL.EQ-NSE</v>
          </cell>
          <cell r="N116" t="str">
            <v>ESSAROIL.EQ-NSE</v>
          </cell>
        </row>
        <row r="117">
          <cell r="L117" t="str">
            <v>EVERONN.EQ-NSE</v>
          </cell>
          <cell r="N117" t="str">
            <v>EVERONN.EQ-NSE</v>
          </cell>
        </row>
        <row r="118">
          <cell r="L118" t="str">
            <v>EXIDEIND.EQ-NSE</v>
          </cell>
          <cell r="N118" t="str">
            <v>EXIDEIND.EQ-NSE</v>
          </cell>
        </row>
        <row r="119">
          <cell r="L119" t="str">
            <v>FEDERALBNK.EQ-NSE</v>
          </cell>
          <cell r="N119" t="str">
            <v>FEDERALBNK.EQ-NSE</v>
          </cell>
        </row>
        <row r="120">
          <cell r="L120" t="str">
            <v>FINANTECH.EQ-NSE</v>
          </cell>
          <cell r="N120" t="str">
            <v>FINANTECH.EQ-NSE</v>
          </cell>
        </row>
        <row r="121">
          <cell r="L121" t="str">
            <v>FORTIS.EQ-NSE</v>
          </cell>
          <cell r="N121" t="str">
            <v>FORTIS.EQ-NSE</v>
          </cell>
        </row>
        <row r="122">
          <cell r="L122" t="str">
            <v>FRL.EQ-NSE</v>
          </cell>
          <cell r="M122" t="str">
            <v>FEL.EQ-NSE</v>
          </cell>
          <cell r="N122" t="str">
            <v>FEL.EQ-NSE</v>
          </cell>
        </row>
        <row r="123">
          <cell r="L123" t="str">
            <v>FSL.EQ-NSE</v>
          </cell>
          <cell r="N123" t="str">
            <v>FSL.EQ-NSE</v>
          </cell>
        </row>
        <row r="124">
          <cell r="L124" t="str">
            <v>GAIL.EQ-NSE</v>
          </cell>
          <cell r="N124" t="str">
            <v>GAIL.EQ-NSE</v>
          </cell>
        </row>
        <row r="125">
          <cell r="L125" t="str">
            <v>GBN.EQ-NSE</v>
          </cell>
          <cell r="N125" t="str">
            <v>GBN.EQ-NSE</v>
          </cell>
        </row>
        <row r="126">
          <cell r="L126" t="str">
            <v>GDL.EQ-NSE</v>
          </cell>
          <cell r="N126" t="str">
            <v>GDL.EQ-NSE</v>
          </cell>
        </row>
        <row r="127">
          <cell r="L127" t="str">
            <v>GESCOCORP.EQ-NSE</v>
          </cell>
          <cell r="N127" t="str">
            <v>GESCOCORP.EQ-NSE</v>
          </cell>
        </row>
        <row r="128">
          <cell r="L128" t="str">
            <v>GESHIP.EQ-NSE</v>
          </cell>
          <cell r="N128" t="str">
            <v>GESHIP.EQ-NSE</v>
          </cell>
        </row>
        <row r="129">
          <cell r="L129" t="str">
            <v>GITANJALI.EQ-NSE</v>
          </cell>
          <cell r="N129" t="str">
            <v>GITANJALI.EQ-NSE</v>
          </cell>
        </row>
        <row r="130">
          <cell r="L130" t="str">
            <v>GLAXO.EQ-NSE</v>
          </cell>
          <cell r="N130" t="str">
            <v>GLAXO.EQ-NSE</v>
          </cell>
        </row>
        <row r="131">
          <cell r="L131" t="str">
            <v>GLENMARK.EQ-NSE</v>
          </cell>
          <cell r="N131" t="str">
            <v>GLENMARK.EQ-NSE</v>
          </cell>
        </row>
        <row r="132">
          <cell r="L132" t="str">
            <v>GMDCLTD.EQ-NSE</v>
          </cell>
          <cell r="N132" t="str">
            <v>GMDCLTD.EQ-NSE</v>
          </cell>
        </row>
        <row r="133">
          <cell r="L133" t="str">
            <v>GMRINFRA.EQ-NSE</v>
          </cell>
          <cell r="N133" t="str">
            <v>GMRINFRA.EQ-NSE</v>
          </cell>
        </row>
        <row r="134">
          <cell r="L134" t="str">
            <v>GNFC.EQ-NSE</v>
          </cell>
          <cell r="N134" t="str">
            <v>GNFC.EQ-NSE</v>
          </cell>
        </row>
        <row r="135">
          <cell r="L135" t="str">
            <v>GODFRYPHLP.EQ-NSE</v>
          </cell>
          <cell r="N135" t="str">
            <v>GODFRYPHLP.EQ-NSE</v>
          </cell>
        </row>
        <row r="136">
          <cell r="L136" t="str">
            <v>GODREJCP.EQ-NSE</v>
          </cell>
          <cell r="N136" t="str">
            <v>GODREJCP.EQ-NSE</v>
          </cell>
        </row>
        <row r="137">
          <cell r="L137" t="str">
            <v>GODREJIND.EQ-NSE</v>
          </cell>
          <cell r="N137" t="str">
            <v>GODREJIND.EQ-NSE</v>
          </cell>
        </row>
        <row r="138">
          <cell r="L138" t="str">
            <v>GRANULES.EQ-NSE</v>
          </cell>
          <cell r="N138" t="str">
            <v>GRANULES.EQ-NSE</v>
          </cell>
        </row>
        <row r="139">
          <cell r="L139" t="str">
            <v>GRASIM.EQ-NSE</v>
          </cell>
          <cell r="N139" t="str">
            <v>GRASIM.EQ-NSE</v>
          </cell>
        </row>
        <row r="140">
          <cell r="L140" t="str">
            <v>GSFC.EQ-NSE</v>
          </cell>
          <cell r="N140" t="str">
            <v>GSFC.EQ-NSE</v>
          </cell>
        </row>
        <row r="141">
          <cell r="L141" t="str">
            <v>GSKCONS.EQ-NSE</v>
          </cell>
          <cell r="N141" t="str">
            <v>GSKCONS.EQ-NSE</v>
          </cell>
        </row>
        <row r="142">
          <cell r="L142" t="str">
            <v>GSPL.EQ-NSE</v>
          </cell>
          <cell r="N142" t="str">
            <v>GSPL.EQ-NSE</v>
          </cell>
        </row>
        <row r="143">
          <cell r="L143" t="str">
            <v>GTL.EQ-NSE</v>
          </cell>
          <cell r="N143" t="str">
            <v>GTL.EQ-NSE</v>
          </cell>
        </row>
        <row r="144">
          <cell r="L144" t="str">
            <v>GTLINFRA.EQ-NSE</v>
          </cell>
          <cell r="N144" t="str">
            <v>GTLINFRA.EQ-NSE</v>
          </cell>
        </row>
        <row r="145">
          <cell r="L145" t="str">
            <v>GTOFFSHORE.EQ-NSE</v>
          </cell>
          <cell r="N145" t="str">
            <v>GTOFFSHORE.EQ-NSE</v>
          </cell>
        </row>
        <row r="146">
          <cell r="L146" t="str">
            <v>GUJALKALI.EQ-NSE</v>
          </cell>
          <cell r="N146" t="str">
            <v>GUJALKALI.EQ-NSE</v>
          </cell>
        </row>
        <row r="147">
          <cell r="L147" t="str">
            <v>GUJAMBCEM.EQ-NSE</v>
          </cell>
          <cell r="N147" t="str">
            <v>GUJAMBCEM.EQ-NSE</v>
          </cell>
        </row>
        <row r="148">
          <cell r="L148" t="str">
            <v>GUJFLUORO.EQ-NSE</v>
          </cell>
          <cell r="N148" t="str">
            <v>GUJFLUORO.EQ-NSE</v>
          </cell>
        </row>
        <row r="149">
          <cell r="L149" t="str">
            <v>GVKPIL.EQ-NSE</v>
          </cell>
          <cell r="N149" t="str">
            <v>GVKPIL.EQ-NSE</v>
          </cell>
        </row>
        <row r="150">
          <cell r="L150" t="str">
            <v>HAVELLS.EQ-NSE</v>
          </cell>
          <cell r="N150" t="str">
            <v>HAVELLS.EQ-NSE</v>
          </cell>
        </row>
        <row r="151">
          <cell r="L151" t="str">
            <v>HCC.EQ-NSE</v>
          </cell>
          <cell r="N151" t="str">
            <v>HCC.EQ-NSE</v>
          </cell>
        </row>
        <row r="152">
          <cell r="L152" t="str">
            <v>HCL_INSYS.EQ-NSE</v>
          </cell>
          <cell r="N152" t="str">
            <v>HCL_INSYS.EQ-NSE</v>
          </cell>
        </row>
        <row r="153">
          <cell r="L153" t="str">
            <v>HCLTECH.EQ-NSE</v>
          </cell>
          <cell r="N153" t="str">
            <v>HCLTECH.EQ-NSE</v>
          </cell>
        </row>
        <row r="154">
          <cell r="L154" t="str">
            <v>HDFC.EQ-NSE</v>
          </cell>
          <cell r="N154" t="str">
            <v>HDFC.EQ-NSE</v>
          </cell>
        </row>
        <row r="155">
          <cell r="L155" t="str">
            <v>HDFCBANK.EQ-NSE</v>
          </cell>
          <cell r="N155" t="str">
            <v>HDFCBANK.EQ-NSE</v>
          </cell>
        </row>
        <row r="156">
          <cell r="L156" t="str">
            <v>HDIL.EQ-NSE</v>
          </cell>
          <cell r="N156" t="str">
            <v>HDIL.EQ-NSE</v>
          </cell>
        </row>
        <row r="157">
          <cell r="L157" t="str">
            <v>HEROHONDA.EQ-NSE</v>
          </cell>
          <cell r="M157" t="str">
            <v>HEROMOTOCO.EQ-NSE</v>
          </cell>
          <cell r="N157" t="str">
            <v>HEROMOTOCO.EQ-NSE</v>
          </cell>
        </row>
        <row r="158">
          <cell r="L158" t="str">
            <v>HEROMOTOCO.EQ-NSE</v>
          </cell>
          <cell r="N158" t="str">
            <v>HEROMOTOCO.EQ-NSE</v>
          </cell>
        </row>
        <row r="159">
          <cell r="L159" t="str">
            <v>HEXAWARE.EQ-NSE</v>
          </cell>
          <cell r="N159" t="str">
            <v>HEXAWARE.EQ-NSE</v>
          </cell>
        </row>
        <row r="160">
          <cell r="L160" t="str">
            <v>HINDALC0.EQ-NSE</v>
          </cell>
          <cell r="N160" t="str">
            <v>HINDALC0.EQ-NSE</v>
          </cell>
        </row>
        <row r="161">
          <cell r="L161" t="str">
            <v>HINDALCO.EQ-NSE</v>
          </cell>
          <cell r="N161" t="str">
            <v>HINDALCO.EQ-NSE</v>
          </cell>
        </row>
        <row r="162">
          <cell r="L162" t="str">
            <v>HINDLEVER.EQ-NSE</v>
          </cell>
          <cell r="N162" t="str">
            <v>HINDLEVER.EQ-NSE</v>
          </cell>
        </row>
        <row r="163">
          <cell r="L163" t="str">
            <v>HINDOILEXP.EQ-NSE</v>
          </cell>
          <cell r="N163" t="str">
            <v>HINDOILEXP.EQ-NSE</v>
          </cell>
        </row>
        <row r="164">
          <cell r="L164" t="str">
            <v>HINDPETRO.EQ-NSE</v>
          </cell>
          <cell r="N164" t="str">
            <v>HINDPETRO.EQ-NSE</v>
          </cell>
        </row>
        <row r="165">
          <cell r="L165" t="str">
            <v>HINDUJATMT.EQ-NSE</v>
          </cell>
          <cell r="N165" t="str">
            <v>HINDUJATMT.EQ-NSE</v>
          </cell>
        </row>
        <row r="166">
          <cell r="L166" t="str">
            <v>HINDUJAVEN.EQ-NSE</v>
          </cell>
          <cell r="N166" t="str">
            <v>HINDUJAVEN.EQ-NSE</v>
          </cell>
        </row>
        <row r="167">
          <cell r="L167" t="str">
            <v>HINDUNILVR.EQ-NSE</v>
          </cell>
          <cell r="N167" t="str">
            <v>HINDUNILVR.EQ-NSE</v>
          </cell>
        </row>
        <row r="168">
          <cell r="L168" t="str">
            <v>HINDZINC.EQ-NSE</v>
          </cell>
          <cell r="N168" t="str">
            <v>HINDZINC.EQ-NSE</v>
          </cell>
        </row>
        <row r="169">
          <cell r="L169" t="str">
            <v>HOTELEELA.EQ-NSE</v>
          </cell>
          <cell r="N169" t="str">
            <v>HOTELEELA.EQ-NSE</v>
          </cell>
        </row>
        <row r="170">
          <cell r="L170" t="str">
            <v>HTMT.EQ-NSE</v>
          </cell>
          <cell r="N170" t="str">
            <v>HTMT.EQ-NSE</v>
          </cell>
        </row>
        <row r="171">
          <cell r="L171" t="str">
            <v>HTMTGLOBAL.EQ-NSE</v>
          </cell>
          <cell r="N171" t="str">
            <v>HTMTGLOBAL.EQ-NSE</v>
          </cell>
        </row>
        <row r="172">
          <cell r="L172" t="str">
            <v>I_FLEX.EQ-NSE</v>
          </cell>
          <cell r="N172" t="str">
            <v>I_FLEX.EQ-NSE</v>
          </cell>
        </row>
        <row r="173">
          <cell r="L173" t="str">
            <v>IBN18.EQ-NSE</v>
          </cell>
          <cell r="N173" t="str">
            <v>IBN18.EQ-NSE</v>
          </cell>
        </row>
        <row r="174">
          <cell r="L174" t="str">
            <v>IBREALEST.EQ-NSE</v>
          </cell>
          <cell r="N174" t="str">
            <v>IBREALEST.EQ-NSE</v>
          </cell>
        </row>
        <row r="175">
          <cell r="L175" t="str">
            <v>IBULHSGFIN.EQ-NSE</v>
          </cell>
          <cell r="N175" t="str">
            <v>IBULHSGFIN.EQ-NSE</v>
          </cell>
        </row>
        <row r="176">
          <cell r="L176" t="str">
            <v>ICICIBANK.EQ-NSE</v>
          </cell>
          <cell r="N176" t="str">
            <v>ICICIBANK.EQ-NSE</v>
          </cell>
        </row>
        <row r="177">
          <cell r="L177" t="str">
            <v>ICICIPRULI.EQ-NSE</v>
          </cell>
          <cell r="N177" t="str">
            <v>ICICIPRULI.EQ-NSE</v>
          </cell>
        </row>
        <row r="178">
          <cell r="L178" t="str">
            <v>ICIL.EQ-NSE</v>
          </cell>
          <cell r="N178" t="str">
            <v>ICIL.EQ-NSE</v>
          </cell>
        </row>
        <row r="179">
          <cell r="L179" t="str">
            <v>ICSA.EQ-NSE</v>
          </cell>
          <cell r="N179" t="str">
            <v>ICSA.EQ-NSE</v>
          </cell>
        </row>
        <row r="180">
          <cell r="L180" t="str">
            <v>IDBI.EQ-NSE</v>
          </cell>
          <cell r="N180" t="str">
            <v>IDBI.EQ-NSE</v>
          </cell>
        </row>
        <row r="181">
          <cell r="L181" t="str">
            <v>IDEA.EQ-NSE</v>
          </cell>
          <cell r="N181" t="str">
            <v>IDEA.EQ-NSE</v>
          </cell>
        </row>
        <row r="182">
          <cell r="L182" t="str">
            <v>IDFC.EQ-NSE</v>
          </cell>
          <cell r="N182" t="str">
            <v>IDFC.EQ-NSE</v>
          </cell>
        </row>
        <row r="183">
          <cell r="L183" t="str">
            <v>IDFCBANK.EQ-NSE</v>
          </cell>
          <cell r="N183" t="str">
            <v>IDFCBANK.EQ-NSE</v>
          </cell>
        </row>
        <row r="184">
          <cell r="L184" t="str">
            <v>IFCI.EQ-NSE</v>
          </cell>
          <cell r="N184" t="str">
            <v>IFCI.EQ-NSE</v>
          </cell>
        </row>
        <row r="185">
          <cell r="L185" t="str">
            <v>IGL.EQ-NSE</v>
          </cell>
          <cell r="N185" t="str">
            <v>IGL.EQ-NSE</v>
          </cell>
        </row>
        <row r="186">
          <cell r="L186" t="str">
            <v>INDHOTEL.EQ-NSE</v>
          </cell>
          <cell r="N186" t="str">
            <v>INDHOTEL.EQ-NSE</v>
          </cell>
        </row>
        <row r="187">
          <cell r="L187" t="str">
            <v>INDIACEM.EQ-NSE</v>
          </cell>
          <cell r="N187" t="str">
            <v>INDIACEM.EQ-NSE</v>
          </cell>
        </row>
        <row r="188">
          <cell r="L188" t="str">
            <v>INDIAINFO.EQ-NSE</v>
          </cell>
          <cell r="N188" t="str">
            <v>INDIAINFO.EQ-NSE</v>
          </cell>
        </row>
        <row r="189">
          <cell r="L189" t="str">
            <v>INDIANB.EQ-NSE</v>
          </cell>
          <cell r="N189" t="str">
            <v>INDIANB.EQ-NSE</v>
          </cell>
        </row>
        <row r="190">
          <cell r="L190" t="str">
            <v>INDIGO.EQ-NSE</v>
          </cell>
          <cell r="N190" t="str">
            <v>INDIGO.EQ-NSE</v>
          </cell>
        </row>
        <row r="191">
          <cell r="L191" t="str">
            <v>INDUSINDBK.EQ-NSE</v>
          </cell>
          <cell r="N191" t="str">
            <v>INDUSINDBK.EQ-NSE</v>
          </cell>
        </row>
        <row r="192">
          <cell r="L192" t="str">
            <v>INFIBEAM.EQ-NSE</v>
          </cell>
          <cell r="N192" t="str">
            <v>INFIBEAM.EQ-NSE</v>
          </cell>
        </row>
        <row r="193">
          <cell r="L193" t="str">
            <v>INFOSYSTCH.EQ-NSE</v>
          </cell>
          <cell r="M193" t="str">
            <v>INFY.EQ-NSE</v>
          </cell>
          <cell r="N193" t="str">
            <v>INFY.EQ-NSE</v>
          </cell>
        </row>
        <row r="194">
          <cell r="L194" t="str">
            <v>INFRATEL.EQ-NSE</v>
          </cell>
          <cell r="N194" t="str">
            <v>INFRATEL.EQ-NSE</v>
          </cell>
        </row>
        <row r="195">
          <cell r="L195" t="str">
            <v>INFY.EQ-NSE</v>
          </cell>
          <cell r="N195" t="str">
            <v>INFY.EQ-NSE</v>
          </cell>
        </row>
        <row r="196">
          <cell r="L196" t="str">
            <v>IOB.EQ-NSE</v>
          </cell>
          <cell r="N196" t="str">
            <v>IOB.EQ-NSE</v>
          </cell>
        </row>
        <row r="197">
          <cell r="L197" t="str">
            <v>IOC.EQ-NSE</v>
          </cell>
          <cell r="N197" t="str">
            <v>IOC.EQ-NSE</v>
          </cell>
        </row>
        <row r="198">
          <cell r="L198" t="str">
            <v>IPCL.EQ-NSE</v>
          </cell>
          <cell r="N198" t="str">
            <v>IPCL.EQ-NSE</v>
          </cell>
        </row>
        <row r="199">
          <cell r="L199" t="str">
            <v>IRB.EQ-NSE</v>
          </cell>
          <cell r="N199" t="str">
            <v>IRB.EQ-NSE</v>
          </cell>
        </row>
        <row r="200">
          <cell r="L200" t="str">
            <v>ISPATIND.EQ-NSE</v>
          </cell>
          <cell r="M200" t="str">
            <v>JSWISPAT.EQ-NSE</v>
          </cell>
          <cell r="N200" t="str">
            <v>JSWISPAT.EQ-NSE</v>
          </cell>
        </row>
        <row r="201">
          <cell r="L201" t="str">
            <v>ITC.EQ-NSE</v>
          </cell>
          <cell r="N201" t="str">
            <v>ITC.EQ-NSE</v>
          </cell>
        </row>
        <row r="202">
          <cell r="L202" t="str">
            <v>IVRCLINFRA.EQ-NSE</v>
          </cell>
          <cell r="N202" t="str">
            <v>IVRCLINFRA.EQ-NSE</v>
          </cell>
        </row>
        <row r="203">
          <cell r="L203" t="str">
            <v>IVRPRIME.EQ-NSE</v>
          </cell>
          <cell r="N203" t="str">
            <v>IVRPRIME.EQ-NSE</v>
          </cell>
        </row>
        <row r="204">
          <cell r="L204" t="str">
            <v>J_KBANK.EQ-NSE</v>
          </cell>
          <cell r="N204" t="str">
            <v>J_KBANK.EQ-NSE</v>
          </cell>
        </row>
        <row r="205">
          <cell r="L205" t="str">
            <v>JETAIRWAYS.EQ-NSE</v>
          </cell>
          <cell r="N205" t="str">
            <v>JETAIRWAYS.EQ-NSE</v>
          </cell>
        </row>
        <row r="206">
          <cell r="L206" t="str">
            <v>JINDALSAW.EQ-NSE</v>
          </cell>
          <cell r="N206" t="str">
            <v>JINDALSAW.EQ-NSE</v>
          </cell>
        </row>
        <row r="207">
          <cell r="L207" t="str">
            <v>JINDALSTEL.EQ-NSE</v>
          </cell>
          <cell r="N207" t="str">
            <v>JINDALSTEL.EQ-NSE</v>
          </cell>
        </row>
        <row r="208">
          <cell r="L208" t="str">
            <v>JINDALSWHL.EQ-NSE</v>
          </cell>
          <cell r="M208" t="str">
            <v>JSWHL.EQ-NSE</v>
          </cell>
          <cell r="N208" t="str">
            <v>JSWHL.EQ-NSE</v>
          </cell>
        </row>
        <row r="209">
          <cell r="L209" t="str">
            <v>JISLJALEQS.EQ-NSE</v>
          </cell>
          <cell r="N209" t="str">
            <v>JISLJALEQS.EQ-NSE</v>
          </cell>
        </row>
        <row r="210">
          <cell r="L210" t="str">
            <v>JPASSOCIAT.EQ-NSE</v>
          </cell>
          <cell r="N210" t="str">
            <v>JPASSOCIAT.EQ-NSE</v>
          </cell>
        </row>
        <row r="211">
          <cell r="L211" t="str">
            <v>JPHYDRO.EQ-NSE</v>
          </cell>
          <cell r="N211" t="str">
            <v>JPHYDRO.EQ-NSE</v>
          </cell>
        </row>
        <row r="212">
          <cell r="L212" t="str">
            <v>JPPOWER.EQ-NSE</v>
          </cell>
          <cell r="N212" t="str">
            <v>JPPOWER.EQ-NSE</v>
          </cell>
        </row>
        <row r="213">
          <cell r="L213" t="str">
            <v>JSL.EQ-NSE</v>
          </cell>
          <cell r="N213" t="str">
            <v>JSL.EQ-NSE</v>
          </cell>
        </row>
        <row r="214">
          <cell r="L214" t="str">
            <v>JSTAINLESS.EQ-NSE</v>
          </cell>
          <cell r="N214" t="str">
            <v>JSTAINLESS.EQ-NSE</v>
          </cell>
        </row>
        <row r="215">
          <cell r="L215" t="str">
            <v>JSWENERGY.EQ-NSE</v>
          </cell>
          <cell r="N215" t="str">
            <v>JSWENERGY.EQ-NSE</v>
          </cell>
        </row>
        <row r="216">
          <cell r="L216" t="str">
            <v>JSWISPAT.EQ-NSE</v>
          </cell>
          <cell r="N216" t="str">
            <v>JSWISPAT.EQ-NSE</v>
          </cell>
        </row>
        <row r="217">
          <cell r="L217" t="str">
            <v>JSWSTEEL.EQ-NSE</v>
          </cell>
          <cell r="N217" t="str">
            <v>JSWSTEEL.EQ-NSE</v>
          </cell>
        </row>
        <row r="218">
          <cell r="L218" t="str">
            <v>JUBLFOOD.EQ-NSE</v>
          </cell>
          <cell r="N218" t="str">
            <v>JUBLFOOD.EQ-NSE</v>
          </cell>
        </row>
        <row r="219">
          <cell r="L219" t="str">
            <v>JUSTDIAL.EQ-NSE</v>
          </cell>
          <cell r="N219" t="str">
            <v>JUSTDIAL.EQ-NSE</v>
          </cell>
        </row>
        <row r="220">
          <cell r="L220" t="str">
            <v>KAJARIACER.EQ-NSE</v>
          </cell>
          <cell r="N220" t="str">
            <v>KAJARIACER.EQ-NSE</v>
          </cell>
        </row>
        <row r="221">
          <cell r="L221" t="str">
            <v>KESORAMIND.EQ-NSE</v>
          </cell>
          <cell r="N221" t="str">
            <v>KESORAMIND.EQ-NSE</v>
          </cell>
        </row>
        <row r="222">
          <cell r="L222" t="str">
            <v>KFA.EQ-NSE</v>
          </cell>
          <cell r="N222" t="str">
            <v>KFA.EQ-NSE</v>
          </cell>
        </row>
        <row r="223">
          <cell r="L223" t="str">
            <v>KLGSYSTEL.EQ-NSE</v>
          </cell>
          <cell r="N223" t="str">
            <v>KLGSYSTEL.EQ-NSE</v>
          </cell>
        </row>
        <row r="224">
          <cell r="L224" t="str">
            <v>KOTAKBANK.EQ-NSE</v>
          </cell>
          <cell r="N224" t="str">
            <v>KOTAKBANK.EQ-NSE</v>
          </cell>
        </row>
        <row r="225">
          <cell r="L225" t="str">
            <v>KPIT.EQ-NSE</v>
          </cell>
          <cell r="N225" t="str">
            <v>KPIT.EQ-NSE</v>
          </cell>
        </row>
        <row r="226">
          <cell r="L226" t="str">
            <v>KSCL.EQ-NSE</v>
          </cell>
          <cell r="N226" t="str">
            <v>KSCL.EQ-NSE</v>
          </cell>
        </row>
        <row r="227">
          <cell r="L227" t="str">
            <v>KSK.EQ-NSE</v>
          </cell>
          <cell r="N227" t="str">
            <v>KSK.EQ-NSE</v>
          </cell>
        </row>
        <row r="228">
          <cell r="L228" t="str">
            <v>KSOILS.EQ-NSE</v>
          </cell>
          <cell r="N228" t="str">
            <v>KSOILS.EQ-NSE</v>
          </cell>
        </row>
        <row r="229">
          <cell r="L229" t="str">
            <v>KTKBANK.EQ-NSE</v>
          </cell>
          <cell r="N229" t="str">
            <v>KTKBANK.EQ-NSE</v>
          </cell>
        </row>
        <row r="230">
          <cell r="L230" t="str">
            <v>L_TFH.EQ-NSE</v>
          </cell>
          <cell r="N230" t="str">
            <v>L_TFH.EQ-NSE</v>
          </cell>
        </row>
        <row r="231">
          <cell r="L231" t="str">
            <v>LAXMIMACH.EQ-NSE</v>
          </cell>
          <cell r="N231" t="str">
            <v>LAXMIMACH.EQ-NSE</v>
          </cell>
        </row>
        <row r="232">
          <cell r="L232" t="str">
            <v>LICHSGFIN.EQ-NSE</v>
          </cell>
          <cell r="N232" t="str">
            <v>LICHSGFIN.EQ-NSE</v>
          </cell>
        </row>
        <row r="233">
          <cell r="L233" t="str">
            <v>LITL.EQ-NSE</v>
          </cell>
          <cell r="N233" t="str">
            <v>LITL.EQ-NSE</v>
          </cell>
        </row>
        <row r="234">
          <cell r="L234" t="str">
            <v>LT.EQ-NSE</v>
          </cell>
          <cell r="N234" t="str">
            <v>LT.EQ-NSE</v>
          </cell>
        </row>
        <row r="235">
          <cell r="L235" t="str">
            <v>LUPIN.EQ-NSE</v>
          </cell>
          <cell r="N235" t="str">
            <v>LUPIN.EQ-NSE</v>
          </cell>
        </row>
        <row r="236">
          <cell r="L236" t="str">
            <v>M_M.EQ-NSE</v>
          </cell>
          <cell r="N236" t="str">
            <v>M_M.EQ-NSE</v>
          </cell>
        </row>
        <row r="237">
          <cell r="L237" t="str">
            <v>M_MFIN.EQ-NSE</v>
          </cell>
          <cell r="N237" t="str">
            <v>M_MFIN.EQ-NSE</v>
          </cell>
        </row>
        <row r="238">
          <cell r="L238" t="str">
            <v>MAHLIFE.EQ-NSE</v>
          </cell>
          <cell r="N238" t="str">
            <v>MAHLIFE.EQ-NSE</v>
          </cell>
        </row>
        <row r="239">
          <cell r="L239" t="str">
            <v>MAHSEAMLES.EQ-NSE</v>
          </cell>
          <cell r="N239" t="str">
            <v>MAHSEAMLES.EQ-NSE</v>
          </cell>
        </row>
        <row r="240">
          <cell r="L240" t="str">
            <v>MANAPPURAM.EQ-NSE</v>
          </cell>
          <cell r="N240" t="str">
            <v>MANAPPURAM.EQ-NSE</v>
          </cell>
        </row>
        <row r="241">
          <cell r="L241" t="str">
            <v>MARICO.EQ-NSE</v>
          </cell>
          <cell r="N241" t="str">
            <v>MARICO.EQ-NSE</v>
          </cell>
        </row>
        <row r="242">
          <cell r="L242" t="str">
            <v>MARUTI.EQ-NSE</v>
          </cell>
          <cell r="N242" t="str">
            <v>MARUTI.EQ-NSE</v>
          </cell>
        </row>
        <row r="243">
          <cell r="L243" t="str">
            <v>MATRIXLABS.EQ-NSE</v>
          </cell>
          <cell r="N243" t="str">
            <v>MATRIXLABS.EQ-NSE</v>
          </cell>
        </row>
        <row r="244">
          <cell r="L244" t="str">
            <v>MAX.EQ-NSE</v>
          </cell>
          <cell r="M244" t="str">
            <v>MFSL.EQ-NSE</v>
          </cell>
          <cell r="N244" t="str">
            <v>MFSL.EQ-NSE</v>
          </cell>
        </row>
        <row r="245">
          <cell r="L245" t="str">
            <v>MCDOWELL_N.EQ-NSE</v>
          </cell>
          <cell r="N245" t="str">
            <v>MCDOWELL_N.EQ-NSE</v>
          </cell>
        </row>
        <row r="246">
          <cell r="L246" t="str">
            <v>MCLEODRUSS.EQ-NSE</v>
          </cell>
          <cell r="N246" t="str">
            <v>MCLEODRUSS.EQ-NSE</v>
          </cell>
        </row>
        <row r="247">
          <cell r="L247" t="str">
            <v>MCX.EQ-NSE</v>
          </cell>
          <cell r="N247" t="str">
            <v>MCX.EQ-NSE</v>
          </cell>
        </row>
        <row r="248">
          <cell r="L248" t="str">
            <v>MERCATOR.EQ-NSE</v>
          </cell>
          <cell r="N248" t="str">
            <v>MERCATOR.EQ-NSE</v>
          </cell>
        </row>
        <row r="249">
          <cell r="L249" t="str">
            <v>MFSL.EQ-NSE</v>
          </cell>
          <cell r="N249" t="str">
            <v>MFSL.EQ-NSE</v>
          </cell>
        </row>
        <row r="250">
          <cell r="L250" t="str">
            <v>MGL.EQ-NSE</v>
          </cell>
          <cell r="N250" t="str">
            <v>MGL.EQ-NSE</v>
          </cell>
        </row>
        <row r="251">
          <cell r="L251" t="str">
            <v>MIC.EQ-NSE</v>
          </cell>
          <cell r="N251" t="str">
            <v>MIC.EQ-NSE</v>
          </cell>
        </row>
        <row r="252">
          <cell r="L252" t="str">
            <v>MICO.EQ-NSE</v>
          </cell>
          <cell r="N252" t="str">
            <v>MICO.EQ-NSE</v>
          </cell>
        </row>
        <row r="253">
          <cell r="L253" t="str">
            <v>MINDTREE.EQ-NSE</v>
          </cell>
          <cell r="N253" t="str">
            <v>MINDTREE.EQ-NSE</v>
          </cell>
        </row>
        <row r="254">
          <cell r="L254" t="str">
            <v>MLL.EQ-NSE</v>
          </cell>
          <cell r="N254" t="str">
            <v>MLL.EQ-NSE</v>
          </cell>
        </row>
        <row r="255">
          <cell r="L255" t="str">
            <v>MONNETISPA.EQ-NSE</v>
          </cell>
          <cell r="N255" t="str">
            <v>MONNETISPA.EQ-NSE</v>
          </cell>
        </row>
        <row r="256">
          <cell r="L256" t="str">
            <v>MOSERBAER.EQ-NSE</v>
          </cell>
          <cell r="N256" t="str">
            <v>MOSERBAER.EQ-NSE</v>
          </cell>
        </row>
        <row r="257">
          <cell r="L257" t="str">
            <v>MOTHERSUMI.EQ-NSE</v>
          </cell>
          <cell r="N257" t="str">
            <v>MOTHERSUMI.EQ-NSE</v>
          </cell>
        </row>
        <row r="258">
          <cell r="L258" t="str">
            <v>MPHASIS.EQ-NSE</v>
          </cell>
          <cell r="N258" t="str">
            <v>MPHASIS.EQ-NSE</v>
          </cell>
        </row>
        <row r="259">
          <cell r="L259" t="str">
            <v>MRF.EQ-NSE</v>
          </cell>
          <cell r="N259" t="str">
            <v>MRF.EQ-NSE</v>
          </cell>
        </row>
        <row r="260">
          <cell r="L260" t="str">
            <v>MRPL.EQ-NSE</v>
          </cell>
          <cell r="N260" t="str">
            <v>MRPL.EQ-NSE</v>
          </cell>
        </row>
        <row r="261">
          <cell r="L261" t="str">
            <v>MTNL.EQ-NSE</v>
          </cell>
          <cell r="N261" t="str">
            <v>MTNL.EQ-NSE</v>
          </cell>
        </row>
        <row r="262">
          <cell r="L262" t="str">
            <v>MUNDRAPORT.EQ-NSE</v>
          </cell>
          <cell r="M262" t="str">
            <v>ADANIPORTS.EQ-NSE</v>
          </cell>
          <cell r="N262" t="str">
            <v>ADANIPORTS.EQ-NSE</v>
          </cell>
        </row>
        <row r="263">
          <cell r="L263" t="str">
            <v>MUTHOOTFIN.EQ-NSE</v>
          </cell>
          <cell r="N263" t="str">
            <v>MUTHOOTFIN.EQ-NSE</v>
          </cell>
        </row>
        <row r="264">
          <cell r="L264" t="str">
            <v>NAGARCONST.EQ-NSE</v>
          </cell>
          <cell r="N264" t="str">
            <v>NAGARCONST.EQ-NSE</v>
          </cell>
        </row>
        <row r="265">
          <cell r="L265" t="str">
            <v>NAGARFERT.EQ-NSE</v>
          </cell>
          <cell r="N265" t="str">
            <v>NAGARFERT.EQ-NSE</v>
          </cell>
        </row>
        <row r="266">
          <cell r="L266" t="str">
            <v>NAGAROIL.EQ-NSE</v>
          </cell>
          <cell r="N266" t="str">
            <v>NAGAROIL.EQ-NSE</v>
          </cell>
        </row>
        <row r="267">
          <cell r="L267" t="str">
            <v>NATIONALUM.EQ-NSE</v>
          </cell>
          <cell r="N267" t="str">
            <v>NATIONALUM.EQ-NSE</v>
          </cell>
        </row>
        <row r="268">
          <cell r="L268" t="str">
            <v>NAUKRI.EQ-NSE</v>
          </cell>
          <cell r="N268" t="str">
            <v>NAUKRI.EQ-NSE</v>
          </cell>
        </row>
        <row r="269">
          <cell r="L269" t="str">
            <v>NBCC.EQ-NSE</v>
          </cell>
          <cell r="N269" t="str">
            <v>NBCC.EQ-NSE</v>
          </cell>
        </row>
        <row r="270">
          <cell r="L270" t="str">
            <v>NBVENTURES.EQ-NSE</v>
          </cell>
          <cell r="N270" t="str">
            <v>NBVENTURES.EQ-NSE</v>
          </cell>
        </row>
        <row r="271">
          <cell r="L271" t="str">
            <v>NCC.EQ-NSE</v>
          </cell>
          <cell r="N271" t="str">
            <v>NCC.EQ-NSE</v>
          </cell>
        </row>
        <row r="272">
          <cell r="L272" t="str">
            <v>NDTV.EQ-NSE</v>
          </cell>
          <cell r="N272" t="str">
            <v>NDTV.EQ-NSE</v>
          </cell>
        </row>
        <row r="273">
          <cell r="L273" t="str">
            <v>NESTLEIND.EQ-NSE</v>
          </cell>
          <cell r="N273" t="str">
            <v>NESTLEIND.EQ-NSE</v>
          </cell>
        </row>
        <row r="274">
          <cell r="L274" t="str">
            <v>NETWORK18.EQ-NSE</v>
          </cell>
          <cell r="N274" t="str">
            <v>NETWORK18.EQ-NSE</v>
          </cell>
        </row>
        <row r="275">
          <cell r="L275" t="str">
            <v>NEYVELILIG.EQ-NSE</v>
          </cell>
          <cell r="M275" t="str">
            <v>NLCINDIA.EQ-NSE</v>
          </cell>
          <cell r="N275" t="str">
            <v>NLCINDIA.EQ-NSE</v>
          </cell>
        </row>
        <row r="276">
          <cell r="L276" t="str">
            <v>NHPC.EQ-NSE</v>
          </cell>
          <cell r="N276" t="str">
            <v>NHPC.EQ-NSE</v>
          </cell>
        </row>
        <row r="277">
          <cell r="L277" t="str">
            <v>NICOLASPIR.EQ-NSE</v>
          </cell>
          <cell r="N277" t="str">
            <v>NICOLASPIR.EQ-NSE</v>
          </cell>
        </row>
        <row r="278">
          <cell r="L278" t="str">
            <v>NIITLTD.EQ-NSE</v>
          </cell>
          <cell r="N278" t="str">
            <v>NIITLTD.EQ-NSE</v>
          </cell>
        </row>
        <row r="279">
          <cell r="L279" t="str">
            <v>NIITTECH.EQ-NSE</v>
          </cell>
          <cell r="N279" t="str">
            <v>NIITTECH.EQ-NSE</v>
          </cell>
        </row>
        <row r="280">
          <cell r="L280" t="str">
            <v>NMDC.EQ-NSE</v>
          </cell>
          <cell r="N280" t="str">
            <v>NMDC.EQ-NSE</v>
          </cell>
        </row>
        <row r="281">
          <cell r="L281" t="str">
            <v>NOIDATOLL.EQ-NSE</v>
          </cell>
          <cell r="N281" t="str">
            <v>NOIDATOLL.EQ-NSE</v>
          </cell>
        </row>
        <row r="282">
          <cell r="L282" t="str">
            <v>NTPC.EQ-NSE</v>
          </cell>
          <cell r="N282" t="str">
            <v>NTPC.EQ-NSE</v>
          </cell>
        </row>
        <row r="283">
          <cell r="L283" t="str">
            <v>NUCLEUS.EQ-NSE</v>
          </cell>
          <cell r="N283" t="str">
            <v>NUCLEUS.EQ-NSE</v>
          </cell>
        </row>
        <row r="284">
          <cell r="L284" t="str">
            <v>OFSS.EQ-NSE</v>
          </cell>
          <cell r="N284" t="str">
            <v>OFSS.EQ-NSE</v>
          </cell>
        </row>
        <row r="285">
          <cell r="L285" t="str">
            <v>OIL.EQ-NSE</v>
          </cell>
          <cell r="N285" t="str">
            <v>OIL.EQ-NSE</v>
          </cell>
        </row>
        <row r="286">
          <cell r="L286" t="str">
            <v>OMAXE.EQ-NSE</v>
          </cell>
          <cell r="N286" t="str">
            <v>OMAXE.EQ-NSE</v>
          </cell>
        </row>
        <row r="287">
          <cell r="L287" t="str">
            <v>ONGC.EQ-NSE</v>
          </cell>
          <cell r="N287" t="str">
            <v>ONGC.EQ-NSE</v>
          </cell>
        </row>
        <row r="288">
          <cell r="L288" t="str">
            <v>ONMOBILE.EQ-NSE</v>
          </cell>
          <cell r="N288" t="str">
            <v>ONMOBILE.EQ-NSE</v>
          </cell>
        </row>
        <row r="289">
          <cell r="L289" t="str">
            <v>OPTOCIRCUI.EQ-NSE</v>
          </cell>
          <cell r="N289" t="str">
            <v>OPTOCIRCUI.EQ-NSE</v>
          </cell>
        </row>
        <row r="290">
          <cell r="L290" t="str">
            <v>ORBITCORP.EQ-NSE</v>
          </cell>
          <cell r="N290" t="str">
            <v>ORBITCORP.EQ-NSE</v>
          </cell>
        </row>
        <row r="291">
          <cell r="L291" t="str">
            <v>ORCHIDCHEM.EQ-NSE</v>
          </cell>
          <cell r="M291" t="str">
            <v>ORCHIDPHAR.EQ-NSE</v>
          </cell>
          <cell r="N291" t="str">
            <v>ORCHIDPHAR.EQ-NSE</v>
          </cell>
        </row>
        <row r="292">
          <cell r="L292" t="str">
            <v>ORIENTBANK.EQ-NSE</v>
          </cell>
          <cell r="N292" t="str">
            <v>ORIENTBANK.EQ-NSE</v>
          </cell>
        </row>
        <row r="293">
          <cell r="L293" t="str">
            <v>PAGEIND.EQ-NSE</v>
          </cell>
          <cell r="N293" t="str">
            <v>PAGEIND.EQ-NSE</v>
          </cell>
        </row>
        <row r="294">
          <cell r="L294" t="str">
            <v>PANTALOONR.EQ-NSE</v>
          </cell>
          <cell r="M294" t="str">
            <v>FEL.EQ-NSE</v>
          </cell>
          <cell r="N294" t="str">
            <v>FEL.EQ-NSE</v>
          </cell>
        </row>
        <row r="295">
          <cell r="L295" t="str">
            <v>PARSVNATH.EQ-NSE</v>
          </cell>
          <cell r="N295" t="str">
            <v>PARSVNATH.EQ-NSE</v>
          </cell>
        </row>
        <row r="296">
          <cell r="L296" t="str">
            <v>PATELENG.EQ-NSE</v>
          </cell>
          <cell r="N296" t="str">
            <v>PATELENG.EQ-NSE</v>
          </cell>
        </row>
        <row r="297">
          <cell r="L297" t="str">
            <v>PATNI.EQ-NSE</v>
          </cell>
          <cell r="N297" t="str">
            <v>PATNI.EQ-NSE</v>
          </cell>
        </row>
        <row r="298">
          <cell r="L298" t="str">
            <v>PCJEWELLER.EQ-NSE</v>
          </cell>
          <cell r="N298" t="str">
            <v>PCJEWELLER.EQ-NSE</v>
          </cell>
        </row>
        <row r="299">
          <cell r="L299" t="str">
            <v>PEL.EQ-NSE</v>
          </cell>
          <cell r="N299" t="str">
            <v>PEL.EQ-NSE</v>
          </cell>
        </row>
        <row r="300">
          <cell r="L300" t="str">
            <v>PENINLAND.EQ-NSE</v>
          </cell>
          <cell r="N300" t="str">
            <v>PENINLAND.EQ-NSE</v>
          </cell>
        </row>
        <row r="301">
          <cell r="L301" t="str">
            <v>PETRONET.EQ-NSE</v>
          </cell>
          <cell r="N301" t="str">
            <v>PETRONET.EQ-NSE</v>
          </cell>
        </row>
        <row r="302">
          <cell r="L302" t="str">
            <v>PFC.EQ-NSE</v>
          </cell>
          <cell r="N302" t="str">
            <v>PFC.EQ-NSE</v>
          </cell>
        </row>
        <row r="303">
          <cell r="L303" t="str">
            <v>PIDILITIND.EQ-NSE</v>
          </cell>
          <cell r="N303" t="str">
            <v>PIDILITIND.EQ-NSE</v>
          </cell>
        </row>
        <row r="304">
          <cell r="L304" t="str">
            <v>PIRHEALTH.EQ-NSE</v>
          </cell>
          <cell r="M304" t="str">
            <v>PEL.EQ-NSE</v>
          </cell>
          <cell r="N304" t="str">
            <v>PEL.EQ-NSE</v>
          </cell>
        </row>
        <row r="305">
          <cell r="L305" t="str">
            <v>PNB.EQ-NSE</v>
          </cell>
          <cell r="N305" t="str">
            <v>PNB.EQ-NSE</v>
          </cell>
        </row>
        <row r="306">
          <cell r="L306" t="str">
            <v>POLARIS.EQ-NSE</v>
          </cell>
          <cell r="N306" t="str">
            <v>POLARIS.EQ-NSE</v>
          </cell>
        </row>
        <row r="307">
          <cell r="L307" t="str">
            <v>POWERGRID.EQ-NSE</v>
          </cell>
          <cell r="N307" t="str">
            <v>POWERGRID.EQ-NSE</v>
          </cell>
        </row>
        <row r="308">
          <cell r="L308" t="str">
            <v>PRAJIND.EQ-NSE</v>
          </cell>
          <cell r="N308" t="str">
            <v>PRAJIND.EQ-NSE</v>
          </cell>
        </row>
        <row r="309">
          <cell r="L309" t="str">
            <v>PRISMCEM.EQ-NSE</v>
          </cell>
          <cell r="N309" t="str">
            <v>PRISMCEM.EQ-NSE</v>
          </cell>
        </row>
        <row r="310">
          <cell r="L310" t="str">
            <v>PTC.EQ-NSE</v>
          </cell>
          <cell r="N310" t="str">
            <v>PTC.EQ-NSE</v>
          </cell>
        </row>
        <row r="311">
          <cell r="L311" t="str">
            <v>PUNJLLOYD.EQ-NSE</v>
          </cell>
          <cell r="N311" t="str">
            <v>PUNJLLOYD.EQ-NSE</v>
          </cell>
        </row>
        <row r="312">
          <cell r="L312" t="str">
            <v>PURVA.EQ-NSE</v>
          </cell>
          <cell r="N312" t="str">
            <v>PURVA.EQ-NSE</v>
          </cell>
        </row>
        <row r="313">
          <cell r="L313" t="str">
            <v>PVR.EQ-NSE</v>
          </cell>
          <cell r="N313" t="str">
            <v>PVR.EQ-NSE</v>
          </cell>
        </row>
        <row r="314">
          <cell r="L314" t="str">
            <v>RAJESHEXPO.EQ-NSE</v>
          </cell>
          <cell r="N314" t="str">
            <v>RAJESHEXPO.EQ-NSE</v>
          </cell>
        </row>
        <row r="315">
          <cell r="L315" t="str">
            <v>RAMCOCEM.EQ-NSE</v>
          </cell>
          <cell r="N315" t="str">
            <v>RAMCOCEM.EQ-NSE</v>
          </cell>
        </row>
        <row r="316">
          <cell r="L316" t="str">
            <v>RANBAXY.EQ-NSE</v>
          </cell>
          <cell r="N316" t="str">
            <v>RANBAXY.EQ-NSE</v>
          </cell>
        </row>
        <row r="317">
          <cell r="L317" t="str">
            <v>RAYMOND.EQ-NSE</v>
          </cell>
          <cell r="N317" t="str">
            <v>RAYMOND.EQ-NSE</v>
          </cell>
        </row>
        <row r="318">
          <cell r="L318" t="str">
            <v>RBLBANK.EQ-NSE</v>
          </cell>
          <cell r="N318" t="str">
            <v>RBLBANK.EQ-NSE</v>
          </cell>
        </row>
        <row r="319">
          <cell r="L319" t="str">
            <v>RCOM.EQ-NSE</v>
          </cell>
          <cell r="N319" t="str">
            <v>RCOM.EQ-NSE</v>
          </cell>
        </row>
        <row r="320">
          <cell r="L320" t="str">
            <v>RDEL.EQ-NSE</v>
          </cell>
          <cell r="N320" t="str">
            <v>RDEL.EQ-NSE</v>
          </cell>
        </row>
        <row r="321">
          <cell r="L321" t="str">
            <v>RECLTD.EQ-NSE</v>
          </cell>
          <cell r="N321" t="str">
            <v>RECLTD.EQ-NSE</v>
          </cell>
        </row>
        <row r="322">
          <cell r="L322" t="str">
            <v>REDINGTON.EQ-NSE</v>
          </cell>
          <cell r="N322" t="str">
            <v>REDINGTON.EQ-NSE</v>
          </cell>
        </row>
        <row r="323">
          <cell r="L323" t="str">
            <v>REL.EQ-NSE</v>
          </cell>
          <cell r="M323" t="str">
            <v>RELINFRA.EQ-NSE</v>
          </cell>
          <cell r="N323" t="str">
            <v>RELINFRA.EQ-NSE</v>
          </cell>
        </row>
        <row r="324">
          <cell r="L324" t="str">
            <v>RELCAPITAL.EQ-NSE</v>
          </cell>
          <cell r="N324" t="str">
            <v>RELCAPITAL.EQ-NSE</v>
          </cell>
        </row>
        <row r="325">
          <cell r="L325" t="str">
            <v>RELIANCE.EQ-NSE</v>
          </cell>
          <cell r="N325" t="str">
            <v>RELIANCE.EQ-NSE</v>
          </cell>
        </row>
        <row r="326">
          <cell r="L326" t="str">
            <v>RELINFRA.EQ-NSE</v>
          </cell>
          <cell r="N326" t="str">
            <v>RELINFRA.EQ-NSE</v>
          </cell>
        </row>
        <row r="327">
          <cell r="L327" t="str">
            <v>RELMEDIA.EQ-NSE</v>
          </cell>
          <cell r="N327" t="str">
            <v>RELMEDIA.EQ-NSE</v>
          </cell>
        </row>
        <row r="328">
          <cell r="L328" t="str">
            <v>RENUKA.EQ-NSE</v>
          </cell>
          <cell r="N328" t="str">
            <v>RENUKA.EQ-NSE</v>
          </cell>
        </row>
        <row r="329">
          <cell r="L329" t="str">
            <v>REPCOHOME.EQ-NSE</v>
          </cell>
          <cell r="N329" t="str">
            <v>REPCOHOME.EQ-NSE</v>
          </cell>
        </row>
        <row r="330">
          <cell r="L330" t="str">
            <v>RIIL.EQ-NSE</v>
          </cell>
          <cell r="N330" t="str">
            <v>RIIL.EQ-NSE</v>
          </cell>
        </row>
        <row r="331">
          <cell r="L331" t="str">
            <v>RNAVAL.EQ-NSE</v>
          </cell>
          <cell r="N331" t="str">
            <v>RNAVAL.EQ-NSE</v>
          </cell>
        </row>
        <row r="332">
          <cell r="L332" t="str">
            <v>RNRL.EQ-NSE</v>
          </cell>
          <cell r="N332" t="str">
            <v>RNRL.EQ-NSE</v>
          </cell>
        </row>
        <row r="333">
          <cell r="L333" t="str">
            <v>ROLTA.EQ-NSE</v>
          </cell>
          <cell r="N333" t="str">
            <v>ROLTA.EQ-NSE</v>
          </cell>
        </row>
        <row r="334">
          <cell r="L334" t="str">
            <v>RPL.EQ-NSE</v>
          </cell>
          <cell r="N334" t="str">
            <v>RPL.EQ-NSE</v>
          </cell>
        </row>
        <row r="335">
          <cell r="L335" t="str">
            <v>RPOWER.EQ-NSE</v>
          </cell>
          <cell r="N335" t="str">
            <v>RPOWER.EQ-NSE</v>
          </cell>
        </row>
        <row r="336">
          <cell r="L336" t="str">
            <v>RUCHISOYA.EQ-NSE</v>
          </cell>
          <cell r="N336" t="str">
            <v>RUCHISOYA.EQ-NSE</v>
          </cell>
        </row>
        <row r="337">
          <cell r="L337" t="str">
            <v>SAIL.EQ-NSE</v>
          </cell>
          <cell r="N337" t="str">
            <v>SAIL.EQ-NSE</v>
          </cell>
        </row>
        <row r="338">
          <cell r="L338" t="str">
            <v>SAMRUDDHI.EQ-NSE</v>
          </cell>
          <cell r="N338" t="str">
            <v>SAMRUDDHI.EQ-NSE</v>
          </cell>
        </row>
        <row r="339">
          <cell r="L339" t="str">
            <v>SASKEN.EQ-NSE</v>
          </cell>
          <cell r="N339" t="str">
            <v>SASKEN.EQ-NSE</v>
          </cell>
        </row>
        <row r="340">
          <cell r="L340" t="str">
            <v>SATYAMCOMP.EQ-NSE</v>
          </cell>
          <cell r="N340" t="str">
            <v>SATYAMCOMP.EQ-NSE</v>
          </cell>
        </row>
        <row r="341">
          <cell r="L341" t="str">
            <v>SBIN.EQ-NSE</v>
          </cell>
          <cell r="N341" t="str">
            <v>SBIN.EQ-NSE</v>
          </cell>
        </row>
        <row r="342">
          <cell r="L342" t="str">
            <v>SCI.EQ-NSE</v>
          </cell>
          <cell r="N342" t="str">
            <v>SCI.EQ-NSE</v>
          </cell>
        </row>
        <row r="343">
          <cell r="L343" t="str">
            <v>SESAGOA.EQ-NSE</v>
          </cell>
          <cell r="M343" t="str">
            <v>VEDL.EQ-NSE</v>
          </cell>
          <cell r="N343" t="str">
            <v>VEDL.EQ-NSE</v>
          </cell>
        </row>
        <row r="344">
          <cell r="L344" t="str">
            <v>SHREECEM.EQ-NSE</v>
          </cell>
          <cell r="N344" t="str">
            <v>SHREECEM.EQ-NSE</v>
          </cell>
        </row>
        <row r="345">
          <cell r="L345" t="str">
            <v>SIEMENS.EQ-NSE</v>
          </cell>
          <cell r="N345" t="str">
            <v>SIEMENS.EQ-NSE</v>
          </cell>
        </row>
        <row r="346">
          <cell r="L346" t="str">
            <v>SINTEX.EQ-NSE</v>
          </cell>
          <cell r="N346" t="str">
            <v>SINTEX.EQ-NSE</v>
          </cell>
        </row>
        <row r="347">
          <cell r="L347" t="str">
            <v>SKSMICRO.EQ-NSE</v>
          </cell>
          <cell r="M347" t="str">
            <v>BHARATFIN.EQ-NSE</v>
          </cell>
          <cell r="N347" t="str">
            <v>BHARATFIN.EQ-NSE</v>
          </cell>
        </row>
        <row r="348">
          <cell r="L348" t="str">
            <v>SKUMARSYNF.EQ-NSE</v>
          </cell>
          <cell r="N348" t="str">
            <v>SKUMARSYNF.EQ-NSE</v>
          </cell>
        </row>
        <row r="349">
          <cell r="L349" t="str">
            <v>SOBHA.EQ-NSE</v>
          </cell>
          <cell r="N349" t="str">
            <v>SOBHA.EQ-NSE</v>
          </cell>
        </row>
        <row r="350">
          <cell r="L350" t="str">
            <v>SOUTHBANK.EQ-NSE</v>
          </cell>
          <cell r="N350" t="str">
            <v>SOUTHBANK.EQ-NSE</v>
          </cell>
        </row>
        <row r="351">
          <cell r="L351" t="str">
            <v>SREINFRA.EQ-NSE</v>
          </cell>
          <cell r="N351" t="str">
            <v>SREINFRA.EQ-NSE</v>
          </cell>
        </row>
        <row r="352">
          <cell r="L352" t="str">
            <v>SREINTFIN.EQ-NSE</v>
          </cell>
          <cell r="N352" t="str">
            <v>SREINTFIN.EQ-NSE</v>
          </cell>
        </row>
        <row r="353">
          <cell r="L353" t="str">
            <v>SRF.EQ-NSE</v>
          </cell>
          <cell r="N353" t="str">
            <v>SRF.EQ-NSE</v>
          </cell>
        </row>
        <row r="354">
          <cell r="L354" t="str">
            <v>SRTRANSFIN.EQ-NSE</v>
          </cell>
          <cell r="N354" t="str">
            <v>SRTRANSFIN.EQ-NSE</v>
          </cell>
        </row>
        <row r="355">
          <cell r="L355" t="str">
            <v>SSLT.EQ-NSE</v>
          </cell>
          <cell r="M355" t="str">
            <v>VEDL.EQ-NSE</v>
          </cell>
          <cell r="N355" t="str">
            <v>VEDL.EQ-NSE</v>
          </cell>
        </row>
        <row r="356">
          <cell r="L356" t="str">
            <v>STAR.EQ-NSE</v>
          </cell>
          <cell r="N356" t="str">
            <v>STAR.EQ-NSE</v>
          </cell>
        </row>
        <row r="357">
          <cell r="L357" t="str">
            <v>STER.EQ-NSE</v>
          </cell>
          <cell r="N357" t="str">
            <v>STER.EQ-NSE</v>
          </cell>
        </row>
        <row r="358">
          <cell r="L358" t="str">
            <v>STERLINBIO.EQ-NSE</v>
          </cell>
          <cell r="N358" t="str">
            <v>STERLINBIO.EQ-NSE</v>
          </cell>
        </row>
        <row r="359">
          <cell r="L359" t="str">
            <v>STROPTICAL.EQ-NSE</v>
          </cell>
          <cell r="N359" t="str">
            <v>STROPTICAL.EQ-NSE</v>
          </cell>
        </row>
        <row r="360">
          <cell r="L360" t="str">
            <v>STRTECH.EQ-NSE</v>
          </cell>
          <cell r="N360" t="str">
            <v>STRTECH.EQ-NSE</v>
          </cell>
        </row>
        <row r="361">
          <cell r="L361" t="str">
            <v>SUNPHARMA.EQ-NSE</v>
          </cell>
          <cell r="N361" t="str">
            <v>SUNPHARMA.EQ-NSE</v>
          </cell>
        </row>
        <row r="362">
          <cell r="L362" t="str">
            <v>SUNTV.EQ-NSE</v>
          </cell>
          <cell r="N362" t="str">
            <v>SUNTV.EQ-NSE</v>
          </cell>
        </row>
        <row r="363">
          <cell r="L363" t="str">
            <v>SUZLON.EQ-NSE</v>
          </cell>
          <cell r="N363" t="str">
            <v>SUZLON.EQ-NSE</v>
          </cell>
        </row>
        <row r="364">
          <cell r="L364" t="str">
            <v>SYNDIBANK.EQ-NSE</v>
          </cell>
          <cell r="N364" t="str">
            <v>SYNDIBANK.EQ-NSE</v>
          </cell>
        </row>
        <row r="365">
          <cell r="L365" t="str">
            <v>TATACHEM.EQ-NSE</v>
          </cell>
          <cell r="N365" t="str">
            <v>TATACHEM.EQ-NSE</v>
          </cell>
        </row>
        <row r="366">
          <cell r="L366" t="str">
            <v>TATACOFFEE.EQ-NSE</v>
          </cell>
          <cell r="N366" t="str">
            <v>TATACOFFEE.EQ-NSE</v>
          </cell>
        </row>
        <row r="367">
          <cell r="L367" t="str">
            <v>TATACOMM.EQ-NSE</v>
          </cell>
          <cell r="N367" t="str">
            <v>TATACOMM.EQ-NSE</v>
          </cell>
        </row>
        <row r="368">
          <cell r="L368" t="str">
            <v>TATAELXSI.EQ-NSE</v>
          </cell>
          <cell r="N368" t="str">
            <v>TATAELXSI.EQ-NSE</v>
          </cell>
        </row>
        <row r="369">
          <cell r="L369" t="str">
            <v>TATAGLOBAL.EQ-NSE</v>
          </cell>
          <cell r="N369" t="str">
            <v>TATAGLOBAL.EQ-NSE</v>
          </cell>
        </row>
        <row r="370">
          <cell r="L370" t="str">
            <v>TATAMOTORS.EQ-NSE</v>
          </cell>
          <cell r="N370" t="str">
            <v>TATAMOTORS.EQ-NSE</v>
          </cell>
        </row>
        <row r="371">
          <cell r="L371" t="str">
            <v>TATAMTRDVR.EQ-NSE</v>
          </cell>
          <cell r="N371" t="str">
            <v>TATAMTRDVR.EQ-NSE</v>
          </cell>
        </row>
        <row r="372">
          <cell r="L372" t="str">
            <v>TATAPOWER.EQ-NSE</v>
          </cell>
          <cell r="N372" t="str">
            <v>TATAPOWER.EQ-NSE</v>
          </cell>
        </row>
        <row r="373">
          <cell r="L373" t="str">
            <v>TATASTEEL.EQ-NSE</v>
          </cell>
          <cell r="N373" t="str">
            <v>TATASTEEL.EQ-NSE</v>
          </cell>
        </row>
        <row r="374">
          <cell r="L374" t="str">
            <v>TATATEA.EQ-NSE</v>
          </cell>
          <cell r="M374" t="str">
            <v>TATAGLOBAL.EQ-NSE</v>
          </cell>
          <cell r="N374" t="str">
            <v>TATAGLOBAL.EQ-NSE</v>
          </cell>
        </row>
        <row r="375">
          <cell r="L375" t="str">
            <v>TCS.EQ-NSE</v>
          </cell>
          <cell r="N375" t="str">
            <v>TCS.EQ-NSE</v>
          </cell>
        </row>
        <row r="376">
          <cell r="L376" t="str">
            <v>TECHM.EQ-NSE</v>
          </cell>
          <cell r="N376" t="str">
            <v>TECHM.EQ-NSE</v>
          </cell>
        </row>
        <row r="377">
          <cell r="L377" t="str">
            <v>THERMAX.EQ-NSE</v>
          </cell>
          <cell r="N377" t="str">
            <v>THERMAX.EQ-NSE</v>
          </cell>
        </row>
        <row r="378">
          <cell r="L378" t="str">
            <v>TITAN.EQ-NSE</v>
          </cell>
          <cell r="N378" t="str">
            <v>TITAN.EQ-NSE</v>
          </cell>
        </row>
        <row r="379">
          <cell r="L379" t="str">
            <v>TORNTPHARM.EQ-NSE</v>
          </cell>
          <cell r="N379" t="str">
            <v>TORNTPHARM.EQ-NSE</v>
          </cell>
        </row>
        <row r="380">
          <cell r="L380" t="str">
            <v>TORNTPOWER.EQ-NSE</v>
          </cell>
          <cell r="N380" t="str">
            <v>TORNTPOWER.EQ-NSE</v>
          </cell>
        </row>
        <row r="381">
          <cell r="L381" t="str">
            <v>TRIVENI.EQ-NSE</v>
          </cell>
          <cell r="N381" t="str">
            <v>TRIVENI.EQ-NSE</v>
          </cell>
        </row>
        <row r="382">
          <cell r="L382" t="str">
            <v>TTKPRESTIG.EQ-NSE</v>
          </cell>
          <cell r="N382" t="str">
            <v>TTKPRESTIG.EQ-NSE</v>
          </cell>
        </row>
        <row r="383">
          <cell r="L383" t="str">
            <v>TTML.EQ-NSE</v>
          </cell>
          <cell r="N383" t="str">
            <v>TTML.EQ-NSE</v>
          </cell>
        </row>
        <row r="384">
          <cell r="L384" t="str">
            <v>TULIP.EQ-NSE</v>
          </cell>
          <cell r="N384" t="str">
            <v>TULIP.EQ-NSE</v>
          </cell>
        </row>
        <row r="385">
          <cell r="L385" t="str">
            <v>TV_18.EQ-NSE</v>
          </cell>
          <cell r="N385" t="str">
            <v>TV_18.EQ-NSE</v>
          </cell>
        </row>
        <row r="386">
          <cell r="L386" t="str">
            <v>TV18BRDCST.EQ-NSE</v>
          </cell>
          <cell r="N386" t="str">
            <v>TV18BRDCST.EQ-NSE</v>
          </cell>
        </row>
        <row r="387">
          <cell r="L387" t="str">
            <v>TVSMOTOR.EQ-NSE</v>
          </cell>
          <cell r="N387" t="str">
            <v>TVSMOTOR.EQ-NSE</v>
          </cell>
        </row>
        <row r="388">
          <cell r="L388" t="str">
            <v>UBL.EQ-NSE</v>
          </cell>
          <cell r="N388" t="str">
            <v>UBL.EQ-NSE</v>
          </cell>
        </row>
        <row r="389">
          <cell r="L389" t="str">
            <v>UCOBANK.EQ-NSE</v>
          </cell>
          <cell r="N389" t="str">
            <v>UCOBANK.EQ-NSE</v>
          </cell>
        </row>
        <row r="390">
          <cell r="L390" t="str">
            <v>UJJIVAN.EQ-NSE</v>
          </cell>
          <cell r="N390" t="str">
            <v>UJJIVAN.EQ-NSE</v>
          </cell>
        </row>
        <row r="391">
          <cell r="L391" t="str">
            <v>ULTRACEMCO.EQ-NSE</v>
          </cell>
          <cell r="N391" t="str">
            <v>ULTRACEMCO.EQ-NSE</v>
          </cell>
        </row>
        <row r="392">
          <cell r="L392" t="str">
            <v>UNIONBANK.EQ-NSE</v>
          </cell>
          <cell r="N392" t="str">
            <v>UNIONBANK.EQ-NSE</v>
          </cell>
        </row>
        <row r="393">
          <cell r="L393" t="str">
            <v>UNIPHOS.EQ-NSE</v>
          </cell>
          <cell r="M393" t="str">
            <v>UPL.EQ-NSE</v>
          </cell>
          <cell r="N393" t="str">
            <v>UPL.EQ-NSE</v>
          </cell>
        </row>
        <row r="394">
          <cell r="L394" t="str">
            <v>UNITECH.EQ-NSE</v>
          </cell>
          <cell r="N394" t="str">
            <v>UNITECH.EQ-NSE</v>
          </cell>
        </row>
        <row r="395">
          <cell r="L395" t="str">
            <v>UPL.EQ-NSE</v>
          </cell>
          <cell r="N395" t="str">
            <v>UPL.EQ-NSE</v>
          </cell>
        </row>
        <row r="396">
          <cell r="L396" t="str">
            <v>UTIBANK.EQ-NSE</v>
          </cell>
          <cell r="M396" t="str">
            <v>AXISBANK.EQ-NSE</v>
          </cell>
          <cell r="N396" t="str">
            <v>AXISBANK.EQ-NSE</v>
          </cell>
        </row>
        <row r="397">
          <cell r="L397" t="str">
            <v>UTVSOF.EQ-NSE</v>
          </cell>
          <cell r="N397" t="str">
            <v>UTVSOF.EQ-NSE</v>
          </cell>
        </row>
        <row r="398">
          <cell r="L398" t="str">
            <v>VEDL.EQ-NSE</v>
          </cell>
          <cell r="N398" t="str">
            <v>VEDL.EQ-NSE</v>
          </cell>
        </row>
        <row r="399">
          <cell r="L399" t="str">
            <v>VGUARD.EQ-NSE</v>
          </cell>
          <cell r="N399" t="str">
            <v>VGUARD.EQ-NSE</v>
          </cell>
        </row>
        <row r="400">
          <cell r="L400" t="str">
            <v>VIDEOIND.EQ-NSE</v>
          </cell>
          <cell r="N400" t="str">
            <v>VIDEOIND.EQ-NSE</v>
          </cell>
        </row>
        <row r="401">
          <cell r="L401" t="str">
            <v>VIJAYABANK.EQ-NSE</v>
          </cell>
          <cell r="N401" t="str">
            <v>VIJAYABANK.EQ-NSE</v>
          </cell>
        </row>
        <row r="402">
          <cell r="L402" t="str">
            <v>VIPIND.EQ-NSE</v>
          </cell>
          <cell r="N402" t="str">
            <v>VIPIND.EQ-NSE</v>
          </cell>
        </row>
        <row r="403">
          <cell r="L403" t="str">
            <v>VOLTAMP.EQ-NSE</v>
          </cell>
          <cell r="N403" t="str">
            <v>VOLTAMP.EQ-NSE</v>
          </cell>
        </row>
        <row r="404">
          <cell r="L404" t="str">
            <v>VOLTAS.EQ-NSE</v>
          </cell>
          <cell r="N404" t="str">
            <v>VOLTAS.EQ-NSE</v>
          </cell>
        </row>
        <row r="405">
          <cell r="L405" t="str">
            <v>VSNL.EQ-NSE</v>
          </cell>
          <cell r="N405" t="str">
            <v>VSNL.EQ-NSE</v>
          </cell>
        </row>
        <row r="406">
          <cell r="L406" t="str">
            <v>WALCHANNAG.EQ-NSE</v>
          </cell>
          <cell r="N406" t="str">
            <v>WALCHANNAG.EQ-NSE</v>
          </cell>
        </row>
        <row r="407">
          <cell r="L407" t="str">
            <v>WELCORP.EQ-NSE</v>
          </cell>
          <cell r="N407" t="str">
            <v>WELCORP.EQ-NSE</v>
          </cell>
        </row>
        <row r="408">
          <cell r="L408" t="str">
            <v>WELGUJ.EQ-NSE</v>
          </cell>
          <cell r="N408" t="str">
            <v>WELGUJ.EQ-NSE</v>
          </cell>
        </row>
        <row r="409">
          <cell r="L409" t="str">
            <v>WIPRO.EQ-NSE</v>
          </cell>
          <cell r="N409" t="str">
            <v>WIPRO.EQ-NSE</v>
          </cell>
        </row>
        <row r="410">
          <cell r="L410" t="str">
            <v>WOCKPHARMA.EQ-NSE</v>
          </cell>
          <cell r="N410" t="str">
            <v>WOCKPHARMA.EQ-NSE</v>
          </cell>
        </row>
        <row r="411">
          <cell r="L411" t="str">
            <v>WWIL.EQ-NSE</v>
          </cell>
          <cell r="M411" t="str">
            <v>SITINET.EQ-NSE</v>
          </cell>
          <cell r="N411" t="str">
            <v>SITINET.EQ-NSE</v>
          </cell>
        </row>
        <row r="412">
          <cell r="L412" t="str">
            <v>YESBANK.EQ-NSE</v>
          </cell>
          <cell r="N412" t="str">
            <v>YESBANK.EQ-NSE</v>
          </cell>
        </row>
        <row r="413">
          <cell r="L413" t="str">
            <v>ZEEL.EQ-NSE</v>
          </cell>
          <cell r="N413" t="str">
            <v>ZEEL.EQ-NSE</v>
          </cell>
        </row>
        <row r="414">
          <cell r="L414" t="str">
            <v>ZEETELE.EQ-NSE</v>
          </cell>
          <cell r="N414" t="str">
            <v>ZEETELE.EQ-NSE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1"/>
  <sheetViews>
    <sheetView tabSelected="1" topLeftCell="V1" workbookViewId="0">
      <pane ySplit="2" topLeftCell="A3" activePane="bottomLeft" state="frozen"/>
      <selection pane="bottomLeft" activeCell="X451" sqref="X3:X451"/>
    </sheetView>
  </sheetViews>
  <sheetFormatPr defaultColWidth="8.86328125" defaultRowHeight="12.75" x14ac:dyDescent="0.35"/>
  <cols>
    <col min="1" max="1" width="23" style="4" bestFit="1" customWidth="1"/>
    <col min="2" max="2" width="19.59765625" style="4" customWidth="1"/>
    <col min="3" max="3" width="13" style="4" bestFit="1" customWidth="1"/>
    <col min="4" max="4" width="8.86328125" style="4"/>
    <col min="5" max="5" width="12.86328125" style="4" customWidth="1"/>
    <col min="6" max="6" width="8.86328125" style="4"/>
    <col min="7" max="7" width="9" style="4" bestFit="1" customWidth="1"/>
    <col min="8" max="16384" width="8.86328125" style="4"/>
  </cols>
  <sheetData>
    <row r="1" spans="1:24" ht="25.5" customHeight="1" x14ac:dyDescent="0.85">
      <c r="D1" s="10" t="s">
        <v>1268</v>
      </c>
      <c r="E1" s="10"/>
      <c r="F1" s="10"/>
      <c r="G1" s="10"/>
      <c r="H1" s="10"/>
      <c r="I1" s="10"/>
      <c r="J1" s="10" t="s">
        <v>1269</v>
      </c>
      <c r="K1" s="10"/>
      <c r="L1" s="10"/>
      <c r="M1" s="10"/>
      <c r="N1" s="10"/>
      <c r="O1" s="10"/>
    </row>
    <row r="2" spans="1:24" ht="13.15" x14ac:dyDescent="0.4">
      <c r="A2" s="3" t="s">
        <v>1264</v>
      </c>
      <c r="B2" s="3" t="s">
        <v>1265</v>
      </c>
      <c r="C2" s="3" t="s">
        <v>862</v>
      </c>
      <c r="D2" s="3" t="s">
        <v>413</v>
      </c>
      <c r="E2" s="3" t="s">
        <v>414</v>
      </c>
      <c r="F2" s="3" t="s">
        <v>413</v>
      </c>
      <c r="G2" s="3" t="s">
        <v>414</v>
      </c>
      <c r="H2" s="3" t="s">
        <v>413</v>
      </c>
      <c r="I2" s="3" t="s">
        <v>414</v>
      </c>
      <c r="J2" s="3" t="s">
        <v>413</v>
      </c>
      <c r="K2" s="3" t="s">
        <v>414</v>
      </c>
      <c r="L2" s="3" t="s">
        <v>413</v>
      </c>
      <c r="M2" s="3" t="s">
        <v>414</v>
      </c>
      <c r="N2" s="3" t="s">
        <v>413</v>
      </c>
      <c r="O2" s="3" t="s">
        <v>414</v>
      </c>
      <c r="P2" s="9" t="s">
        <v>1267</v>
      </c>
      <c r="R2" s="9">
        <v>1</v>
      </c>
      <c r="S2" s="9">
        <f>R2+1</f>
        <v>2</v>
      </c>
      <c r="T2" s="9">
        <f t="shared" ref="T2:V2" si="0">S2+1</f>
        <v>3</v>
      </c>
      <c r="U2" s="9">
        <f t="shared" si="0"/>
        <v>4</v>
      </c>
      <c r="V2" s="9">
        <f t="shared" si="0"/>
        <v>5</v>
      </c>
      <c r="W2" s="9">
        <v>6</v>
      </c>
      <c r="X2" s="9" t="s">
        <v>1270</v>
      </c>
    </row>
    <row r="3" spans="1:24" x14ac:dyDescent="0.35">
      <c r="A3" s="4" t="s">
        <v>863</v>
      </c>
      <c r="B3" s="4" t="str">
        <f>VLOOKUP(A3,'Name Changes'!$L$2:$N$421,3,0)</f>
        <v>3IINFOTECH.EQ-NSE</v>
      </c>
      <c r="C3" s="4" t="s">
        <v>199</v>
      </c>
      <c r="D3" s="4">
        <v>20070905</v>
      </c>
      <c r="E3" s="4">
        <v>20090626</v>
      </c>
      <c r="F3" s="4">
        <v>20101029</v>
      </c>
      <c r="G3" s="4">
        <v>20120224</v>
      </c>
      <c r="H3" s="4" t="s">
        <v>415</v>
      </c>
      <c r="I3" s="4" t="s">
        <v>415</v>
      </c>
      <c r="J3" s="4">
        <f>IF((1&amp;RIGHT(LEFT(D3,4),2)&amp;RIGHT(D3,4))*1=1,"",(1&amp;RIGHT(LEFT(D3,4),2)&amp;RIGHT(D3,4))*1)</f>
        <v>1070905</v>
      </c>
      <c r="K3" s="4">
        <f t="shared" ref="K3:O3" si="1">IF((1&amp;RIGHT(LEFT(E3,4),2)&amp;RIGHT(E3,4))*1=1,"",(1&amp;RIGHT(LEFT(E3,4),2)&amp;RIGHT(E3,4))*1)</f>
        <v>1090626</v>
      </c>
      <c r="L3" s="4">
        <f t="shared" si="1"/>
        <v>1101029</v>
      </c>
      <c r="M3" s="4">
        <f t="shared" si="1"/>
        <v>1120224</v>
      </c>
      <c r="N3" s="4" t="str">
        <f t="shared" si="1"/>
        <v/>
      </c>
      <c r="O3" s="4" t="str">
        <f t="shared" si="1"/>
        <v/>
      </c>
      <c r="P3" s="8">
        <f>COUNT(D3:I3)</f>
        <v>4</v>
      </c>
      <c r="Q3" s="4" t="s">
        <v>1273</v>
      </c>
      <c r="R3" s="4" t="str">
        <f>IF($P3=R$2,"if(Name() == "&amp;Q3&amp;$B3&amp;Q3&amp;") { includeOK = DateNum() &gt;= "&amp;$J3&amp;"; }","")</f>
        <v/>
      </c>
      <c r="S3" s="4" t="str">
        <f>IF($P3=S$2,"if(Name() == "&amp;Q3&amp;$B3&amp;Q3&amp;") { includeOK = DateNum() &gt;= "&amp;$J3&amp;" AND DateNum() &lt; "&amp;$K3&amp;"; }","")</f>
        <v/>
      </c>
      <c r="T3" s="4" t="str">
        <f>IF($P3=T$2,"if(Name() == "&amp;Q3&amp;$B3&amp;Q3&amp;") { includeOK = (DateNum() &gt;= "&amp;$J3&amp;" AND DateNum() &lt; "&amp;$K3&amp;") OR (DateNum() &gt;= "&amp;$L3&amp;"); }","")</f>
        <v/>
      </c>
      <c r="U3" s="4" t="str">
        <f>IF($P3=U$2,"if(Name() == "&amp;Q3&amp;$B3&amp;Q3&amp;") { includeOK = (DateNum() &gt;= "&amp;$J3&amp;" AND DateNum() &lt; "&amp;$K3&amp;") OR (DateNum() &gt;= "&amp;$L3&amp;" AND DateNum() &lt; "&amp;$M3&amp;"); }","")</f>
        <v>if(Name() == "3IINFOTECH.EQ-NSE") { includeOK = (DateNum() &gt;= 1070905 AND DateNum() &lt; 1090626) OR (DateNum() &gt;= 1101029 AND DateNum() &lt; 1120224); }</v>
      </c>
      <c r="V3" s="4" t="str">
        <f>IF($P3=V$2,"if(Name() == "&amp;Q3&amp;$B3&amp;Q3&amp;") { includeOK = (DateNum() &gt;= "&amp;$J3&amp;" AND DateNum() &lt; "&amp;$K3&amp;") OR (DateNum() &gt;= "&amp;$L3&amp;" AND DateNum() &lt; "&amp;$M3&amp;") OR DateNum() &gt;= "&amp;$N3&amp;"; }","")</f>
        <v/>
      </c>
      <c r="W3" s="4" t="str">
        <f>IF($P3=W$2,"if(Name() == "&amp;Q3&amp;$B3&amp;Q3&amp;") { includeOK = (DateNum() &gt;= "&amp;$J3&amp;" AND DateNum() &lt; "&amp;$K3&amp;") OR (DateNum() &gt;= "&amp;$L3&amp;" AND DateNum() &lt; "&amp;$M3&amp;") OR (DateNum() &gt;= "&amp;$N3&amp;" AND DateNum() &lt; "&amp;$O3&amp;") ; }","")</f>
        <v/>
      </c>
      <c r="X3" s="4" t="str">
        <f ca="1">OFFSET($R$2,COUNTA(R$3:R3),$P3-1)</f>
        <v>if(Name() == "3IINFOTECH.EQ-NSE") { includeOK = (DateNum() &gt;= 1070905 AND DateNum() &lt; 1090626) OR (DateNum() &gt;= 1101029 AND DateNum() &lt; 1120224); }</v>
      </c>
    </row>
    <row r="4" spans="1:24" x14ac:dyDescent="0.35">
      <c r="A4" s="4" t="s">
        <v>864</v>
      </c>
      <c r="B4" s="4" t="str">
        <f>VLOOKUP(A4,'Name Changes'!$L$2:$N$414,3,0)</f>
        <v>ABAN.EQ-NSE</v>
      </c>
      <c r="C4" s="4" t="s">
        <v>0</v>
      </c>
      <c r="D4" s="4">
        <v>20061229</v>
      </c>
      <c r="E4" s="4">
        <v>20120928</v>
      </c>
      <c r="F4" s="4" t="s">
        <v>415</v>
      </c>
      <c r="G4" s="4" t="s">
        <v>415</v>
      </c>
      <c r="H4" s="4" t="s">
        <v>415</v>
      </c>
      <c r="I4" s="4" t="s">
        <v>415</v>
      </c>
      <c r="J4" s="4">
        <f t="shared" ref="J4:J66" si="2">IF((1&amp;RIGHT(LEFT(D4,4),2)&amp;RIGHT(D4,4))*1=1,"",(1&amp;RIGHT(LEFT(D4,4),2)&amp;RIGHT(D4,4))*1)</f>
        <v>1061229</v>
      </c>
      <c r="K4" s="4">
        <f t="shared" ref="K4:K66" si="3">IF((1&amp;RIGHT(LEFT(E4,4),2)&amp;RIGHT(E4,4))*1=1,"",(1&amp;RIGHT(LEFT(E4,4),2)&amp;RIGHT(E4,4))*1)</f>
        <v>1120928</v>
      </c>
      <c r="L4" s="4" t="str">
        <f t="shared" ref="L4:L66" si="4">IF((1&amp;RIGHT(LEFT(F4,4),2)&amp;RIGHT(F4,4))*1=1,"",(1&amp;RIGHT(LEFT(F4,4),2)&amp;RIGHT(F4,4))*1)</f>
        <v/>
      </c>
      <c r="M4" s="4" t="str">
        <f t="shared" ref="M4:M66" si="5">IF((1&amp;RIGHT(LEFT(G4,4),2)&amp;RIGHT(G4,4))*1=1,"",(1&amp;RIGHT(LEFT(G4,4),2)&amp;RIGHT(G4,4))*1)</f>
        <v/>
      </c>
      <c r="N4" s="4" t="str">
        <f t="shared" ref="N4:N66" si="6">IF((1&amp;RIGHT(LEFT(H4,4),2)&amp;RIGHT(H4,4))*1=1,"",(1&amp;RIGHT(LEFT(H4,4),2)&amp;RIGHT(H4,4))*1)</f>
        <v/>
      </c>
      <c r="O4" s="4" t="str">
        <f t="shared" ref="O4:O66" si="7">IF((1&amp;RIGHT(LEFT(I4,4),2)&amp;RIGHT(I4,4))*1=1,"",(1&amp;RIGHT(LEFT(I4,4),2)&amp;RIGHT(I4,4))*1)</f>
        <v/>
      </c>
      <c r="P4" s="8">
        <f t="shared" ref="P4:P66" si="8">COUNT(D4:I4)</f>
        <v>2</v>
      </c>
      <c r="Q4" s="4" t="s">
        <v>1273</v>
      </c>
      <c r="R4" s="4" t="str">
        <f t="shared" ref="R4:R66" si="9">IF($P4=R$2,"if(Name() == "&amp;Q4&amp;$B4&amp;Q4&amp;") { includeOK = DateNum() &gt;= "&amp;$J4&amp;"; }","")</f>
        <v/>
      </c>
      <c r="S4" s="4" t="str">
        <f t="shared" ref="S4:S66" si="10">IF($P4=S$2,"if(Name() == "&amp;Q4&amp;$B4&amp;Q4&amp;") { includeOK = DateNum() &gt;= "&amp;$J4&amp;" AND DateNum() &lt; "&amp;$K4&amp;"; }","")</f>
        <v>if(Name() == "ABAN.EQ-NSE") { includeOK = DateNum() &gt;= 1061229 AND DateNum() &lt; 1120928; }</v>
      </c>
      <c r="T4" s="4" t="str">
        <f t="shared" ref="T4:T66" si="11">IF($P4=T$2,"if(Name() == "&amp;Q4&amp;$B4&amp;Q4&amp;") { includeOK = (DateNum() &gt;= "&amp;$J4&amp;" AND DateNum() &lt; "&amp;$K4&amp;") OR (DateNum() &gt;= "&amp;$L4&amp;"); }","")</f>
        <v/>
      </c>
      <c r="U4" s="4" t="str">
        <f t="shared" ref="U4:U66" si="12">IF($P4=U$2,"if(Name() == "&amp;Q4&amp;$B4&amp;Q4&amp;") { includeOK = (DateNum() &gt;= "&amp;$J4&amp;" AND DateNum() &lt; "&amp;$K4&amp;") OR (DateNum() &gt;= "&amp;$L4&amp;" AND DateNum() &lt; "&amp;$M4&amp;"); }","")</f>
        <v/>
      </c>
      <c r="V4" s="4" t="str">
        <f t="shared" ref="V4:V66" si="13">IF($P4=V$2,"if(Name() == "&amp;Q4&amp;$B4&amp;Q4&amp;") { includeOK = (DateNum() &gt;= "&amp;$J4&amp;" AND DateNum() &lt; "&amp;$K4&amp;") OR (DateNum() &gt;= "&amp;$L4&amp;" AND DateNum() &lt; "&amp;$M4&amp;") OR DateNum() &gt;= "&amp;$N4&amp;"; }","")</f>
        <v/>
      </c>
      <c r="W4" s="4" t="str">
        <f t="shared" ref="W4:W66" si="14">IF($P4=W$2,"if(Name() == "&amp;Q4&amp;$B4&amp;Q4&amp;") { includeOK = (DateNum() &gt;= "&amp;$J4&amp;" AND DateNum() &lt; "&amp;$K4&amp;") OR (DateNum() &gt;= "&amp;$L4&amp;" AND DateNum() &lt; "&amp;$M4&amp;") OR (DateNum() &gt;= "&amp;$N4&amp;" AND DateNum() &lt; "&amp;$O4&amp;") ; }","")</f>
        <v/>
      </c>
      <c r="X4" s="4" t="str">
        <f ca="1">OFFSET($R$2,COUNTA(R$3:R4),$P4-1)</f>
        <v>if(Name() == "ABAN.EQ-NSE") { includeOK = DateNum() &gt;= 1061229 AND DateNum() &lt; 1120928; }</v>
      </c>
    </row>
    <row r="5" spans="1:24" x14ac:dyDescent="0.35">
      <c r="A5" s="4" t="s">
        <v>865</v>
      </c>
      <c r="B5" s="4" t="str">
        <f>VLOOKUP(A5,'Name Changes'!$L$2:$N$414,3,0)</f>
        <v>ABB.EQ-NSE</v>
      </c>
      <c r="C5" s="4" t="s">
        <v>1</v>
      </c>
      <c r="D5" s="4">
        <v>20061229</v>
      </c>
      <c r="E5" s="4">
        <v>20130201</v>
      </c>
      <c r="F5" s="4">
        <v>20220128</v>
      </c>
      <c r="G5" s="4" t="s">
        <v>415</v>
      </c>
      <c r="H5" s="4" t="s">
        <v>415</v>
      </c>
      <c r="I5" s="4" t="s">
        <v>415</v>
      </c>
      <c r="J5" s="4">
        <f t="shared" si="2"/>
        <v>1061229</v>
      </c>
      <c r="K5" s="4">
        <f t="shared" si="3"/>
        <v>1130201</v>
      </c>
      <c r="L5" s="4">
        <f t="shared" si="4"/>
        <v>1220128</v>
      </c>
      <c r="M5" s="4" t="str">
        <f t="shared" si="5"/>
        <v/>
      </c>
      <c r="N5" s="4" t="str">
        <f t="shared" si="6"/>
        <v/>
      </c>
      <c r="O5" s="4" t="str">
        <f t="shared" si="7"/>
        <v/>
      </c>
      <c r="P5" s="8">
        <f t="shared" si="8"/>
        <v>3</v>
      </c>
      <c r="Q5" s="4" t="s">
        <v>1273</v>
      </c>
      <c r="R5" s="4" t="str">
        <f t="shared" si="9"/>
        <v/>
      </c>
      <c r="S5" s="4" t="str">
        <f t="shared" si="10"/>
        <v/>
      </c>
      <c r="T5" s="4" t="str">
        <f t="shared" si="11"/>
        <v>if(Name() == "ABB.EQ-NSE") { includeOK = (DateNum() &gt;= 1061229 AND DateNum() &lt; 1130201) OR (DateNum() &gt;= 1220128); }</v>
      </c>
      <c r="U5" s="4" t="str">
        <f t="shared" si="12"/>
        <v/>
      </c>
      <c r="V5" s="4" t="str">
        <f t="shared" si="13"/>
        <v/>
      </c>
      <c r="W5" s="4" t="str">
        <f t="shared" si="14"/>
        <v/>
      </c>
      <c r="X5" s="4" t="str">
        <f ca="1">OFFSET($R$2,COUNTA(R$3:R5),$P5-1)</f>
        <v>if(Name() == "ABB.EQ-NSE") { includeOK = (DateNum() &gt;= 1061229 AND DateNum() &lt; 1130201) OR (DateNum() &gt;= 1220128); }</v>
      </c>
    </row>
    <row r="6" spans="1:24" x14ac:dyDescent="0.35">
      <c r="A6" s="4" t="s">
        <v>866</v>
      </c>
      <c r="B6" s="4" t="str">
        <f>VLOOKUP(A6,'Name Changes'!$L$2:$N$414,3,0)</f>
        <v>ABGSHIP.EQ-NSE</v>
      </c>
      <c r="C6" s="4" t="s">
        <v>249</v>
      </c>
      <c r="D6" s="4">
        <v>20080821</v>
      </c>
      <c r="E6" s="4">
        <v>20090504</v>
      </c>
      <c r="F6" s="4">
        <v>20100625</v>
      </c>
      <c r="G6" s="4">
        <v>20120629</v>
      </c>
      <c r="H6" s="4" t="s">
        <v>415</v>
      </c>
      <c r="I6" s="4" t="s">
        <v>415</v>
      </c>
      <c r="J6" s="4">
        <f t="shared" si="2"/>
        <v>1080821</v>
      </c>
      <c r="K6" s="4">
        <f t="shared" si="3"/>
        <v>1090504</v>
      </c>
      <c r="L6" s="4">
        <f t="shared" si="4"/>
        <v>1100625</v>
      </c>
      <c r="M6" s="4">
        <f t="shared" si="5"/>
        <v>1120629</v>
      </c>
      <c r="N6" s="4" t="str">
        <f t="shared" si="6"/>
        <v/>
      </c>
      <c r="O6" s="4" t="str">
        <f t="shared" si="7"/>
        <v/>
      </c>
      <c r="P6" s="8">
        <f t="shared" si="8"/>
        <v>4</v>
      </c>
      <c r="Q6" s="4" t="s">
        <v>1273</v>
      </c>
      <c r="R6" s="4" t="str">
        <f t="shared" si="9"/>
        <v/>
      </c>
      <c r="S6" s="4" t="str">
        <f t="shared" si="10"/>
        <v/>
      </c>
      <c r="T6" s="4" t="str">
        <f t="shared" si="11"/>
        <v/>
      </c>
      <c r="U6" s="4" t="str">
        <f t="shared" si="12"/>
        <v>if(Name() == "ABGSHIP.EQ-NSE") { includeOK = (DateNum() &gt;= 1080821 AND DateNum() &lt; 1090504) OR (DateNum() &gt;= 1100625 AND DateNum() &lt; 1120629); }</v>
      </c>
      <c r="V6" s="4" t="str">
        <f t="shared" si="13"/>
        <v/>
      </c>
      <c r="W6" s="4" t="str">
        <f t="shared" si="14"/>
        <v/>
      </c>
      <c r="X6" s="4" t="str">
        <f ca="1">OFFSET($R$2,COUNTA(R$3:R6),$P6-1)</f>
        <v>if(Name() == "ABGSHIP.EQ-NSE") { includeOK = (DateNum() &gt;= 1080821 AND DateNum() &lt; 1090504) OR (DateNum() &gt;= 1100625 AND DateNum() &lt; 1120629); }</v>
      </c>
    </row>
    <row r="7" spans="1:24" x14ac:dyDescent="0.35">
      <c r="A7" s="4" t="s">
        <v>867</v>
      </c>
      <c r="B7" s="4" t="str">
        <f>VLOOKUP(A7,'Name Changes'!$L$2:$N$414,3,0)</f>
        <v>ABIRLANUVO.EQ-NSE</v>
      </c>
      <c r="C7" s="4" t="s">
        <v>157</v>
      </c>
      <c r="D7" s="4">
        <v>20070511</v>
      </c>
      <c r="E7" s="4">
        <v>20170705</v>
      </c>
      <c r="F7" s="4" t="s">
        <v>415</v>
      </c>
      <c r="G7" s="4" t="s">
        <v>415</v>
      </c>
      <c r="H7" s="4" t="s">
        <v>415</v>
      </c>
      <c r="I7" s="4" t="s">
        <v>415</v>
      </c>
      <c r="J7" s="4">
        <f t="shared" si="2"/>
        <v>1070511</v>
      </c>
      <c r="K7" s="4">
        <f t="shared" si="3"/>
        <v>1170705</v>
      </c>
      <c r="L7" s="4" t="str">
        <f t="shared" si="4"/>
        <v/>
      </c>
      <c r="M7" s="4" t="str">
        <f t="shared" si="5"/>
        <v/>
      </c>
      <c r="N7" s="4" t="str">
        <f t="shared" si="6"/>
        <v/>
      </c>
      <c r="O7" s="4" t="str">
        <f t="shared" si="7"/>
        <v/>
      </c>
      <c r="P7" s="8">
        <f t="shared" si="8"/>
        <v>2</v>
      </c>
      <c r="Q7" s="4" t="s">
        <v>1273</v>
      </c>
      <c r="R7" s="4" t="str">
        <f t="shared" si="9"/>
        <v/>
      </c>
      <c r="S7" s="4" t="str">
        <f t="shared" si="10"/>
        <v>if(Name() == "ABIRLANUVO.EQ-NSE") { includeOK = DateNum() &gt;= 1070511 AND DateNum() &lt; 1170705; }</v>
      </c>
      <c r="T7" s="4" t="str">
        <f t="shared" si="11"/>
        <v/>
      </c>
      <c r="U7" s="4" t="str">
        <f t="shared" si="12"/>
        <v/>
      </c>
      <c r="V7" s="4" t="str">
        <f t="shared" si="13"/>
        <v/>
      </c>
      <c r="W7" s="4" t="str">
        <f t="shared" si="14"/>
        <v/>
      </c>
      <c r="X7" s="4" t="str">
        <f ca="1">OFFSET($R$2,COUNTA(R$3:R7),$P7-1)</f>
        <v>if(Name() == "ABIRLANUVO.EQ-NSE") { includeOK = DateNum() &gt;= 1070511 AND DateNum() &lt; 1170705; }</v>
      </c>
    </row>
    <row r="8" spans="1:24" x14ac:dyDescent="0.35">
      <c r="A8" s="4" t="s">
        <v>868</v>
      </c>
      <c r="B8" s="4" t="str">
        <f>VLOOKUP(A8,'Name Changes'!$L$2:$N$414,3,0)</f>
        <v>ACC.EQ-NSE</v>
      </c>
      <c r="C8" s="4" t="s">
        <v>2</v>
      </c>
      <c r="D8" s="4">
        <v>20061229</v>
      </c>
      <c r="E8" s="4" t="s">
        <v>415</v>
      </c>
      <c r="F8" s="4" t="s">
        <v>415</v>
      </c>
      <c r="G8" s="4" t="s">
        <v>415</v>
      </c>
      <c r="H8" s="4" t="s">
        <v>415</v>
      </c>
      <c r="I8" s="4" t="s">
        <v>415</v>
      </c>
      <c r="J8" s="4">
        <f t="shared" si="2"/>
        <v>1061229</v>
      </c>
      <c r="K8" s="4" t="str">
        <f t="shared" si="3"/>
        <v/>
      </c>
      <c r="L8" s="4" t="str">
        <f t="shared" si="4"/>
        <v/>
      </c>
      <c r="M8" s="4" t="str">
        <f t="shared" si="5"/>
        <v/>
      </c>
      <c r="N8" s="4" t="str">
        <f t="shared" si="6"/>
        <v/>
      </c>
      <c r="O8" s="4" t="str">
        <f t="shared" si="7"/>
        <v/>
      </c>
      <c r="P8" s="8">
        <f t="shared" si="8"/>
        <v>1</v>
      </c>
      <c r="Q8" s="4" t="s">
        <v>1273</v>
      </c>
      <c r="R8" s="4" t="str">
        <f t="shared" si="9"/>
        <v>if(Name() == "ACC.EQ-NSE") { includeOK = DateNum() &gt;= 1061229; }</v>
      </c>
      <c r="S8" s="4" t="str">
        <f t="shared" si="10"/>
        <v/>
      </c>
      <c r="T8" s="4" t="str">
        <f t="shared" si="11"/>
        <v/>
      </c>
      <c r="U8" s="4" t="str">
        <f t="shared" si="12"/>
        <v/>
      </c>
      <c r="V8" s="4" t="str">
        <f t="shared" si="13"/>
        <v/>
      </c>
      <c r="W8" s="4" t="str">
        <f t="shared" si="14"/>
        <v/>
      </c>
      <c r="X8" s="4" t="str">
        <f ca="1">OFFSET($R$2,COUNTA(R$3:R8),$P8-1)</f>
        <v>if(Name() == "ACC.EQ-NSE") { includeOK = DateNum() &gt;= 1061229; }</v>
      </c>
    </row>
    <row r="9" spans="1:24" x14ac:dyDescent="0.35">
      <c r="A9" s="4" t="s">
        <v>869</v>
      </c>
      <c r="B9" s="4" t="str">
        <f>VLOOKUP(A9,'Name Changes'!$L$2:$N$414,3,0)</f>
        <v>ADANIENT.EQ-NSE</v>
      </c>
      <c r="C9" s="4" t="s">
        <v>294</v>
      </c>
      <c r="D9" s="4">
        <v>20100219</v>
      </c>
      <c r="E9" s="4" t="s">
        <v>415</v>
      </c>
      <c r="F9" s="4" t="s">
        <v>415</v>
      </c>
      <c r="G9" s="4" t="s">
        <v>415</v>
      </c>
      <c r="H9" s="4" t="s">
        <v>415</v>
      </c>
      <c r="I9" s="4" t="s">
        <v>415</v>
      </c>
      <c r="J9" s="4">
        <f t="shared" si="2"/>
        <v>1100219</v>
      </c>
      <c r="K9" s="4" t="str">
        <f t="shared" si="3"/>
        <v/>
      </c>
      <c r="L9" s="4" t="str">
        <f t="shared" si="4"/>
        <v/>
      </c>
      <c r="M9" s="4" t="str">
        <f t="shared" si="5"/>
        <v/>
      </c>
      <c r="N9" s="4" t="str">
        <f t="shared" si="6"/>
        <v/>
      </c>
      <c r="O9" s="4" t="str">
        <f t="shared" si="7"/>
        <v/>
      </c>
      <c r="P9" s="8">
        <f t="shared" si="8"/>
        <v>1</v>
      </c>
      <c r="Q9" s="4" t="s">
        <v>1273</v>
      </c>
      <c r="R9" s="4" t="str">
        <f t="shared" si="9"/>
        <v>if(Name() == "ADANIENT.EQ-NSE") { includeOK = DateNum() &gt;= 1100219; }</v>
      </c>
      <c r="S9" s="4" t="str">
        <f t="shared" si="10"/>
        <v/>
      </c>
      <c r="T9" s="4" t="str">
        <f t="shared" si="11"/>
        <v/>
      </c>
      <c r="U9" s="4" t="str">
        <f t="shared" si="12"/>
        <v/>
      </c>
      <c r="V9" s="4" t="str">
        <f t="shared" si="13"/>
        <v/>
      </c>
      <c r="W9" s="4" t="str">
        <f t="shared" si="14"/>
        <v/>
      </c>
      <c r="X9" s="4" t="str">
        <f ca="1">OFFSET($R$2,COUNTA(R$3:R9),$P9-1)</f>
        <v>if(Name() == "ADANIENT.EQ-NSE") { includeOK = DateNum() &gt;= 1100219; }</v>
      </c>
    </row>
    <row r="10" spans="1:24" x14ac:dyDescent="0.35">
      <c r="A10" s="4" t="s">
        <v>850</v>
      </c>
      <c r="B10" s="4" t="str">
        <f>VLOOKUP(A10,'Name Changes'!$L$2:$N$414,3,0)</f>
        <v>ADANIPORTS.EQ-NSE</v>
      </c>
      <c r="C10" s="4" t="s">
        <v>338</v>
      </c>
      <c r="D10" s="4">
        <v>20100219</v>
      </c>
      <c r="E10" s="4" t="s">
        <v>415</v>
      </c>
      <c r="F10" s="4" t="s">
        <v>415</v>
      </c>
      <c r="G10" s="4" t="s">
        <v>415</v>
      </c>
      <c r="H10" s="4" t="s">
        <v>415</v>
      </c>
      <c r="I10" s="4" t="s">
        <v>415</v>
      </c>
      <c r="J10" s="4">
        <f t="shared" si="2"/>
        <v>1100219</v>
      </c>
      <c r="K10" s="4" t="str">
        <f t="shared" si="3"/>
        <v/>
      </c>
      <c r="L10" s="4" t="str">
        <f t="shared" si="4"/>
        <v/>
      </c>
      <c r="M10" s="4" t="str">
        <f t="shared" si="5"/>
        <v/>
      </c>
      <c r="N10" s="4" t="str">
        <f t="shared" si="6"/>
        <v/>
      </c>
      <c r="O10" s="4" t="str">
        <f t="shared" si="7"/>
        <v/>
      </c>
      <c r="P10" s="8">
        <f t="shared" si="8"/>
        <v>1</v>
      </c>
      <c r="Q10" s="4" t="s">
        <v>1273</v>
      </c>
      <c r="R10" s="4" t="str">
        <f t="shared" si="9"/>
        <v>if(Name() == "ADANIPORTS.EQ-NSE") { includeOK = DateNum() &gt;= 1100219; }</v>
      </c>
      <c r="S10" s="4" t="str">
        <f t="shared" si="10"/>
        <v/>
      </c>
      <c r="T10" s="4" t="str">
        <f t="shared" si="11"/>
        <v/>
      </c>
      <c r="U10" s="4" t="str">
        <f t="shared" si="12"/>
        <v/>
      </c>
      <c r="V10" s="4" t="str">
        <f t="shared" si="13"/>
        <v/>
      </c>
      <c r="W10" s="4" t="str">
        <f t="shared" si="14"/>
        <v/>
      </c>
      <c r="X10" s="4" t="str">
        <f ca="1">OFFSET($R$2,COUNTA(R$3:R10),$P10-1)</f>
        <v>if(Name() == "ADANIPORTS.EQ-NSE") { includeOK = DateNum() &gt;= 1100219; }</v>
      </c>
    </row>
    <row r="11" spans="1:24" x14ac:dyDescent="0.35">
      <c r="A11" s="4" t="s">
        <v>870</v>
      </c>
      <c r="B11" s="4" t="str">
        <f>VLOOKUP(A11,'Name Changes'!$L$2:$N$414,3,0)</f>
        <v>ADANIPOWER.EQ-NSE</v>
      </c>
      <c r="C11" s="4" t="s">
        <v>312</v>
      </c>
      <c r="D11" s="4">
        <v>20100730</v>
      </c>
      <c r="E11" s="4">
        <v>20200625</v>
      </c>
      <c r="F11" s="4" t="s">
        <v>415</v>
      </c>
      <c r="G11" s="4" t="s">
        <v>415</v>
      </c>
      <c r="H11" s="4" t="s">
        <v>415</v>
      </c>
      <c r="I11" s="4" t="s">
        <v>415</v>
      </c>
      <c r="J11" s="4">
        <f t="shared" si="2"/>
        <v>1100730</v>
      </c>
      <c r="K11" s="4">
        <f t="shared" si="3"/>
        <v>1200625</v>
      </c>
      <c r="L11" s="4" t="str">
        <f t="shared" si="4"/>
        <v/>
      </c>
      <c r="M11" s="4" t="str">
        <f t="shared" si="5"/>
        <v/>
      </c>
      <c r="N11" s="4" t="str">
        <f t="shared" si="6"/>
        <v/>
      </c>
      <c r="O11" s="4" t="str">
        <f t="shared" si="7"/>
        <v/>
      </c>
      <c r="P11" s="8">
        <f t="shared" si="8"/>
        <v>2</v>
      </c>
      <c r="Q11" s="4" t="s">
        <v>1273</v>
      </c>
      <c r="R11" s="4" t="str">
        <f t="shared" si="9"/>
        <v/>
      </c>
      <c r="S11" s="4" t="str">
        <f t="shared" si="10"/>
        <v>if(Name() == "ADANIPOWER.EQ-NSE") { includeOK = DateNum() &gt;= 1100730 AND DateNum() &lt; 1200625; }</v>
      </c>
      <c r="T11" s="4" t="str">
        <f t="shared" si="11"/>
        <v/>
      </c>
      <c r="U11" s="4" t="str">
        <f t="shared" si="12"/>
        <v/>
      </c>
      <c r="V11" s="4" t="str">
        <f t="shared" si="13"/>
        <v/>
      </c>
      <c r="W11" s="4" t="str">
        <f t="shared" si="14"/>
        <v/>
      </c>
      <c r="X11" s="4" t="str">
        <f ca="1">OFFSET($R$2,COUNTA(R$3:R11),$P11-1)</f>
        <v>if(Name() == "ADANIPOWER.EQ-NSE") { includeOK = DateNum() &gt;= 1100730 AND DateNum() &lt; 1200625; }</v>
      </c>
    </row>
    <row r="12" spans="1:24" x14ac:dyDescent="0.35">
      <c r="A12" s="4" t="s">
        <v>872</v>
      </c>
      <c r="B12" s="4" t="str">
        <f>VLOOKUP(A12,'Name Changes'!$L$2:$N$414,3,0)</f>
        <v>AIAENG.EQ-NSE</v>
      </c>
      <c r="C12" s="4" t="s">
        <v>159</v>
      </c>
      <c r="D12" s="4">
        <v>20070511</v>
      </c>
      <c r="E12" s="4">
        <v>20081226</v>
      </c>
      <c r="F12" s="4" t="s">
        <v>415</v>
      </c>
      <c r="G12" s="4" t="s">
        <v>415</v>
      </c>
      <c r="H12" s="4" t="s">
        <v>415</v>
      </c>
      <c r="I12" s="4" t="s">
        <v>415</v>
      </c>
      <c r="J12" s="4">
        <f t="shared" si="2"/>
        <v>1070511</v>
      </c>
      <c r="K12" s="4">
        <f t="shared" si="3"/>
        <v>1081226</v>
      </c>
      <c r="L12" s="4" t="str">
        <f t="shared" si="4"/>
        <v/>
      </c>
      <c r="M12" s="4" t="str">
        <f t="shared" si="5"/>
        <v/>
      </c>
      <c r="N12" s="4" t="str">
        <f t="shared" si="6"/>
        <v/>
      </c>
      <c r="O12" s="4" t="str">
        <f t="shared" si="7"/>
        <v/>
      </c>
      <c r="P12" s="8">
        <f t="shared" si="8"/>
        <v>2</v>
      </c>
      <c r="Q12" s="4" t="s">
        <v>1273</v>
      </c>
      <c r="R12" s="4" t="str">
        <f t="shared" si="9"/>
        <v/>
      </c>
      <c r="S12" s="4" t="str">
        <f t="shared" si="10"/>
        <v>if(Name() == "AIAENG.EQ-NSE") { includeOK = DateNum() &gt;= 1070511 AND DateNum() &lt; 1081226; }</v>
      </c>
      <c r="T12" s="4" t="str">
        <f t="shared" si="11"/>
        <v/>
      </c>
      <c r="U12" s="4" t="str">
        <f t="shared" si="12"/>
        <v/>
      </c>
      <c r="V12" s="4" t="str">
        <f t="shared" si="13"/>
        <v/>
      </c>
      <c r="W12" s="4" t="str">
        <f t="shared" si="14"/>
        <v/>
      </c>
      <c r="X12" s="4" t="str">
        <f ca="1">OFFSET($R$2,COUNTA(R$3:R12),$P12-1)</f>
        <v>if(Name() == "AIAENG.EQ-NSE") { includeOK = DateNum() &gt;= 1070511 AND DateNum() &lt; 1081226; }</v>
      </c>
    </row>
    <row r="13" spans="1:24" x14ac:dyDescent="0.35">
      <c r="A13" s="4" t="s">
        <v>873</v>
      </c>
      <c r="B13" s="4" t="str">
        <f>VLOOKUP(A13,'Name Changes'!$L$2:$N$414,3,0)</f>
        <v>GEPIL.EQ-NSE</v>
      </c>
      <c r="C13" s="4" t="s">
        <v>342</v>
      </c>
      <c r="D13" s="4">
        <v>20070511</v>
      </c>
      <c r="E13" s="4">
        <v>20120928</v>
      </c>
      <c r="F13" s="4" t="s">
        <v>415</v>
      </c>
      <c r="G13" s="4" t="s">
        <v>415</v>
      </c>
      <c r="H13" s="4" t="s">
        <v>415</v>
      </c>
      <c r="I13" s="4" t="s">
        <v>415</v>
      </c>
      <c r="J13" s="4">
        <f t="shared" si="2"/>
        <v>1070511</v>
      </c>
      <c r="K13" s="4">
        <f t="shared" si="3"/>
        <v>1120928</v>
      </c>
      <c r="L13" s="4" t="str">
        <f t="shared" si="4"/>
        <v/>
      </c>
      <c r="M13" s="4" t="str">
        <f t="shared" si="5"/>
        <v/>
      </c>
      <c r="N13" s="4" t="str">
        <f t="shared" si="6"/>
        <v/>
      </c>
      <c r="O13" s="4" t="str">
        <f t="shared" si="7"/>
        <v/>
      </c>
      <c r="P13" s="8">
        <f t="shared" si="8"/>
        <v>2</v>
      </c>
      <c r="Q13" s="4" t="s">
        <v>1273</v>
      </c>
      <c r="R13" s="4" t="str">
        <f t="shared" si="9"/>
        <v/>
      </c>
      <c r="S13" s="4" t="str">
        <f t="shared" si="10"/>
        <v>if(Name() == "GEPIL.EQ-NSE") { includeOK = DateNum() &gt;= 1070511 AND DateNum() &lt; 1120928; }</v>
      </c>
      <c r="T13" s="4" t="str">
        <f t="shared" si="11"/>
        <v/>
      </c>
      <c r="U13" s="4" t="str">
        <f t="shared" si="12"/>
        <v/>
      </c>
      <c r="V13" s="4" t="str">
        <f t="shared" si="13"/>
        <v/>
      </c>
      <c r="W13" s="4" t="str">
        <f t="shared" si="14"/>
        <v/>
      </c>
      <c r="X13" s="4" t="str">
        <f ca="1">OFFSET($R$2,COUNTA(R$3:R13),$P13-1)</f>
        <v>if(Name() == "GEPIL.EQ-NSE") { includeOK = DateNum() &gt;= 1070511 AND DateNum() &lt; 1120928; }</v>
      </c>
    </row>
    <row r="14" spans="1:24" x14ac:dyDescent="0.35">
      <c r="A14" s="11" t="s">
        <v>874</v>
      </c>
      <c r="B14" s="11" t="str">
        <f>VLOOKUP(A14,'Name Changes'!$L$2:$N$414,3,0)</f>
        <v>AIRDECCAN.EQ-NSE</v>
      </c>
      <c r="C14" s="11" t="s">
        <v>160</v>
      </c>
      <c r="D14" s="11">
        <v>20070511</v>
      </c>
      <c r="E14" s="11">
        <v>20081006</v>
      </c>
      <c r="F14" s="4" t="s">
        <v>415</v>
      </c>
      <c r="G14" s="4" t="s">
        <v>415</v>
      </c>
      <c r="H14" s="4" t="s">
        <v>415</v>
      </c>
      <c r="I14" s="4" t="s">
        <v>415</v>
      </c>
      <c r="J14" s="4">
        <f t="shared" si="2"/>
        <v>1070511</v>
      </c>
      <c r="K14" s="4">
        <f t="shared" si="3"/>
        <v>1081006</v>
      </c>
      <c r="L14" s="4" t="str">
        <f t="shared" si="4"/>
        <v/>
      </c>
      <c r="M14" s="4" t="str">
        <f t="shared" si="5"/>
        <v/>
      </c>
      <c r="N14" s="4" t="str">
        <f t="shared" si="6"/>
        <v/>
      </c>
      <c r="O14" s="4" t="str">
        <f t="shared" si="7"/>
        <v/>
      </c>
      <c r="P14" s="8">
        <f t="shared" si="8"/>
        <v>2</v>
      </c>
      <c r="Q14" s="4" t="s">
        <v>1273</v>
      </c>
      <c r="R14" s="4" t="str">
        <f t="shared" si="9"/>
        <v/>
      </c>
      <c r="S14" s="4" t="str">
        <f t="shared" si="10"/>
        <v>if(Name() == "AIRDECCAN.EQ-NSE") { includeOK = DateNum() &gt;= 1070511 AND DateNum() &lt; 1081006; }</v>
      </c>
      <c r="T14" s="4" t="str">
        <f t="shared" si="11"/>
        <v/>
      </c>
      <c r="U14" s="4" t="str">
        <f t="shared" si="12"/>
        <v/>
      </c>
      <c r="V14" s="4" t="str">
        <f t="shared" si="13"/>
        <v/>
      </c>
      <c r="W14" s="4" t="str">
        <f t="shared" si="14"/>
        <v/>
      </c>
      <c r="X14" s="4" t="str">
        <f ca="1">OFFSET($R$2,COUNTA(R$3:R14),$P14-1)</f>
        <v>if(Name() == "AIRDECCAN.EQ-NSE") { includeOK = DateNum() &gt;= 1070511 AND DateNum() &lt; 1081006; }</v>
      </c>
    </row>
    <row r="15" spans="1:24" x14ac:dyDescent="0.35">
      <c r="A15" s="4" t="s">
        <v>875</v>
      </c>
      <c r="B15" s="4" t="str">
        <f>VLOOKUP(A15,'Name Changes'!$L$2:$N$414,3,0)</f>
        <v>AJANTPHARM.EQ-NSE</v>
      </c>
      <c r="C15" s="4" t="s">
        <v>360</v>
      </c>
      <c r="D15" s="4">
        <v>20150529</v>
      </c>
      <c r="E15" s="4">
        <v>20190628</v>
      </c>
      <c r="F15" s="4" t="s">
        <v>415</v>
      </c>
      <c r="G15" s="4" t="s">
        <v>415</v>
      </c>
      <c r="H15" s="4" t="s">
        <v>415</v>
      </c>
      <c r="I15" s="4" t="s">
        <v>415</v>
      </c>
      <c r="J15" s="4">
        <f t="shared" si="2"/>
        <v>1150529</v>
      </c>
      <c r="K15" s="4">
        <f t="shared" si="3"/>
        <v>1190628</v>
      </c>
      <c r="L15" s="4" t="str">
        <f t="shared" si="4"/>
        <v/>
      </c>
      <c r="M15" s="4" t="str">
        <f t="shared" si="5"/>
        <v/>
      </c>
      <c r="N15" s="4" t="str">
        <f t="shared" si="6"/>
        <v/>
      </c>
      <c r="O15" s="4" t="str">
        <f t="shared" si="7"/>
        <v/>
      </c>
      <c r="P15" s="8">
        <f t="shared" si="8"/>
        <v>2</v>
      </c>
      <c r="Q15" s="4" t="s">
        <v>1273</v>
      </c>
      <c r="R15" s="4" t="str">
        <f t="shared" si="9"/>
        <v/>
      </c>
      <c r="S15" s="4" t="str">
        <f t="shared" si="10"/>
        <v>if(Name() == "AJANTPHARM.EQ-NSE") { includeOK = DateNum() &gt;= 1150529 AND DateNum() &lt; 1190628; }</v>
      </c>
      <c r="T15" s="4" t="str">
        <f t="shared" si="11"/>
        <v/>
      </c>
      <c r="U15" s="4" t="str">
        <f t="shared" si="12"/>
        <v/>
      </c>
      <c r="V15" s="4" t="str">
        <f t="shared" si="13"/>
        <v/>
      </c>
      <c r="W15" s="4" t="str">
        <f t="shared" si="14"/>
        <v/>
      </c>
      <c r="X15" s="4" t="str">
        <f ca="1">OFFSET($R$2,COUNTA(R$3:R15),$P15-1)</f>
        <v>if(Name() == "AJANTPHARM.EQ-NSE") { includeOK = DateNum() &gt;= 1150529 AND DateNum() &lt; 1190628; }</v>
      </c>
    </row>
    <row r="16" spans="1:24" x14ac:dyDescent="0.35">
      <c r="A16" s="4" t="s">
        <v>876</v>
      </c>
      <c r="B16" s="4" t="str">
        <f>VLOOKUP(A16,'Name Changes'!$L$2:$N$414,3,0)</f>
        <v>AKRUTI.EQ-NSE</v>
      </c>
      <c r="C16" s="4" t="s">
        <v>250</v>
      </c>
      <c r="D16" s="4">
        <v>20080821</v>
      </c>
      <c r="E16" s="4">
        <v>20090327</v>
      </c>
      <c r="F16" s="4" t="s">
        <v>415</v>
      </c>
      <c r="G16" s="4" t="s">
        <v>415</v>
      </c>
      <c r="H16" s="4" t="s">
        <v>415</v>
      </c>
      <c r="I16" s="4" t="s">
        <v>415</v>
      </c>
      <c r="J16" s="4">
        <f t="shared" si="2"/>
        <v>1080821</v>
      </c>
      <c r="K16" s="4">
        <f t="shared" si="3"/>
        <v>1090327</v>
      </c>
      <c r="L16" s="4" t="str">
        <f t="shared" si="4"/>
        <v/>
      </c>
      <c r="M16" s="4" t="str">
        <f t="shared" si="5"/>
        <v/>
      </c>
      <c r="N16" s="4" t="str">
        <f t="shared" si="6"/>
        <v/>
      </c>
      <c r="O16" s="4" t="str">
        <f t="shared" si="7"/>
        <v/>
      </c>
      <c r="P16" s="8">
        <f t="shared" si="8"/>
        <v>2</v>
      </c>
      <c r="Q16" s="4" t="s">
        <v>1273</v>
      </c>
      <c r="R16" s="4" t="str">
        <f t="shared" si="9"/>
        <v/>
      </c>
      <c r="S16" s="4" t="str">
        <f t="shared" si="10"/>
        <v>if(Name() == "AKRUTI.EQ-NSE") { includeOK = DateNum() &gt;= 1080821 AND DateNum() &lt; 1090327; }</v>
      </c>
      <c r="T16" s="4" t="str">
        <f t="shared" si="11"/>
        <v/>
      </c>
      <c r="U16" s="4" t="str">
        <f t="shared" si="12"/>
        <v/>
      </c>
      <c r="V16" s="4" t="str">
        <f t="shared" si="13"/>
        <v/>
      </c>
      <c r="W16" s="4" t="str">
        <f t="shared" si="14"/>
        <v/>
      </c>
      <c r="X16" s="4" t="str">
        <f ca="1">OFFSET($R$2,COUNTA(R$3:R16),$P16-1)</f>
        <v>if(Name() == "AKRUTI.EQ-NSE") { includeOK = DateNum() &gt;= 1080821 AND DateNum() &lt; 1090327; }</v>
      </c>
    </row>
    <row r="17" spans="1:24" x14ac:dyDescent="0.35">
      <c r="A17" s="4" t="s">
        <v>877</v>
      </c>
      <c r="B17" s="4" t="str">
        <f>VLOOKUP(A17,'Name Changes'!$L$2:$N$414,3,0)</f>
        <v>ALBK.EQ-NSE</v>
      </c>
      <c r="C17" s="4" t="s">
        <v>3</v>
      </c>
      <c r="D17" s="4">
        <v>20061229</v>
      </c>
      <c r="E17" s="4">
        <v>20190628</v>
      </c>
      <c r="F17" s="4" t="s">
        <v>415</v>
      </c>
      <c r="G17" s="4" t="s">
        <v>415</v>
      </c>
      <c r="H17" s="4" t="s">
        <v>415</v>
      </c>
      <c r="I17" s="4" t="s">
        <v>415</v>
      </c>
      <c r="J17" s="4">
        <f t="shared" si="2"/>
        <v>1061229</v>
      </c>
      <c r="K17" s="4">
        <f t="shared" si="3"/>
        <v>1190628</v>
      </c>
      <c r="L17" s="4" t="str">
        <f t="shared" si="4"/>
        <v/>
      </c>
      <c r="M17" s="4" t="str">
        <f t="shared" si="5"/>
        <v/>
      </c>
      <c r="N17" s="4" t="str">
        <f t="shared" si="6"/>
        <v/>
      </c>
      <c r="O17" s="4" t="str">
        <f t="shared" si="7"/>
        <v/>
      </c>
      <c r="P17" s="8">
        <f t="shared" si="8"/>
        <v>2</v>
      </c>
      <c r="Q17" s="4" t="s">
        <v>1273</v>
      </c>
      <c r="R17" s="4" t="str">
        <f t="shared" si="9"/>
        <v/>
      </c>
      <c r="S17" s="4" t="str">
        <f t="shared" si="10"/>
        <v>if(Name() == "ALBK.EQ-NSE") { includeOK = DateNum() &gt;= 1061229 AND DateNum() &lt; 1190628; }</v>
      </c>
      <c r="T17" s="4" t="str">
        <f t="shared" si="11"/>
        <v/>
      </c>
      <c r="U17" s="4" t="str">
        <f t="shared" si="12"/>
        <v/>
      </c>
      <c r="V17" s="4" t="str">
        <f t="shared" si="13"/>
        <v/>
      </c>
      <c r="W17" s="4" t="str">
        <f t="shared" si="14"/>
        <v/>
      </c>
      <c r="X17" s="4" t="str">
        <f ca="1">OFFSET($R$2,COUNTA(R$3:R17),$P17-1)</f>
        <v>if(Name() == "ALBK.EQ-NSE") { includeOK = DateNum() &gt;= 1061229 AND DateNum() &lt; 1190628; }</v>
      </c>
    </row>
    <row r="18" spans="1:24" x14ac:dyDescent="0.35">
      <c r="A18" s="4" t="s">
        <v>878</v>
      </c>
      <c r="B18" s="4" t="str">
        <f>VLOOKUP(A18,'Name Changes'!$L$2:$N$414,3,0)</f>
        <v>ALOKTEXT.EQ-NSE</v>
      </c>
      <c r="C18" s="4" t="s">
        <v>4</v>
      </c>
      <c r="D18" s="4">
        <v>20061229</v>
      </c>
      <c r="E18" s="4">
        <v>20090626</v>
      </c>
      <c r="F18" s="4">
        <v>20101029</v>
      </c>
      <c r="G18" s="4">
        <v>20121130</v>
      </c>
      <c r="H18" s="4" t="s">
        <v>415</v>
      </c>
      <c r="I18" s="4" t="s">
        <v>415</v>
      </c>
      <c r="J18" s="4">
        <f t="shared" si="2"/>
        <v>1061229</v>
      </c>
      <c r="K18" s="4">
        <f t="shared" si="3"/>
        <v>1090626</v>
      </c>
      <c r="L18" s="4">
        <f t="shared" si="4"/>
        <v>1101029</v>
      </c>
      <c r="M18" s="4">
        <f t="shared" si="5"/>
        <v>1121130</v>
      </c>
      <c r="N18" s="4" t="str">
        <f t="shared" si="6"/>
        <v/>
      </c>
      <c r="O18" s="4" t="str">
        <f t="shared" si="7"/>
        <v/>
      </c>
      <c r="P18" s="8">
        <f t="shared" si="8"/>
        <v>4</v>
      </c>
      <c r="Q18" s="4" t="s">
        <v>1273</v>
      </c>
      <c r="R18" s="4" t="str">
        <f t="shared" si="9"/>
        <v/>
      </c>
      <c r="S18" s="4" t="str">
        <f t="shared" si="10"/>
        <v/>
      </c>
      <c r="T18" s="4" t="str">
        <f t="shared" si="11"/>
        <v/>
      </c>
      <c r="U18" s="4" t="str">
        <f t="shared" si="12"/>
        <v>if(Name() == "ALOKTEXT.EQ-NSE") { includeOK = (DateNum() &gt;= 1061229 AND DateNum() &lt; 1090626) OR (DateNum() &gt;= 1101029 AND DateNum() &lt; 1121130); }</v>
      </c>
      <c r="V18" s="4" t="str">
        <f t="shared" si="13"/>
        <v/>
      </c>
      <c r="W18" s="4" t="str">
        <f t="shared" si="14"/>
        <v/>
      </c>
      <c r="X18" s="4" t="str">
        <f ca="1">OFFSET($R$2,COUNTA(R$3:R18),$P18-1)</f>
        <v>if(Name() == "ALOKTEXT.EQ-NSE") { includeOK = (DateNum() &gt;= 1061229 AND DateNum() &lt; 1090626) OR (DateNum() &gt;= 1101029 AND DateNum() &lt; 1121130); }</v>
      </c>
    </row>
    <row r="19" spans="1:24" x14ac:dyDescent="0.35">
      <c r="A19" s="4" t="s">
        <v>861</v>
      </c>
      <c r="B19" s="4" t="str">
        <f>VLOOKUP(A19,'Name Changes'!$L$2:$N$414,3,0)</f>
        <v>ALSTOMT_D.EQ-NSE</v>
      </c>
      <c r="C19" s="4" t="s">
        <v>340</v>
      </c>
      <c r="D19" s="4">
        <v>20100219</v>
      </c>
      <c r="E19" s="4">
        <v>20120427</v>
      </c>
      <c r="F19" s="4" t="s">
        <v>415</v>
      </c>
      <c r="G19" s="4" t="s">
        <v>415</v>
      </c>
      <c r="H19" s="4" t="s">
        <v>415</v>
      </c>
      <c r="I19" s="4" t="s">
        <v>415</v>
      </c>
      <c r="J19" s="4">
        <f t="shared" si="2"/>
        <v>1100219</v>
      </c>
      <c r="K19" s="4">
        <f t="shared" si="3"/>
        <v>1120427</v>
      </c>
      <c r="L19" s="4" t="str">
        <f t="shared" si="4"/>
        <v/>
      </c>
      <c r="M19" s="4" t="str">
        <f t="shared" si="5"/>
        <v/>
      </c>
      <c r="N19" s="4" t="str">
        <f t="shared" si="6"/>
        <v/>
      </c>
      <c r="O19" s="4" t="str">
        <f t="shared" si="7"/>
        <v/>
      </c>
      <c r="P19" s="8">
        <f t="shared" si="8"/>
        <v>2</v>
      </c>
      <c r="Q19" s="4" t="s">
        <v>1273</v>
      </c>
      <c r="R19" s="4" t="str">
        <f t="shared" si="9"/>
        <v/>
      </c>
      <c r="S19" s="4" t="str">
        <f t="shared" si="10"/>
        <v>if(Name() == "ALSTOMT_D.EQ-NSE") { includeOK = DateNum() &gt;= 1100219 AND DateNum() &lt; 1120427; }</v>
      </c>
      <c r="T19" s="4" t="str">
        <f t="shared" si="11"/>
        <v/>
      </c>
      <c r="U19" s="4" t="str">
        <f t="shared" si="12"/>
        <v/>
      </c>
      <c r="V19" s="4" t="str">
        <f t="shared" si="13"/>
        <v/>
      </c>
      <c r="W19" s="4" t="str">
        <f t="shared" si="14"/>
        <v/>
      </c>
      <c r="X19" s="4" t="str">
        <f ca="1">OFFSET($R$2,COUNTA(R$3:R19),$P19-1)</f>
        <v>if(Name() == "ALSTOMT_D.EQ-NSE") { includeOK = DateNum() &gt;= 1100219 AND DateNum() &lt; 1120427; }</v>
      </c>
    </row>
    <row r="20" spans="1:24" x14ac:dyDescent="0.35">
      <c r="A20" s="4" t="s">
        <v>879</v>
      </c>
      <c r="B20" s="4" t="str">
        <f>VLOOKUP(A20,'Name Changes'!$L$2:$N$414,3,0)</f>
        <v>AMARAJABAT.EQ-NSE</v>
      </c>
      <c r="C20" s="4" t="s">
        <v>361</v>
      </c>
      <c r="D20" s="4">
        <v>20150529</v>
      </c>
      <c r="E20" s="4">
        <v>20221230</v>
      </c>
      <c r="F20" s="4" t="s">
        <v>415</v>
      </c>
      <c r="G20" s="4" t="s">
        <v>415</v>
      </c>
      <c r="H20" s="4" t="s">
        <v>415</v>
      </c>
      <c r="I20" s="4" t="s">
        <v>415</v>
      </c>
      <c r="J20" s="4">
        <f t="shared" si="2"/>
        <v>1150529</v>
      </c>
      <c r="K20" s="4">
        <f t="shared" si="3"/>
        <v>1221230</v>
      </c>
      <c r="L20" s="4" t="str">
        <f t="shared" si="4"/>
        <v/>
      </c>
      <c r="M20" s="4" t="str">
        <f t="shared" si="5"/>
        <v/>
      </c>
      <c r="N20" s="4" t="str">
        <f t="shared" si="6"/>
        <v/>
      </c>
      <c r="O20" s="4" t="str">
        <f t="shared" si="7"/>
        <v/>
      </c>
      <c r="P20" s="8">
        <f t="shared" si="8"/>
        <v>2</v>
      </c>
      <c r="Q20" s="4" t="s">
        <v>1273</v>
      </c>
      <c r="R20" s="4" t="str">
        <f t="shared" si="9"/>
        <v/>
      </c>
      <c r="S20" s="4" t="str">
        <f t="shared" si="10"/>
        <v>if(Name() == "AMARAJABAT.EQ-NSE") { includeOK = DateNum() &gt;= 1150529 AND DateNum() &lt; 1221230; }</v>
      </c>
      <c r="T20" s="4" t="str">
        <f t="shared" si="11"/>
        <v/>
      </c>
      <c r="U20" s="4" t="str">
        <f t="shared" si="12"/>
        <v/>
      </c>
      <c r="V20" s="4" t="str">
        <f t="shared" si="13"/>
        <v/>
      </c>
      <c r="W20" s="4" t="str">
        <f t="shared" si="14"/>
        <v/>
      </c>
      <c r="X20" s="4" t="str">
        <f ca="1">OFFSET($R$2,COUNTA(R$3:R20),$P20-1)</f>
        <v>if(Name() == "AMARAJABAT.EQ-NSE") { includeOK = DateNum() &gt;= 1150529 AND DateNum() &lt; 1221230; }</v>
      </c>
    </row>
    <row r="21" spans="1:24" x14ac:dyDescent="0.35">
      <c r="A21" s="4" t="s">
        <v>880</v>
      </c>
      <c r="B21" s="4" t="str">
        <f>VLOOKUP(A21,'Name Changes'!$L$2:$N$414,3,0)</f>
        <v>AMBUJACEM.EQ-NSE</v>
      </c>
      <c r="C21" s="4" t="s">
        <v>191</v>
      </c>
      <c r="D21" s="4">
        <v>20070724</v>
      </c>
      <c r="E21" s="4" t="s">
        <v>415</v>
      </c>
      <c r="F21" s="4" t="s">
        <v>415</v>
      </c>
      <c r="G21" s="4" t="s">
        <v>415</v>
      </c>
      <c r="H21" s="4" t="s">
        <v>415</v>
      </c>
      <c r="I21" s="4" t="s">
        <v>415</v>
      </c>
      <c r="J21" s="4">
        <f t="shared" si="2"/>
        <v>1070724</v>
      </c>
      <c r="K21" s="4" t="str">
        <f t="shared" si="3"/>
        <v/>
      </c>
      <c r="L21" s="4" t="str">
        <f t="shared" si="4"/>
        <v/>
      </c>
      <c r="M21" s="4" t="str">
        <f t="shared" si="5"/>
        <v/>
      </c>
      <c r="N21" s="4" t="str">
        <f t="shared" si="6"/>
        <v/>
      </c>
      <c r="O21" s="4" t="str">
        <f t="shared" si="7"/>
        <v/>
      </c>
      <c r="P21" s="8">
        <f t="shared" si="8"/>
        <v>1</v>
      </c>
      <c r="Q21" s="4" t="s">
        <v>1273</v>
      </c>
      <c r="R21" s="4" t="str">
        <f t="shared" si="9"/>
        <v>if(Name() == "AMBUJACEM.EQ-NSE") { includeOK = DateNum() &gt;= 1070724; }</v>
      </c>
      <c r="S21" s="4" t="str">
        <f t="shared" si="10"/>
        <v/>
      </c>
      <c r="T21" s="4" t="str">
        <f t="shared" si="11"/>
        <v/>
      </c>
      <c r="U21" s="4" t="str">
        <f t="shared" si="12"/>
        <v/>
      </c>
      <c r="V21" s="4" t="str">
        <f t="shared" si="13"/>
        <v/>
      </c>
      <c r="W21" s="4" t="str">
        <f t="shared" si="14"/>
        <v/>
      </c>
      <c r="X21" s="4" t="str">
        <f ca="1">OFFSET($R$2,COUNTA(R$3:R21),$P21-1)</f>
        <v>if(Name() == "AMBUJACEM.EQ-NSE") { includeOK = DateNum() &gt;= 1070724; }</v>
      </c>
    </row>
    <row r="22" spans="1:24" x14ac:dyDescent="0.35">
      <c r="A22" s="4" t="s">
        <v>881</v>
      </c>
      <c r="B22" s="4" t="str">
        <f>VLOOKUP(A22,'Name Changes'!$L$2:$N$414,3,0)</f>
        <v>AMTEKAUTO.EQ-NSE</v>
      </c>
      <c r="C22" s="4" t="s">
        <v>5</v>
      </c>
      <c r="D22" s="4">
        <v>20061229</v>
      </c>
      <c r="E22" s="4">
        <v>20090626</v>
      </c>
      <c r="F22" s="4">
        <v>20141128</v>
      </c>
      <c r="G22" s="4">
        <v>20151030</v>
      </c>
      <c r="H22" s="4" t="s">
        <v>415</v>
      </c>
      <c r="I22" s="4" t="s">
        <v>415</v>
      </c>
      <c r="J22" s="4">
        <f t="shared" si="2"/>
        <v>1061229</v>
      </c>
      <c r="K22" s="4">
        <f t="shared" si="3"/>
        <v>1090626</v>
      </c>
      <c r="L22" s="4">
        <f t="shared" si="4"/>
        <v>1141128</v>
      </c>
      <c r="M22" s="4">
        <f t="shared" si="5"/>
        <v>1151030</v>
      </c>
      <c r="N22" s="4" t="str">
        <f t="shared" si="6"/>
        <v/>
      </c>
      <c r="O22" s="4" t="str">
        <f t="shared" si="7"/>
        <v/>
      </c>
      <c r="P22" s="8">
        <f t="shared" si="8"/>
        <v>4</v>
      </c>
      <c r="Q22" s="4" t="s">
        <v>1273</v>
      </c>
      <c r="R22" s="4" t="str">
        <f t="shared" si="9"/>
        <v/>
      </c>
      <c r="S22" s="4" t="str">
        <f t="shared" si="10"/>
        <v/>
      </c>
      <c r="T22" s="4" t="str">
        <f t="shared" si="11"/>
        <v/>
      </c>
      <c r="U22" s="4" t="str">
        <f t="shared" si="12"/>
        <v>if(Name() == "AMTEKAUTO.EQ-NSE") { includeOK = (DateNum() &gt;= 1061229 AND DateNum() &lt; 1090626) OR (DateNum() &gt;= 1141128 AND DateNum() &lt; 1151030); }</v>
      </c>
      <c r="V22" s="4" t="str">
        <f t="shared" si="13"/>
        <v/>
      </c>
      <c r="W22" s="4" t="str">
        <f t="shared" si="14"/>
        <v/>
      </c>
      <c r="X22" s="4" t="str">
        <f ca="1">OFFSET($R$2,COUNTA(R$3:R22),$P22-1)</f>
        <v>if(Name() == "AMTEKAUTO.EQ-NSE") { includeOK = (DateNum() &gt;= 1061229 AND DateNum() &lt; 1090626) OR (DateNum() &gt;= 1141128 AND DateNum() &lt; 1151030); }</v>
      </c>
    </row>
    <row r="23" spans="1:24" x14ac:dyDescent="0.35">
      <c r="A23" s="4" t="s">
        <v>882</v>
      </c>
      <c r="B23" s="4" t="str">
        <f>VLOOKUP(A23,'Name Changes'!$L$2:$N$414,3,0)</f>
        <v>ANDHRABANK.EQ-NSE</v>
      </c>
      <c r="C23" s="4" t="s">
        <v>6</v>
      </c>
      <c r="D23" s="4">
        <v>20061229</v>
      </c>
      <c r="E23" s="4">
        <v>20180927</v>
      </c>
      <c r="F23" s="4" t="s">
        <v>415</v>
      </c>
      <c r="G23" s="4" t="s">
        <v>415</v>
      </c>
      <c r="H23" s="4" t="s">
        <v>415</v>
      </c>
      <c r="I23" s="4" t="s">
        <v>415</v>
      </c>
      <c r="J23" s="4">
        <f t="shared" si="2"/>
        <v>1061229</v>
      </c>
      <c r="K23" s="4">
        <f t="shared" si="3"/>
        <v>1180927</v>
      </c>
      <c r="L23" s="4" t="str">
        <f t="shared" si="4"/>
        <v/>
      </c>
      <c r="M23" s="4" t="str">
        <f t="shared" si="5"/>
        <v/>
      </c>
      <c r="N23" s="4" t="str">
        <f t="shared" si="6"/>
        <v/>
      </c>
      <c r="O23" s="4" t="str">
        <f t="shared" si="7"/>
        <v/>
      </c>
      <c r="P23" s="8">
        <f t="shared" si="8"/>
        <v>2</v>
      </c>
      <c r="Q23" s="4" t="s">
        <v>1273</v>
      </c>
      <c r="R23" s="4" t="str">
        <f t="shared" si="9"/>
        <v/>
      </c>
      <c r="S23" s="4" t="str">
        <f t="shared" si="10"/>
        <v>if(Name() == "ANDHRABANK.EQ-NSE") { includeOK = DateNum() &gt;= 1061229 AND DateNum() &lt; 1180927; }</v>
      </c>
      <c r="T23" s="4" t="str">
        <f t="shared" si="11"/>
        <v/>
      </c>
      <c r="U23" s="4" t="str">
        <f t="shared" si="12"/>
        <v/>
      </c>
      <c r="V23" s="4" t="str">
        <f t="shared" si="13"/>
        <v/>
      </c>
      <c r="W23" s="4" t="str">
        <f t="shared" si="14"/>
        <v/>
      </c>
      <c r="X23" s="4" t="str">
        <f ca="1">OFFSET($R$2,COUNTA(R$3:R23),$P23-1)</f>
        <v>if(Name() == "ANDHRABANK.EQ-NSE") { includeOK = DateNum() &gt;= 1061229 AND DateNum() &lt; 1180927; }</v>
      </c>
    </row>
    <row r="24" spans="1:24" x14ac:dyDescent="0.35">
      <c r="A24" s="4" t="s">
        <v>883</v>
      </c>
      <c r="B24" s="4" t="str">
        <f>VLOOKUP(A24,'Name Changes'!$L$2:$N$414,3,0)</f>
        <v>ANSALINFRA.EQ-NSE</v>
      </c>
      <c r="C24" s="4" t="s">
        <v>161</v>
      </c>
      <c r="D24" s="4">
        <v>20070511</v>
      </c>
      <c r="E24" s="4">
        <v>20090327</v>
      </c>
      <c r="F24" s="4" t="s">
        <v>415</v>
      </c>
      <c r="G24" s="4" t="s">
        <v>415</v>
      </c>
      <c r="H24" s="4" t="s">
        <v>415</v>
      </c>
      <c r="I24" s="4" t="s">
        <v>415</v>
      </c>
      <c r="J24" s="4">
        <f t="shared" si="2"/>
        <v>1070511</v>
      </c>
      <c r="K24" s="4">
        <f t="shared" si="3"/>
        <v>1090327</v>
      </c>
      <c r="L24" s="4" t="str">
        <f t="shared" si="4"/>
        <v/>
      </c>
      <c r="M24" s="4" t="str">
        <f t="shared" si="5"/>
        <v/>
      </c>
      <c r="N24" s="4" t="str">
        <f t="shared" si="6"/>
        <v/>
      </c>
      <c r="O24" s="4" t="str">
        <f t="shared" si="7"/>
        <v/>
      </c>
      <c r="P24" s="8">
        <f t="shared" si="8"/>
        <v>2</v>
      </c>
      <c r="Q24" s="4" t="s">
        <v>1273</v>
      </c>
      <c r="R24" s="4" t="str">
        <f t="shared" si="9"/>
        <v/>
      </c>
      <c r="S24" s="4" t="str">
        <f t="shared" si="10"/>
        <v>if(Name() == "ANSALINFRA.EQ-NSE") { includeOK = DateNum() &gt;= 1070511 AND DateNum() &lt; 1090327; }</v>
      </c>
      <c r="T24" s="4" t="str">
        <f t="shared" si="11"/>
        <v/>
      </c>
      <c r="U24" s="4" t="str">
        <f t="shared" si="12"/>
        <v/>
      </c>
      <c r="V24" s="4" t="str">
        <f t="shared" si="13"/>
        <v/>
      </c>
      <c r="W24" s="4" t="str">
        <f t="shared" si="14"/>
        <v/>
      </c>
      <c r="X24" s="4" t="str">
        <f ca="1">OFFSET($R$2,COUNTA(R$3:R24),$P24-1)</f>
        <v>if(Name() == "ANSALINFRA.EQ-NSE") { includeOK = DateNum() &gt;= 1070511 AND DateNum() &lt; 1090327; }</v>
      </c>
    </row>
    <row r="25" spans="1:24" x14ac:dyDescent="0.35">
      <c r="A25" s="4" t="s">
        <v>885</v>
      </c>
      <c r="B25" s="4" t="str">
        <f>VLOOKUP(A25,'Name Changes'!$L$2:$N$414,3,0)</f>
        <v>APOLLOHOSP.EQ-NSE</v>
      </c>
      <c r="C25" s="4" t="s">
        <v>350</v>
      </c>
      <c r="D25" s="4">
        <v>20131227</v>
      </c>
      <c r="E25" s="4" t="s">
        <v>415</v>
      </c>
      <c r="F25" s="4" t="s">
        <v>415</v>
      </c>
      <c r="G25" s="4" t="s">
        <v>415</v>
      </c>
      <c r="H25" s="4" t="s">
        <v>415</v>
      </c>
      <c r="I25" s="4" t="s">
        <v>415</v>
      </c>
      <c r="J25" s="4">
        <f t="shared" si="2"/>
        <v>1131227</v>
      </c>
      <c r="K25" s="4" t="str">
        <f t="shared" si="3"/>
        <v/>
      </c>
      <c r="L25" s="4" t="str">
        <f t="shared" si="4"/>
        <v/>
      </c>
      <c r="M25" s="4" t="str">
        <f t="shared" si="5"/>
        <v/>
      </c>
      <c r="N25" s="4" t="str">
        <f t="shared" si="6"/>
        <v/>
      </c>
      <c r="O25" s="4" t="str">
        <f t="shared" si="7"/>
        <v/>
      </c>
      <c r="P25" s="8">
        <f t="shared" si="8"/>
        <v>1</v>
      </c>
      <c r="Q25" s="4" t="s">
        <v>1273</v>
      </c>
      <c r="R25" s="4" t="str">
        <f t="shared" si="9"/>
        <v>if(Name() == "APOLLOHOSP.EQ-NSE") { includeOK = DateNum() &gt;= 1131227; }</v>
      </c>
      <c r="S25" s="4" t="str">
        <f t="shared" si="10"/>
        <v/>
      </c>
      <c r="T25" s="4" t="str">
        <f t="shared" si="11"/>
        <v/>
      </c>
      <c r="U25" s="4" t="str">
        <f t="shared" si="12"/>
        <v/>
      </c>
      <c r="V25" s="4" t="str">
        <f t="shared" si="13"/>
        <v/>
      </c>
      <c r="W25" s="4" t="str">
        <f t="shared" si="14"/>
        <v/>
      </c>
      <c r="X25" s="4" t="str">
        <f ca="1">OFFSET($R$2,COUNTA(R$3:R25),$P25-1)</f>
        <v>if(Name() == "APOLLOHOSP.EQ-NSE") { includeOK = DateNum() &gt;= 1131227; }</v>
      </c>
    </row>
    <row r="26" spans="1:24" x14ac:dyDescent="0.35">
      <c r="A26" s="4" t="s">
        <v>886</v>
      </c>
      <c r="B26" s="4" t="str">
        <f>VLOOKUP(A26,'Name Changes'!$L$2:$N$414,3,0)</f>
        <v>APOLLOTYRE.EQ-NSE</v>
      </c>
      <c r="C26" s="4" t="s">
        <v>295</v>
      </c>
      <c r="D26" s="4">
        <v>20100219</v>
      </c>
      <c r="E26" s="4" t="s">
        <v>415</v>
      </c>
      <c r="F26" s="4" t="s">
        <v>415</v>
      </c>
      <c r="G26" s="4" t="s">
        <v>415</v>
      </c>
      <c r="H26" s="4" t="s">
        <v>415</v>
      </c>
      <c r="I26" s="4" t="s">
        <v>415</v>
      </c>
      <c r="J26" s="4">
        <f t="shared" si="2"/>
        <v>1100219</v>
      </c>
      <c r="K26" s="4" t="str">
        <f t="shared" si="3"/>
        <v/>
      </c>
      <c r="L26" s="4" t="str">
        <f t="shared" si="4"/>
        <v/>
      </c>
      <c r="M26" s="4" t="str">
        <f t="shared" si="5"/>
        <v/>
      </c>
      <c r="N26" s="4" t="str">
        <f t="shared" si="6"/>
        <v/>
      </c>
      <c r="O26" s="4" t="str">
        <f t="shared" si="7"/>
        <v/>
      </c>
      <c r="P26" s="8">
        <f t="shared" si="8"/>
        <v>1</v>
      </c>
      <c r="Q26" s="4" t="s">
        <v>1273</v>
      </c>
      <c r="R26" s="4" t="str">
        <f t="shared" si="9"/>
        <v>if(Name() == "APOLLOTYRE.EQ-NSE") { includeOK = DateNum() &gt;= 1100219; }</v>
      </c>
      <c r="S26" s="4" t="str">
        <f t="shared" si="10"/>
        <v/>
      </c>
      <c r="T26" s="4" t="str">
        <f t="shared" si="11"/>
        <v/>
      </c>
      <c r="U26" s="4" t="str">
        <f t="shared" si="12"/>
        <v/>
      </c>
      <c r="V26" s="4" t="str">
        <f t="shared" si="13"/>
        <v/>
      </c>
      <c r="W26" s="4" t="str">
        <f t="shared" si="14"/>
        <v/>
      </c>
      <c r="X26" s="4" t="str">
        <f ca="1">OFFSET($R$2,COUNTA(R$3:R26),$P26-1)</f>
        <v>if(Name() == "APOLLOTYRE.EQ-NSE") { includeOK = DateNum() &gt;= 1100219; }</v>
      </c>
    </row>
    <row r="27" spans="1:24" x14ac:dyDescent="0.35">
      <c r="A27" s="4" t="s">
        <v>887</v>
      </c>
      <c r="B27" s="4" t="str">
        <f>VLOOKUP(A27,'Name Changes'!$L$2:$N$414,3,0)</f>
        <v>APTECHT.EQ-NSE</v>
      </c>
      <c r="C27" s="4" t="s">
        <v>200</v>
      </c>
      <c r="D27" s="4">
        <v>20070905</v>
      </c>
      <c r="E27" s="4">
        <v>20090626</v>
      </c>
      <c r="F27" s="4" t="s">
        <v>415</v>
      </c>
      <c r="G27" s="4" t="s">
        <v>415</v>
      </c>
      <c r="H27" s="4" t="s">
        <v>415</v>
      </c>
      <c r="I27" s="4" t="s">
        <v>415</v>
      </c>
      <c r="J27" s="4">
        <f t="shared" si="2"/>
        <v>1070905</v>
      </c>
      <c r="K27" s="4">
        <f t="shared" si="3"/>
        <v>1090626</v>
      </c>
      <c r="L27" s="4" t="str">
        <f t="shared" si="4"/>
        <v/>
      </c>
      <c r="M27" s="4" t="str">
        <f t="shared" si="5"/>
        <v/>
      </c>
      <c r="N27" s="4" t="str">
        <f t="shared" si="6"/>
        <v/>
      </c>
      <c r="O27" s="4" t="str">
        <f t="shared" si="7"/>
        <v/>
      </c>
      <c r="P27" s="8">
        <f t="shared" si="8"/>
        <v>2</v>
      </c>
      <c r="Q27" s="4" t="s">
        <v>1273</v>
      </c>
      <c r="R27" s="4" t="str">
        <f t="shared" si="9"/>
        <v/>
      </c>
      <c r="S27" s="4" t="str">
        <f t="shared" si="10"/>
        <v>if(Name() == "APTECHT.EQ-NSE") { includeOK = DateNum() &gt;= 1070905 AND DateNum() &lt; 1090626; }</v>
      </c>
      <c r="T27" s="4" t="str">
        <f t="shared" si="11"/>
        <v/>
      </c>
      <c r="U27" s="4" t="str">
        <f t="shared" si="12"/>
        <v/>
      </c>
      <c r="V27" s="4" t="str">
        <f t="shared" si="13"/>
        <v/>
      </c>
      <c r="W27" s="4" t="str">
        <f t="shared" si="14"/>
        <v/>
      </c>
      <c r="X27" s="4" t="str">
        <f ca="1">OFFSET($R$2,COUNTA(R$3:R27),$P27-1)</f>
        <v>if(Name() == "APTECHT.EQ-NSE") { includeOK = DateNum() &gt;= 1070905 AND DateNum() &lt; 1090626; }</v>
      </c>
    </row>
    <row r="28" spans="1:24" x14ac:dyDescent="0.35">
      <c r="A28" s="4" t="s">
        <v>889</v>
      </c>
      <c r="B28" s="4" t="str">
        <f>VLOOKUP(A28,'Name Changes'!$L$2:$N$414,3,0)</f>
        <v>ARVIND.EQ-NSE</v>
      </c>
      <c r="C28" s="4" t="s">
        <v>246</v>
      </c>
      <c r="D28" s="4">
        <v>20080707</v>
      </c>
      <c r="E28" s="4">
        <v>20090626</v>
      </c>
      <c r="F28" s="4">
        <v>20110718</v>
      </c>
      <c r="G28" s="4">
        <v>20190926</v>
      </c>
      <c r="H28" s="4" t="s">
        <v>415</v>
      </c>
      <c r="I28" s="4" t="s">
        <v>415</v>
      </c>
      <c r="J28" s="4">
        <f t="shared" si="2"/>
        <v>1080707</v>
      </c>
      <c r="K28" s="4">
        <f t="shared" si="3"/>
        <v>1090626</v>
      </c>
      <c r="L28" s="4">
        <f t="shared" si="4"/>
        <v>1110718</v>
      </c>
      <c r="M28" s="4">
        <f t="shared" si="5"/>
        <v>1190926</v>
      </c>
      <c r="N28" s="4" t="str">
        <f t="shared" si="6"/>
        <v/>
      </c>
      <c r="O28" s="4" t="str">
        <f t="shared" si="7"/>
        <v/>
      </c>
      <c r="P28" s="8">
        <f t="shared" si="8"/>
        <v>4</v>
      </c>
      <c r="Q28" s="4" t="s">
        <v>1273</v>
      </c>
      <c r="R28" s="4" t="str">
        <f t="shared" si="9"/>
        <v/>
      </c>
      <c r="S28" s="4" t="str">
        <f t="shared" si="10"/>
        <v/>
      </c>
      <c r="T28" s="4" t="str">
        <f t="shared" si="11"/>
        <v/>
      </c>
      <c r="U28" s="4" t="str">
        <f t="shared" si="12"/>
        <v>if(Name() == "ARVIND.EQ-NSE") { includeOK = (DateNum() &gt;= 1080707 AND DateNum() &lt; 1090626) OR (DateNum() &gt;= 1110718 AND DateNum() &lt; 1190926); }</v>
      </c>
      <c r="V28" s="4" t="str">
        <f t="shared" si="13"/>
        <v/>
      </c>
      <c r="W28" s="4" t="str">
        <f t="shared" si="14"/>
        <v/>
      </c>
      <c r="X28" s="4" t="str">
        <f ca="1">OFFSET($R$2,COUNTA(R$3:R28),$P28-1)</f>
        <v>if(Name() == "ARVIND.EQ-NSE") { includeOK = (DateNum() &gt;= 1080707 AND DateNum() &lt; 1090626) OR (DateNum() &gt;= 1110718 AND DateNum() &lt; 1190926); }</v>
      </c>
    </row>
    <row r="29" spans="1:24" x14ac:dyDescent="0.35">
      <c r="A29" s="11" t="s">
        <v>890</v>
      </c>
      <c r="B29" s="11" t="str">
        <f>VLOOKUP(A29,'Name Changes'!$L$2:$N$414,3,0)</f>
        <v>ARVINDMILL.EQ-NSE</v>
      </c>
      <c r="C29" s="11" t="s">
        <v>7</v>
      </c>
      <c r="D29" s="11">
        <v>20061229</v>
      </c>
      <c r="E29" s="11">
        <v>20080707</v>
      </c>
      <c r="F29" s="4" t="s">
        <v>415</v>
      </c>
      <c r="G29" s="4" t="s">
        <v>415</v>
      </c>
      <c r="H29" s="4" t="s">
        <v>415</v>
      </c>
      <c r="I29" s="4" t="s">
        <v>415</v>
      </c>
      <c r="J29" s="4">
        <f t="shared" si="2"/>
        <v>1061229</v>
      </c>
      <c r="K29" s="4">
        <f t="shared" si="3"/>
        <v>1080707</v>
      </c>
      <c r="L29" s="4" t="str">
        <f t="shared" si="4"/>
        <v/>
      </c>
      <c r="M29" s="4" t="str">
        <f t="shared" si="5"/>
        <v/>
      </c>
      <c r="N29" s="4" t="str">
        <f t="shared" si="6"/>
        <v/>
      </c>
      <c r="O29" s="4" t="str">
        <f t="shared" si="7"/>
        <v/>
      </c>
      <c r="P29" s="8">
        <f t="shared" si="8"/>
        <v>2</v>
      </c>
      <c r="Q29" s="4" t="s">
        <v>1273</v>
      </c>
      <c r="R29" s="4" t="str">
        <f t="shared" si="9"/>
        <v/>
      </c>
      <c r="S29" s="4" t="str">
        <f t="shared" si="10"/>
        <v>if(Name() == "ARVINDMILL.EQ-NSE") { includeOK = DateNum() &gt;= 1061229 AND DateNum() &lt; 1080707; }</v>
      </c>
      <c r="T29" s="4" t="str">
        <f t="shared" si="11"/>
        <v/>
      </c>
      <c r="U29" s="4" t="str">
        <f t="shared" si="12"/>
        <v/>
      </c>
      <c r="V29" s="4" t="str">
        <f t="shared" si="13"/>
        <v/>
      </c>
      <c r="W29" s="4" t="str">
        <f t="shared" si="14"/>
        <v/>
      </c>
      <c r="X29" s="4" t="str">
        <f ca="1">OFFSET($R$2,COUNTA(R$3:R29),$P29-1)</f>
        <v>if(Name() == "ARVINDMILL.EQ-NSE") { includeOK = DateNum() &gt;= 1061229 AND DateNum() &lt; 1080707; }</v>
      </c>
    </row>
    <row r="30" spans="1:24" x14ac:dyDescent="0.35">
      <c r="A30" s="4" t="s">
        <v>891</v>
      </c>
      <c r="B30" s="4" t="str">
        <f>VLOOKUP(A30,'Name Changes'!$L$2:$N$414,3,0)</f>
        <v>ASHOKLEY.EQ-NSE</v>
      </c>
      <c r="C30" s="4" t="s">
        <v>8</v>
      </c>
      <c r="D30" s="4">
        <v>20061229</v>
      </c>
      <c r="E30" s="4" t="s">
        <v>415</v>
      </c>
      <c r="F30" s="4" t="s">
        <v>415</v>
      </c>
      <c r="G30" s="4" t="s">
        <v>415</v>
      </c>
      <c r="H30" s="4" t="s">
        <v>415</v>
      </c>
      <c r="I30" s="4" t="s">
        <v>415</v>
      </c>
      <c r="J30" s="4">
        <f t="shared" si="2"/>
        <v>1061229</v>
      </c>
      <c r="K30" s="4" t="str">
        <f t="shared" si="3"/>
        <v/>
      </c>
      <c r="L30" s="4" t="str">
        <f t="shared" si="4"/>
        <v/>
      </c>
      <c r="M30" s="4" t="str">
        <f t="shared" si="5"/>
        <v/>
      </c>
      <c r="N30" s="4" t="str">
        <f t="shared" si="6"/>
        <v/>
      </c>
      <c r="O30" s="4" t="str">
        <f t="shared" si="7"/>
        <v/>
      </c>
      <c r="P30" s="8">
        <f t="shared" si="8"/>
        <v>1</v>
      </c>
      <c r="Q30" s="4" t="s">
        <v>1273</v>
      </c>
      <c r="R30" s="4" t="str">
        <f t="shared" si="9"/>
        <v>if(Name() == "ASHOKLEY.EQ-NSE") { includeOK = DateNum() &gt;= 1061229; }</v>
      </c>
      <c r="S30" s="4" t="str">
        <f t="shared" si="10"/>
        <v/>
      </c>
      <c r="T30" s="4" t="str">
        <f t="shared" si="11"/>
        <v/>
      </c>
      <c r="U30" s="4" t="str">
        <f t="shared" si="12"/>
        <v/>
      </c>
      <c r="V30" s="4" t="str">
        <f t="shared" si="13"/>
        <v/>
      </c>
      <c r="W30" s="4" t="str">
        <f t="shared" si="14"/>
        <v/>
      </c>
      <c r="X30" s="4" t="str">
        <f ca="1">OFFSET($R$2,COUNTA(R$3:R30),$P30-1)</f>
        <v>if(Name() == "ASHOKLEY.EQ-NSE") { includeOK = DateNum() &gt;= 1061229; }</v>
      </c>
    </row>
    <row r="31" spans="1:24" x14ac:dyDescent="0.35">
      <c r="A31" s="4" t="s">
        <v>892</v>
      </c>
      <c r="B31" s="4" t="str">
        <f>VLOOKUP(A31,'Name Changes'!$L$2:$N$414,3,0)</f>
        <v>ASIANPAINT.EQ-NSE</v>
      </c>
      <c r="C31" s="4" t="s">
        <v>251</v>
      </c>
      <c r="D31" s="4">
        <v>20080821</v>
      </c>
      <c r="E31" s="4" t="s">
        <v>415</v>
      </c>
      <c r="F31" s="4" t="s">
        <v>415</v>
      </c>
      <c r="G31" s="4" t="s">
        <v>415</v>
      </c>
      <c r="H31" s="4" t="s">
        <v>415</v>
      </c>
      <c r="I31" s="4" t="s">
        <v>415</v>
      </c>
      <c r="J31" s="4">
        <f t="shared" si="2"/>
        <v>1080821</v>
      </c>
      <c r="K31" s="4" t="str">
        <f t="shared" si="3"/>
        <v/>
      </c>
      <c r="L31" s="4" t="str">
        <f t="shared" si="4"/>
        <v/>
      </c>
      <c r="M31" s="4" t="str">
        <f t="shared" si="5"/>
        <v/>
      </c>
      <c r="N31" s="4" t="str">
        <f t="shared" si="6"/>
        <v/>
      </c>
      <c r="O31" s="4" t="str">
        <f t="shared" si="7"/>
        <v/>
      </c>
      <c r="P31" s="8">
        <f t="shared" si="8"/>
        <v>1</v>
      </c>
      <c r="Q31" s="4" t="s">
        <v>1273</v>
      </c>
      <c r="R31" s="4" t="str">
        <f t="shared" si="9"/>
        <v>if(Name() == "ASIANPAINT.EQ-NSE") { includeOK = DateNum() &gt;= 1080821; }</v>
      </c>
      <c r="S31" s="4" t="str">
        <f t="shared" si="10"/>
        <v/>
      </c>
      <c r="T31" s="4" t="str">
        <f t="shared" si="11"/>
        <v/>
      </c>
      <c r="U31" s="4" t="str">
        <f t="shared" si="12"/>
        <v/>
      </c>
      <c r="V31" s="4" t="str">
        <f t="shared" si="13"/>
        <v/>
      </c>
      <c r="W31" s="4" t="str">
        <f t="shared" si="14"/>
        <v/>
      </c>
      <c r="X31" s="4" t="str">
        <f ca="1">OFFSET($R$2,COUNTA(R$3:R31),$P31-1)</f>
        <v>if(Name() == "ASIANPAINT.EQ-NSE") { includeOK = DateNum() &gt;= 1080821; }</v>
      </c>
    </row>
    <row r="32" spans="1:24" x14ac:dyDescent="0.35">
      <c r="A32" s="4" t="s">
        <v>893</v>
      </c>
      <c r="B32" s="4" t="str">
        <f>VLOOKUP(A32,'Name Changes'!$L$2:$N$414,3,0)</f>
        <v>AUROPHARMA.EQ-NSE</v>
      </c>
      <c r="C32" s="4" t="s">
        <v>9</v>
      </c>
      <c r="D32" s="4">
        <v>20061229</v>
      </c>
      <c r="E32" s="4" t="s">
        <v>415</v>
      </c>
      <c r="F32" s="4" t="s">
        <v>415</v>
      </c>
      <c r="G32" s="4" t="s">
        <v>415</v>
      </c>
      <c r="H32" s="4" t="s">
        <v>415</v>
      </c>
      <c r="I32" s="4" t="s">
        <v>415</v>
      </c>
      <c r="J32" s="4">
        <f t="shared" si="2"/>
        <v>1061229</v>
      </c>
      <c r="K32" s="4" t="str">
        <f t="shared" si="3"/>
        <v/>
      </c>
      <c r="L32" s="4" t="str">
        <f t="shared" si="4"/>
        <v/>
      </c>
      <c r="M32" s="4" t="str">
        <f t="shared" si="5"/>
        <v/>
      </c>
      <c r="N32" s="4" t="str">
        <f t="shared" si="6"/>
        <v/>
      </c>
      <c r="O32" s="4" t="str">
        <f t="shared" si="7"/>
        <v/>
      </c>
      <c r="P32" s="8">
        <f t="shared" si="8"/>
        <v>1</v>
      </c>
      <c r="Q32" s="4" t="s">
        <v>1273</v>
      </c>
      <c r="R32" s="4" t="str">
        <f t="shared" si="9"/>
        <v>if(Name() == "AUROPHARMA.EQ-NSE") { includeOK = DateNum() &gt;= 1061229; }</v>
      </c>
      <c r="S32" s="4" t="str">
        <f t="shared" si="10"/>
        <v/>
      </c>
      <c r="T32" s="4" t="str">
        <f t="shared" si="11"/>
        <v/>
      </c>
      <c r="U32" s="4" t="str">
        <f t="shared" si="12"/>
        <v/>
      </c>
      <c r="V32" s="4" t="str">
        <f t="shared" si="13"/>
        <v/>
      </c>
      <c r="W32" s="4" t="str">
        <f t="shared" si="14"/>
        <v/>
      </c>
      <c r="X32" s="4" t="str">
        <f ca="1">OFFSET($R$2,COUNTA(R$3:R32),$P32-1)</f>
        <v>if(Name() == "AUROPHARMA.EQ-NSE") { includeOK = DateNum() &gt;= 1061229; }</v>
      </c>
    </row>
    <row r="33" spans="1:24" x14ac:dyDescent="0.35">
      <c r="A33" s="4" t="s">
        <v>859</v>
      </c>
      <c r="B33" s="4" t="str">
        <f>VLOOKUP(A33,'Name Changes'!$L$2:$N$414,3,0)</f>
        <v>AXISBANK.EQ-NSE</v>
      </c>
      <c r="C33" s="4" t="s">
        <v>195</v>
      </c>
      <c r="D33" s="4">
        <v>20061229</v>
      </c>
      <c r="E33" s="4" t="s">
        <v>415</v>
      </c>
      <c r="F33" s="4" t="s">
        <v>415</v>
      </c>
      <c r="G33" s="4" t="s">
        <v>415</v>
      </c>
      <c r="H33" s="4" t="s">
        <v>415</v>
      </c>
      <c r="I33" s="4" t="s">
        <v>415</v>
      </c>
      <c r="J33" s="4">
        <f t="shared" si="2"/>
        <v>1061229</v>
      </c>
      <c r="K33" s="4" t="str">
        <f t="shared" si="3"/>
        <v/>
      </c>
      <c r="L33" s="4" t="str">
        <f t="shared" si="4"/>
        <v/>
      </c>
      <c r="M33" s="4" t="str">
        <f t="shared" si="5"/>
        <v/>
      </c>
      <c r="N33" s="4" t="str">
        <f t="shared" si="6"/>
        <v/>
      </c>
      <c r="O33" s="4" t="str">
        <f t="shared" si="7"/>
        <v/>
      </c>
      <c r="P33" s="8">
        <f t="shared" si="8"/>
        <v>1</v>
      </c>
      <c r="Q33" s="4" t="s">
        <v>1273</v>
      </c>
      <c r="R33" s="4" t="str">
        <f t="shared" si="9"/>
        <v>if(Name() == "AXISBANK.EQ-NSE") { includeOK = DateNum() &gt;= 1061229; }</v>
      </c>
      <c r="S33" s="4" t="str">
        <f t="shared" si="10"/>
        <v/>
      </c>
      <c r="T33" s="4" t="str">
        <f t="shared" si="11"/>
        <v/>
      </c>
      <c r="U33" s="4" t="str">
        <f t="shared" si="12"/>
        <v/>
      </c>
      <c r="V33" s="4" t="str">
        <f t="shared" si="13"/>
        <v/>
      </c>
      <c r="W33" s="4" t="str">
        <f t="shared" si="14"/>
        <v/>
      </c>
      <c r="X33" s="4" t="str">
        <f ca="1">OFFSET($R$2,COUNTA(R$3:R33),$P33-1)</f>
        <v>if(Name() == "AXISBANK.EQ-NSE") { includeOK = DateNum() &gt;= 1061229; }</v>
      </c>
    </row>
    <row r="34" spans="1:24" x14ac:dyDescent="0.35">
      <c r="A34" s="4" t="s">
        <v>895</v>
      </c>
      <c r="B34" s="4" t="str">
        <f>VLOOKUP(A34,'Name Changes'!$L$2:$N$414,3,0)</f>
        <v>BAJAJ_AUTO.EQ-NSE</v>
      </c>
      <c r="C34" s="4" t="s">
        <v>244</v>
      </c>
      <c r="D34" s="4">
        <v>20061229</v>
      </c>
      <c r="E34" s="4">
        <v>20080314</v>
      </c>
      <c r="F34" s="4">
        <v>20080526</v>
      </c>
      <c r="G34" s="4" t="s">
        <v>415</v>
      </c>
      <c r="H34" s="4" t="s">
        <v>415</v>
      </c>
      <c r="I34" s="4" t="s">
        <v>415</v>
      </c>
      <c r="J34" s="4">
        <f t="shared" si="2"/>
        <v>1061229</v>
      </c>
      <c r="K34" s="4">
        <f t="shared" si="3"/>
        <v>1080314</v>
      </c>
      <c r="L34" s="4">
        <f t="shared" si="4"/>
        <v>1080526</v>
      </c>
      <c r="M34" s="4" t="str">
        <f t="shared" si="5"/>
        <v/>
      </c>
      <c r="N34" s="4" t="str">
        <f t="shared" si="6"/>
        <v/>
      </c>
      <c r="O34" s="4" t="str">
        <f t="shared" si="7"/>
        <v/>
      </c>
      <c r="P34" s="8">
        <f t="shared" si="8"/>
        <v>3</v>
      </c>
      <c r="Q34" s="4" t="s">
        <v>1273</v>
      </c>
      <c r="R34" s="4" t="str">
        <f t="shared" si="9"/>
        <v/>
      </c>
      <c r="S34" s="4" t="str">
        <f t="shared" si="10"/>
        <v/>
      </c>
      <c r="T34" s="4" t="str">
        <f t="shared" si="11"/>
        <v>if(Name() == "BAJAJ_AUTO.EQ-NSE") { includeOK = (DateNum() &gt;= 1061229 AND DateNum() &lt; 1080314) OR (DateNum() &gt;= 1080526); }</v>
      </c>
      <c r="U34" s="4" t="str">
        <f t="shared" si="12"/>
        <v/>
      </c>
      <c r="V34" s="4" t="str">
        <f t="shared" si="13"/>
        <v/>
      </c>
      <c r="W34" s="4" t="str">
        <f t="shared" si="14"/>
        <v/>
      </c>
      <c r="X34" s="4" t="str">
        <f ca="1">OFFSET($R$2,COUNTA(R$3:R34),$P34-1)</f>
        <v>if(Name() == "BAJAJ_AUTO.EQ-NSE") { includeOK = (DateNum() &gt;= 1061229 AND DateNum() &lt; 1080314) OR (DateNum() &gt;= 1080526); }</v>
      </c>
    </row>
    <row r="35" spans="1:24" x14ac:dyDescent="0.35">
      <c r="A35" s="4" t="s">
        <v>896</v>
      </c>
      <c r="B35" s="4" t="str">
        <f>VLOOKUP(A35,'Name Changes'!$L$2:$N$414,3,0)</f>
        <v>BAJAJFINSV.EQ-NSE</v>
      </c>
      <c r="C35" s="4" t="s">
        <v>394</v>
      </c>
      <c r="D35" s="4">
        <v>20170428</v>
      </c>
      <c r="E35" s="4" t="s">
        <v>415</v>
      </c>
      <c r="F35" s="4" t="s">
        <v>415</v>
      </c>
      <c r="G35" s="4" t="s">
        <v>415</v>
      </c>
      <c r="H35" s="4" t="s">
        <v>415</v>
      </c>
      <c r="I35" s="4" t="s">
        <v>415</v>
      </c>
      <c r="J35" s="4">
        <f t="shared" si="2"/>
        <v>1170428</v>
      </c>
      <c r="K35" s="4" t="str">
        <f t="shared" si="3"/>
        <v/>
      </c>
      <c r="L35" s="4" t="str">
        <f t="shared" si="4"/>
        <v/>
      </c>
      <c r="M35" s="4" t="str">
        <f t="shared" si="5"/>
        <v/>
      </c>
      <c r="N35" s="4" t="str">
        <f t="shared" si="6"/>
        <v/>
      </c>
      <c r="O35" s="4" t="str">
        <f t="shared" si="7"/>
        <v/>
      </c>
      <c r="P35" s="8">
        <f t="shared" si="8"/>
        <v>1</v>
      </c>
      <c r="Q35" s="4" t="s">
        <v>1273</v>
      </c>
      <c r="R35" s="4" t="str">
        <f t="shared" si="9"/>
        <v>if(Name() == "BAJAJFINSV.EQ-NSE") { includeOK = DateNum() &gt;= 1170428; }</v>
      </c>
      <c r="S35" s="4" t="str">
        <f t="shared" si="10"/>
        <v/>
      </c>
      <c r="T35" s="4" t="str">
        <f t="shared" si="11"/>
        <v/>
      </c>
      <c r="U35" s="4" t="str">
        <f t="shared" si="12"/>
        <v/>
      </c>
      <c r="V35" s="4" t="str">
        <f t="shared" si="13"/>
        <v/>
      </c>
      <c r="W35" s="4" t="str">
        <f t="shared" si="14"/>
        <v/>
      </c>
      <c r="X35" s="4" t="str">
        <f ca="1">OFFSET($R$2,COUNTA(R$3:R35),$P35-1)</f>
        <v>if(Name() == "BAJAJFINSV.EQ-NSE") { includeOK = DateNum() &gt;= 1170428; }</v>
      </c>
    </row>
    <row r="36" spans="1:24" x14ac:dyDescent="0.35">
      <c r="A36" s="4" t="s">
        <v>897</v>
      </c>
      <c r="B36" s="4" t="str">
        <f>VLOOKUP(A36,'Name Changes'!$L$2:$N$414,3,0)</f>
        <v>BAJAJHIND.EQ-NSE</v>
      </c>
      <c r="C36" s="4" t="s">
        <v>11</v>
      </c>
      <c r="D36" s="4">
        <v>20061229</v>
      </c>
      <c r="E36" s="4">
        <v>20120928</v>
      </c>
      <c r="F36" s="4" t="s">
        <v>415</v>
      </c>
      <c r="G36" s="4" t="s">
        <v>415</v>
      </c>
      <c r="H36" s="4" t="s">
        <v>415</v>
      </c>
      <c r="I36" s="4" t="s">
        <v>415</v>
      </c>
      <c r="J36" s="4">
        <f t="shared" si="2"/>
        <v>1061229</v>
      </c>
      <c r="K36" s="4">
        <f t="shared" si="3"/>
        <v>1120928</v>
      </c>
      <c r="L36" s="4" t="str">
        <f t="shared" si="4"/>
        <v/>
      </c>
      <c r="M36" s="4" t="str">
        <f t="shared" si="5"/>
        <v/>
      </c>
      <c r="N36" s="4" t="str">
        <f t="shared" si="6"/>
        <v/>
      </c>
      <c r="O36" s="4" t="str">
        <f t="shared" si="7"/>
        <v/>
      </c>
      <c r="P36" s="8">
        <f t="shared" si="8"/>
        <v>2</v>
      </c>
      <c r="Q36" s="4" t="s">
        <v>1273</v>
      </c>
      <c r="R36" s="4" t="str">
        <f t="shared" si="9"/>
        <v/>
      </c>
      <c r="S36" s="4" t="str">
        <f t="shared" si="10"/>
        <v>if(Name() == "BAJAJHIND.EQ-NSE") { includeOK = DateNum() &gt;= 1061229 AND DateNum() &lt; 1120928; }</v>
      </c>
      <c r="T36" s="4" t="str">
        <f t="shared" si="11"/>
        <v/>
      </c>
      <c r="U36" s="4" t="str">
        <f t="shared" si="12"/>
        <v/>
      </c>
      <c r="V36" s="4" t="str">
        <f t="shared" si="13"/>
        <v/>
      </c>
      <c r="W36" s="4" t="str">
        <f t="shared" si="14"/>
        <v/>
      </c>
      <c r="X36" s="4" t="str">
        <f ca="1">OFFSET($R$2,COUNTA(R$3:R36),$P36-1)</f>
        <v>if(Name() == "BAJAJHIND.EQ-NSE") { includeOK = DateNum() &gt;= 1061229 AND DateNum() &lt; 1120928; }</v>
      </c>
    </row>
    <row r="37" spans="1:24" x14ac:dyDescent="0.35">
      <c r="A37" s="4" t="s">
        <v>898</v>
      </c>
      <c r="B37" s="4" t="str">
        <f>VLOOKUP(A37,'Name Changes'!$L$2:$N$414,3,0)</f>
        <v>BAJAJHLDNG.EQ-NSE</v>
      </c>
      <c r="C37" s="4" t="s">
        <v>240</v>
      </c>
      <c r="D37" s="4">
        <v>20080314</v>
      </c>
      <c r="E37" s="4">
        <v>20090731</v>
      </c>
      <c r="F37" s="4">
        <v>20101029</v>
      </c>
      <c r="G37" s="4">
        <v>20120928</v>
      </c>
      <c r="H37" s="4" t="s">
        <v>415</v>
      </c>
      <c r="I37" s="4" t="s">
        <v>415</v>
      </c>
      <c r="J37" s="4">
        <f t="shared" si="2"/>
        <v>1080314</v>
      </c>
      <c r="K37" s="4">
        <f t="shared" si="3"/>
        <v>1090731</v>
      </c>
      <c r="L37" s="4">
        <f t="shared" si="4"/>
        <v>1101029</v>
      </c>
      <c r="M37" s="4">
        <f t="shared" si="5"/>
        <v>1120928</v>
      </c>
      <c r="N37" s="4" t="str">
        <f t="shared" si="6"/>
        <v/>
      </c>
      <c r="O37" s="4" t="str">
        <f t="shared" si="7"/>
        <v/>
      </c>
      <c r="P37" s="8">
        <f t="shared" si="8"/>
        <v>4</v>
      </c>
      <c r="Q37" s="4" t="s">
        <v>1273</v>
      </c>
      <c r="R37" s="4" t="str">
        <f t="shared" si="9"/>
        <v/>
      </c>
      <c r="S37" s="4" t="str">
        <f t="shared" si="10"/>
        <v/>
      </c>
      <c r="T37" s="4" t="str">
        <f t="shared" si="11"/>
        <v/>
      </c>
      <c r="U37" s="4" t="str">
        <f t="shared" si="12"/>
        <v>if(Name() == "BAJAJHLDNG.EQ-NSE") { includeOK = (DateNum() &gt;= 1080314 AND DateNum() &lt; 1090731) OR (DateNum() &gt;= 1101029 AND DateNum() &lt; 1120928); }</v>
      </c>
      <c r="V37" s="4" t="str">
        <f t="shared" si="13"/>
        <v/>
      </c>
      <c r="W37" s="4" t="str">
        <f t="shared" si="14"/>
        <v/>
      </c>
      <c r="X37" s="4" t="str">
        <f ca="1">OFFSET($R$2,COUNTA(R$3:R37),$P37-1)</f>
        <v>if(Name() == "BAJAJHLDNG.EQ-NSE") { includeOK = (DateNum() &gt;= 1080314 AND DateNum() &lt; 1090731) OR (DateNum() &gt;= 1101029 AND DateNum() &lt; 1120928); }</v>
      </c>
    </row>
    <row r="38" spans="1:24" x14ac:dyDescent="0.35">
      <c r="A38" s="4" t="s">
        <v>899</v>
      </c>
      <c r="B38" s="4" t="str">
        <f>VLOOKUP(A38,'Name Changes'!$L$2:$N$414,3,0)</f>
        <v>BAJFINANCE.EQ-NSE</v>
      </c>
      <c r="C38" s="4" t="s">
        <v>362</v>
      </c>
      <c r="D38" s="4">
        <v>20150529</v>
      </c>
      <c r="E38" s="4" t="s">
        <v>415</v>
      </c>
      <c r="F38" s="4" t="s">
        <v>415</v>
      </c>
      <c r="G38" s="4" t="s">
        <v>415</v>
      </c>
      <c r="H38" s="4" t="s">
        <v>415</v>
      </c>
      <c r="I38" s="4" t="s">
        <v>415</v>
      </c>
      <c r="J38" s="4">
        <f t="shared" si="2"/>
        <v>1150529</v>
      </c>
      <c r="K38" s="4" t="str">
        <f t="shared" si="3"/>
        <v/>
      </c>
      <c r="L38" s="4" t="str">
        <f t="shared" si="4"/>
        <v/>
      </c>
      <c r="M38" s="4" t="str">
        <f t="shared" si="5"/>
        <v/>
      </c>
      <c r="N38" s="4" t="str">
        <f t="shared" si="6"/>
        <v/>
      </c>
      <c r="O38" s="4" t="str">
        <f t="shared" si="7"/>
        <v/>
      </c>
      <c r="P38" s="8">
        <f t="shared" si="8"/>
        <v>1</v>
      </c>
      <c r="Q38" s="4" t="s">
        <v>1273</v>
      </c>
      <c r="R38" s="4" t="str">
        <f t="shared" si="9"/>
        <v>if(Name() == "BAJFINANCE.EQ-NSE") { includeOK = DateNum() &gt;= 1150529; }</v>
      </c>
      <c r="S38" s="4" t="str">
        <f t="shared" si="10"/>
        <v/>
      </c>
      <c r="T38" s="4" t="str">
        <f t="shared" si="11"/>
        <v/>
      </c>
      <c r="U38" s="4" t="str">
        <f t="shared" si="12"/>
        <v/>
      </c>
      <c r="V38" s="4" t="str">
        <f t="shared" si="13"/>
        <v/>
      </c>
      <c r="W38" s="4" t="str">
        <f t="shared" si="14"/>
        <v/>
      </c>
      <c r="X38" s="4" t="str">
        <f ca="1">OFFSET($R$2,COUNTA(R$3:R38),$P38-1)</f>
        <v>if(Name() == "BAJFINANCE.EQ-NSE") { includeOK = DateNum() &gt;= 1150529; }</v>
      </c>
    </row>
    <row r="39" spans="1:24" x14ac:dyDescent="0.35">
      <c r="A39" s="4" t="s">
        <v>900</v>
      </c>
      <c r="B39" s="4" t="str">
        <f>VLOOKUP(A39,'Name Changes'!$L$2:$N$414,3,0)</f>
        <v>BALAJITELE.EQ-NSE</v>
      </c>
      <c r="C39" s="4" t="s">
        <v>252</v>
      </c>
      <c r="D39" s="4">
        <v>20080821</v>
      </c>
      <c r="E39" s="4">
        <v>20090626</v>
      </c>
      <c r="F39" s="4" t="s">
        <v>415</v>
      </c>
      <c r="G39" s="4" t="s">
        <v>415</v>
      </c>
      <c r="H39" s="4" t="s">
        <v>415</v>
      </c>
      <c r="I39" s="4" t="s">
        <v>415</v>
      </c>
      <c r="J39" s="4">
        <f t="shared" si="2"/>
        <v>1080821</v>
      </c>
      <c r="K39" s="4">
        <f t="shared" si="3"/>
        <v>1090626</v>
      </c>
      <c r="L39" s="4" t="str">
        <f t="shared" si="4"/>
        <v/>
      </c>
      <c r="M39" s="4" t="str">
        <f t="shared" si="5"/>
        <v/>
      </c>
      <c r="N39" s="4" t="str">
        <f t="shared" si="6"/>
        <v/>
      </c>
      <c r="O39" s="4" t="str">
        <f t="shared" si="7"/>
        <v/>
      </c>
      <c r="P39" s="8">
        <f t="shared" si="8"/>
        <v>2</v>
      </c>
      <c r="Q39" s="4" t="s">
        <v>1273</v>
      </c>
      <c r="R39" s="4" t="str">
        <f t="shared" si="9"/>
        <v/>
      </c>
      <c r="S39" s="4" t="str">
        <f t="shared" si="10"/>
        <v>if(Name() == "BALAJITELE.EQ-NSE") { includeOK = DateNum() &gt;= 1080821 AND DateNum() &lt; 1090626; }</v>
      </c>
      <c r="T39" s="4" t="str">
        <f t="shared" si="11"/>
        <v/>
      </c>
      <c r="U39" s="4" t="str">
        <f t="shared" si="12"/>
        <v/>
      </c>
      <c r="V39" s="4" t="str">
        <f t="shared" si="13"/>
        <v/>
      </c>
      <c r="W39" s="4" t="str">
        <f t="shared" si="14"/>
        <v/>
      </c>
      <c r="X39" s="4" t="str">
        <f ca="1">OFFSET($R$2,COUNTA(R$3:R39),$P39-1)</f>
        <v>if(Name() == "BALAJITELE.EQ-NSE") { includeOK = DateNum() &gt;= 1080821 AND DateNum() &lt; 1090626; }</v>
      </c>
    </row>
    <row r="40" spans="1:24" x14ac:dyDescent="0.35">
      <c r="A40" s="4" t="s">
        <v>901</v>
      </c>
      <c r="B40" s="4" t="str">
        <f>VLOOKUP(A40,'Name Changes'!$L$2:$N$414,3,0)</f>
        <v>BALKRISIND.EQ-NSE</v>
      </c>
      <c r="C40" s="4" t="s">
        <v>395</v>
      </c>
      <c r="D40" s="4">
        <v>20170428</v>
      </c>
      <c r="E40" s="4" t="s">
        <v>415</v>
      </c>
      <c r="F40" s="4" t="s">
        <v>415</v>
      </c>
      <c r="G40" s="4" t="s">
        <v>415</v>
      </c>
      <c r="H40" s="4" t="s">
        <v>415</v>
      </c>
      <c r="I40" s="4" t="s">
        <v>415</v>
      </c>
      <c r="J40" s="4">
        <f t="shared" si="2"/>
        <v>1170428</v>
      </c>
      <c r="K40" s="4" t="str">
        <f t="shared" si="3"/>
        <v/>
      </c>
      <c r="L40" s="4" t="str">
        <f t="shared" si="4"/>
        <v/>
      </c>
      <c r="M40" s="4" t="str">
        <f t="shared" si="5"/>
        <v/>
      </c>
      <c r="N40" s="4" t="str">
        <f t="shared" si="6"/>
        <v/>
      </c>
      <c r="O40" s="4" t="str">
        <f t="shared" si="7"/>
        <v/>
      </c>
      <c r="P40" s="8">
        <f t="shared" si="8"/>
        <v>1</v>
      </c>
      <c r="Q40" s="4" t="s">
        <v>1273</v>
      </c>
      <c r="R40" s="4" t="str">
        <f t="shared" si="9"/>
        <v>if(Name() == "BALKRISIND.EQ-NSE") { includeOK = DateNum() &gt;= 1170428; }</v>
      </c>
      <c r="S40" s="4" t="str">
        <f t="shared" si="10"/>
        <v/>
      </c>
      <c r="T40" s="4" t="str">
        <f t="shared" si="11"/>
        <v/>
      </c>
      <c r="U40" s="4" t="str">
        <f t="shared" si="12"/>
        <v/>
      </c>
      <c r="V40" s="4" t="str">
        <f t="shared" si="13"/>
        <v/>
      </c>
      <c r="W40" s="4" t="str">
        <f t="shared" si="14"/>
        <v/>
      </c>
      <c r="X40" s="4" t="str">
        <f ca="1">OFFSET($R$2,COUNTA(R$3:R40),$P40-1)</f>
        <v>if(Name() == "BALKRISIND.EQ-NSE") { includeOK = DateNum() &gt;= 1170428; }</v>
      </c>
    </row>
    <row r="41" spans="1:24" x14ac:dyDescent="0.35">
      <c r="A41" s="4" t="s">
        <v>902</v>
      </c>
      <c r="B41" s="4" t="str">
        <f>VLOOKUP(A41,'Name Changes'!$L$2:$N$414,3,0)</f>
        <v>BALLARPUR.EQ-NSE</v>
      </c>
      <c r="C41" s="4" t="s">
        <v>241</v>
      </c>
      <c r="D41" s="4">
        <v>20080331</v>
      </c>
      <c r="E41" s="4">
        <v>20090626</v>
      </c>
      <c r="F41" s="4" t="s">
        <v>415</v>
      </c>
      <c r="G41" s="4" t="s">
        <v>415</v>
      </c>
      <c r="H41" s="4" t="s">
        <v>415</v>
      </c>
      <c r="I41" s="4" t="s">
        <v>415</v>
      </c>
      <c r="J41" s="4">
        <f t="shared" si="2"/>
        <v>1080331</v>
      </c>
      <c r="K41" s="4">
        <f t="shared" si="3"/>
        <v>1090626</v>
      </c>
      <c r="L41" s="4" t="str">
        <f t="shared" si="4"/>
        <v/>
      </c>
      <c r="M41" s="4" t="str">
        <f t="shared" si="5"/>
        <v/>
      </c>
      <c r="N41" s="4" t="str">
        <f t="shared" si="6"/>
        <v/>
      </c>
      <c r="O41" s="4" t="str">
        <f t="shared" si="7"/>
        <v/>
      </c>
      <c r="P41" s="8">
        <f t="shared" si="8"/>
        <v>2</v>
      </c>
      <c r="Q41" s="4" t="s">
        <v>1273</v>
      </c>
      <c r="R41" s="4" t="str">
        <f t="shared" si="9"/>
        <v/>
      </c>
      <c r="S41" s="4" t="str">
        <f t="shared" si="10"/>
        <v>if(Name() == "BALLARPUR.EQ-NSE") { includeOK = DateNum() &gt;= 1080331 AND DateNum() &lt; 1090626; }</v>
      </c>
      <c r="T41" s="4" t="str">
        <f t="shared" si="11"/>
        <v/>
      </c>
      <c r="U41" s="4" t="str">
        <f t="shared" si="12"/>
        <v/>
      </c>
      <c r="V41" s="4" t="str">
        <f t="shared" si="13"/>
        <v/>
      </c>
      <c r="W41" s="4" t="str">
        <f t="shared" si="14"/>
        <v/>
      </c>
      <c r="X41" s="4" t="str">
        <f ca="1">OFFSET($R$2,COUNTA(R$3:R41),$P41-1)</f>
        <v>if(Name() == "BALLARPUR.EQ-NSE") { includeOK = DateNum() &gt;= 1080331 AND DateNum() &lt; 1090626; }</v>
      </c>
    </row>
    <row r="42" spans="1:24" x14ac:dyDescent="0.35">
      <c r="A42" s="4" t="s">
        <v>903</v>
      </c>
      <c r="B42" s="4" t="str">
        <f>VLOOKUP(A42,'Name Changes'!$L$2:$N$414,3,0)</f>
        <v>BALRAMCHIN.EQ-NSE</v>
      </c>
      <c r="C42" s="4" t="s">
        <v>12</v>
      </c>
      <c r="D42" s="4">
        <v>20061229</v>
      </c>
      <c r="E42" s="4">
        <v>20120928</v>
      </c>
      <c r="F42" s="4">
        <v>20170428</v>
      </c>
      <c r="G42" s="4">
        <v>20180927</v>
      </c>
      <c r="H42" s="4">
        <v>20211231</v>
      </c>
      <c r="I42" s="4" t="s">
        <v>415</v>
      </c>
      <c r="J42" s="4">
        <f t="shared" si="2"/>
        <v>1061229</v>
      </c>
      <c r="K42" s="4">
        <f t="shared" si="3"/>
        <v>1120928</v>
      </c>
      <c r="L42" s="4">
        <f t="shared" si="4"/>
        <v>1170428</v>
      </c>
      <c r="M42" s="4">
        <f t="shared" si="5"/>
        <v>1180927</v>
      </c>
      <c r="N42" s="4">
        <f t="shared" si="6"/>
        <v>1211231</v>
      </c>
      <c r="O42" s="4" t="str">
        <f t="shared" si="7"/>
        <v/>
      </c>
      <c r="P42" s="8">
        <f t="shared" si="8"/>
        <v>5</v>
      </c>
      <c r="Q42" s="4" t="s">
        <v>1273</v>
      </c>
      <c r="R42" s="4" t="str">
        <f t="shared" si="9"/>
        <v/>
      </c>
      <c r="S42" s="4" t="str">
        <f t="shared" si="10"/>
        <v/>
      </c>
      <c r="T42" s="4" t="str">
        <f t="shared" si="11"/>
        <v/>
      </c>
      <c r="U42" s="4" t="str">
        <f t="shared" si="12"/>
        <v/>
      </c>
      <c r="V42" s="4" t="str">
        <f t="shared" si="13"/>
        <v>if(Name() == "BALRAMCHIN.EQ-NSE") { includeOK = (DateNum() &gt;= 1061229 AND DateNum() &lt; 1120928) OR (DateNum() &gt;= 1170428 AND DateNum() &lt; 1180927) OR DateNum() &gt;= 1211231; }</v>
      </c>
      <c r="W42" s="4" t="str">
        <f t="shared" si="14"/>
        <v/>
      </c>
      <c r="X42" s="4" t="str">
        <f ca="1">OFFSET($R$2,COUNTA(R$3:R42),$P42-1)</f>
        <v>if(Name() == "BALRAMCHIN.EQ-NSE") { includeOK = (DateNum() &gt;= 1061229 AND DateNum() &lt; 1120928) OR (DateNum() &gt;= 1170428 AND DateNum() &lt; 1180927) OR DateNum() &gt;= 1211231; }</v>
      </c>
    </row>
    <row r="43" spans="1:24" x14ac:dyDescent="0.35">
      <c r="A43" s="4" t="s">
        <v>904</v>
      </c>
      <c r="B43" s="4" t="str">
        <f>VLOOKUP(A43,'Name Changes'!$L$2:$N$414,3,0)</f>
        <v>BANKBARODA.EQ-NSE</v>
      </c>
      <c r="C43" s="4" t="s">
        <v>13</v>
      </c>
      <c r="D43" s="4">
        <v>20061229</v>
      </c>
      <c r="E43" s="4" t="s">
        <v>415</v>
      </c>
      <c r="F43" s="4" t="s">
        <v>415</v>
      </c>
      <c r="G43" s="4" t="s">
        <v>415</v>
      </c>
      <c r="H43" s="4" t="s">
        <v>415</v>
      </c>
      <c r="I43" s="4" t="s">
        <v>415</v>
      </c>
      <c r="J43" s="4">
        <f t="shared" si="2"/>
        <v>1061229</v>
      </c>
      <c r="K43" s="4" t="str">
        <f t="shared" si="3"/>
        <v/>
      </c>
      <c r="L43" s="4" t="str">
        <f t="shared" si="4"/>
        <v/>
      </c>
      <c r="M43" s="4" t="str">
        <f t="shared" si="5"/>
        <v/>
      </c>
      <c r="N43" s="4" t="str">
        <f t="shared" si="6"/>
        <v/>
      </c>
      <c r="O43" s="4" t="str">
        <f t="shared" si="7"/>
        <v/>
      </c>
      <c r="P43" s="8">
        <f t="shared" si="8"/>
        <v>1</v>
      </c>
      <c r="Q43" s="4" t="s">
        <v>1273</v>
      </c>
      <c r="R43" s="4" t="str">
        <f t="shared" si="9"/>
        <v>if(Name() == "BANKBARODA.EQ-NSE") { includeOK = DateNum() &gt;= 1061229; }</v>
      </c>
      <c r="S43" s="4" t="str">
        <f t="shared" si="10"/>
        <v/>
      </c>
      <c r="T43" s="4" t="str">
        <f t="shared" si="11"/>
        <v/>
      </c>
      <c r="U43" s="4" t="str">
        <f t="shared" si="12"/>
        <v/>
      </c>
      <c r="V43" s="4" t="str">
        <f t="shared" si="13"/>
        <v/>
      </c>
      <c r="W43" s="4" t="str">
        <f t="shared" si="14"/>
        <v/>
      </c>
      <c r="X43" s="4" t="str">
        <f ca="1">OFFSET($R$2,COUNTA(R$3:R43),$P43-1)</f>
        <v>if(Name() == "BANKBARODA.EQ-NSE") { includeOK = DateNum() &gt;= 1061229; }</v>
      </c>
    </row>
    <row r="44" spans="1:24" x14ac:dyDescent="0.35">
      <c r="A44" s="4" t="s">
        <v>905</v>
      </c>
      <c r="B44" s="4" t="str">
        <f>VLOOKUP(A44,'Name Changes'!$L$2:$N$414,3,0)</f>
        <v>BANKINDIA.EQ-NSE</v>
      </c>
      <c r="C44" s="4" t="s">
        <v>14</v>
      </c>
      <c r="D44" s="4">
        <v>20061229</v>
      </c>
      <c r="E44" s="4">
        <v>20191128</v>
      </c>
      <c r="F44" s="4" t="s">
        <v>415</v>
      </c>
      <c r="G44" s="4" t="s">
        <v>415</v>
      </c>
      <c r="H44" s="4" t="s">
        <v>415</v>
      </c>
      <c r="I44" s="4" t="s">
        <v>415</v>
      </c>
      <c r="J44" s="4">
        <f t="shared" si="2"/>
        <v>1061229</v>
      </c>
      <c r="K44" s="4">
        <f t="shared" si="3"/>
        <v>1191128</v>
      </c>
      <c r="L44" s="4" t="str">
        <f t="shared" si="4"/>
        <v/>
      </c>
      <c r="M44" s="4" t="str">
        <f t="shared" si="5"/>
        <v/>
      </c>
      <c r="N44" s="4" t="str">
        <f t="shared" si="6"/>
        <v/>
      </c>
      <c r="O44" s="4" t="str">
        <f t="shared" si="7"/>
        <v/>
      </c>
      <c r="P44" s="8">
        <f t="shared" si="8"/>
        <v>2</v>
      </c>
      <c r="Q44" s="4" t="s">
        <v>1273</v>
      </c>
      <c r="R44" s="4" t="str">
        <f t="shared" si="9"/>
        <v/>
      </c>
      <c r="S44" s="4" t="str">
        <f t="shared" si="10"/>
        <v>if(Name() == "BANKINDIA.EQ-NSE") { includeOK = DateNum() &gt;= 1061229 AND DateNum() &lt; 1191128; }</v>
      </c>
      <c r="T44" s="4" t="str">
        <f t="shared" si="11"/>
        <v/>
      </c>
      <c r="U44" s="4" t="str">
        <f t="shared" si="12"/>
        <v/>
      </c>
      <c r="V44" s="4" t="str">
        <f t="shared" si="13"/>
        <v/>
      </c>
      <c r="W44" s="4" t="str">
        <f t="shared" si="14"/>
        <v/>
      </c>
      <c r="X44" s="4" t="str">
        <f ca="1">OFFSET($R$2,COUNTA(R$3:R44),$P44-1)</f>
        <v>if(Name() == "BANKINDIA.EQ-NSE") { includeOK = DateNum() &gt;= 1061229 AND DateNum() &lt; 1191128; }</v>
      </c>
    </row>
    <row r="45" spans="1:24" x14ac:dyDescent="0.35">
      <c r="A45" s="4" t="s">
        <v>906</v>
      </c>
      <c r="B45" s="4" t="str">
        <f>VLOOKUP(A45,'Name Changes'!$L$2:$N$414,3,0)</f>
        <v>BATAINDIA.EQ-NSE</v>
      </c>
      <c r="C45" s="4" t="s">
        <v>15</v>
      </c>
      <c r="D45" s="4">
        <v>20061229</v>
      </c>
      <c r="E45" s="4">
        <v>20090626</v>
      </c>
      <c r="F45" s="4">
        <v>20101029</v>
      </c>
      <c r="G45" s="4" t="s">
        <v>415</v>
      </c>
      <c r="H45" s="4" t="s">
        <v>415</v>
      </c>
      <c r="I45" s="4" t="s">
        <v>415</v>
      </c>
      <c r="J45" s="4">
        <f t="shared" si="2"/>
        <v>1061229</v>
      </c>
      <c r="K45" s="4">
        <f t="shared" si="3"/>
        <v>1090626</v>
      </c>
      <c r="L45" s="4">
        <f t="shared" si="4"/>
        <v>1101029</v>
      </c>
      <c r="M45" s="4" t="str">
        <f t="shared" si="5"/>
        <v/>
      </c>
      <c r="N45" s="4" t="str">
        <f t="shared" si="6"/>
        <v/>
      </c>
      <c r="O45" s="4" t="str">
        <f t="shared" si="7"/>
        <v/>
      </c>
      <c r="P45" s="8">
        <f t="shared" si="8"/>
        <v>3</v>
      </c>
      <c r="Q45" s="4" t="s">
        <v>1273</v>
      </c>
      <c r="R45" s="4" t="str">
        <f t="shared" si="9"/>
        <v/>
      </c>
      <c r="S45" s="4" t="str">
        <f t="shared" si="10"/>
        <v/>
      </c>
      <c r="T45" s="4" t="str">
        <f t="shared" si="11"/>
        <v>if(Name() == "BATAINDIA.EQ-NSE") { includeOK = (DateNum() &gt;= 1061229 AND DateNum() &lt; 1090626) OR (DateNum() &gt;= 1101029); }</v>
      </c>
      <c r="U45" s="4" t="str">
        <f t="shared" si="12"/>
        <v/>
      </c>
      <c r="V45" s="4" t="str">
        <f t="shared" si="13"/>
        <v/>
      </c>
      <c r="W45" s="4" t="str">
        <f t="shared" si="14"/>
        <v/>
      </c>
      <c r="X45" s="4" t="str">
        <f ca="1">OFFSET($R$2,COUNTA(R$3:R45),$P45-1)</f>
        <v>if(Name() == "BATAINDIA.EQ-NSE") { includeOK = (DateNum() &gt;= 1061229 AND DateNum() &lt; 1090626) OR (DateNum() &gt;= 1101029); }</v>
      </c>
    </row>
    <row r="46" spans="1:24" x14ac:dyDescent="0.35">
      <c r="A46" s="4" t="s">
        <v>907</v>
      </c>
      <c r="B46" s="4" t="str">
        <f>VLOOKUP(A46,'Name Changes'!$L$2:$N$414,3,0)</f>
        <v>BEL.EQ-NSE</v>
      </c>
      <c r="C46" s="4" t="s">
        <v>16</v>
      </c>
      <c r="D46" s="4">
        <v>20061229</v>
      </c>
      <c r="E46" s="4">
        <v>20120928</v>
      </c>
      <c r="F46" s="4">
        <v>20150529</v>
      </c>
      <c r="G46" s="4" t="s">
        <v>415</v>
      </c>
      <c r="H46" s="4" t="s">
        <v>415</v>
      </c>
      <c r="I46" s="4" t="s">
        <v>415</v>
      </c>
      <c r="J46" s="4">
        <f t="shared" si="2"/>
        <v>1061229</v>
      </c>
      <c r="K46" s="4">
        <f t="shared" si="3"/>
        <v>1120928</v>
      </c>
      <c r="L46" s="4">
        <f t="shared" si="4"/>
        <v>1150529</v>
      </c>
      <c r="M46" s="4" t="str">
        <f t="shared" si="5"/>
        <v/>
      </c>
      <c r="N46" s="4" t="str">
        <f t="shared" si="6"/>
        <v/>
      </c>
      <c r="O46" s="4" t="str">
        <f t="shared" si="7"/>
        <v/>
      </c>
      <c r="P46" s="8">
        <f t="shared" si="8"/>
        <v>3</v>
      </c>
      <c r="Q46" s="4" t="s">
        <v>1273</v>
      </c>
      <c r="R46" s="4" t="str">
        <f t="shared" si="9"/>
        <v/>
      </c>
      <c r="S46" s="4" t="str">
        <f t="shared" si="10"/>
        <v/>
      </c>
      <c r="T46" s="4" t="str">
        <f t="shared" si="11"/>
        <v>if(Name() == "BEL.EQ-NSE") { includeOK = (DateNum() &gt;= 1061229 AND DateNum() &lt; 1120928) OR (DateNum() &gt;= 1150529); }</v>
      </c>
      <c r="U46" s="4" t="str">
        <f t="shared" si="12"/>
        <v/>
      </c>
      <c r="V46" s="4" t="str">
        <f t="shared" si="13"/>
        <v/>
      </c>
      <c r="W46" s="4" t="str">
        <f t="shared" si="14"/>
        <v/>
      </c>
      <c r="X46" s="4" t="str">
        <f ca="1">OFFSET($R$2,COUNTA(R$3:R46),$P46-1)</f>
        <v>if(Name() == "BEL.EQ-NSE") { includeOK = (DateNum() &gt;= 1061229 AND DateNum() &lt; 1120928) OR (DateNum() &gt;= 1150529); }</v>
      </c>
    </row>
    <row r="47" spans="1:24" x14ac:dyDescent="0.35">
      <c r="A47" s="4" t="s">
        <v>908</v>
      </c>
      <c r="B47" s="4" t="str">
        <f>VLOOKUP(A47,'Name Changes'!$L$2:$N$414,3,0)</f>
        <v>BEML.EQ-NSE</v>
      </c>
      <c r="C47" s="4" t="s">
        <v>17</v>
      </c>
      <c r="D47" s="4">
        <v>20061229</v>
      </c>
      <c r="E47" s="4">
        <v>20120928</v>
      </c>
      <c r="F47" s="4">
        <v>20150928</v>
      </c>
      <c r="G47" s="4">
        <v>20190628</v>
      </c>
      <c r="H47" s="4" t="s">
        <v>415</v>
      </c>
      <c r="I47" s="4" t="s">
        <v>415</v>
      </c>
      <c r="J47" s="4">
        <f t="shared" si="2"/>
        <v>1061229</v>
      </c>
      <c r="K47" s="4">
        <f t="shared" si="3"/>
        <v>1120928</v>
      </c>
      <c r="L47" s="4">
        <f t="shared" si="4"/>
        <v>1150928</v>
      </c>
      <c r="M47" s="4">
        <f t="shared" si="5"/>
        <v>1190628</v>
      </c>
      <c r="N47" s="4" t="str">
        <f t="shared" si="6"/>
        <v/>
      </c>
      <c r="O47" s="4" t="str">
        <f t="shared" si="7"/>
        <v/>
      </c>
      <c r="P47" s="8">
        <f t="shared" si="8"/>
        <v>4</v>
      </c>
      <c r="Q47" s="4" t="s">
        <v>1273</v>
      </c>
      <c r="R47" s="4" t="str">
        <f t="shared" si="9"/>
        <v/>
      </c>
      <c r="S47" s="4" t="str">
        <f t="shared" si="10"/>
        <v/>
      </c>
      <c r="T47" s="4" t="str">
        <f t="shared" si="11"/>
        <v/>
      </c>
      <c r="U47" s="4" t="str">
        <f t="shared" si="12"/>
        <v>if(Name() == "BEML.EQ-NSE") { includeOK = (DateNum() &gt;= 1061229 AND DateNum() &lt; 1120928) OR (DateNum() &gt;= 1150928 AND DateNum() &lt; 1190628); }</v>
      </c>
      <c r="V47" s="4" t="str">
        <f t="shared" si="13"/>
        <v/>
      </c>
      <c r="W47" s="4" t="str">
        <f t="shared" si="14"/>
        <v/>
      </c>
      <c r="X47" s="4" t="str">
        <f ca="1">OFFSET($R$2,COUNTA(R$3:R47),$P47-1)</f>
        <v>if(Name() == "BEML.EQ-NSE") { includeOK = (DateNum() &gt;= 1061229 AND DateNum() &lt; 1120928) OR (DateNum() &gt;= 1150928 AND DateNum() &lt; 1190628); }</v>
      </c>
    </row>
    <row r="48" spans="1:24" x14ac:dyDescent="0.35">
      <c r="A48" s="4" t="s">
        <v>909</v>
      </c>
      <c r="B48" s="4" t="str">
        <f>VLOOKUP(A48,'Name Changes'!$L$2:$N$414,3,0)</f>
        <v>BERGEPAINT.EQ-NSE</v>
      </c>
      <c r="C48" s="4" t="s">
        <v>396</v>
      </c>
      <c r="D48" s="4">
        <v>20170428</v>
      </c>
      <c r="E48" s="4" t="s">
        <v>415</v>
      </c>
      <c r="F48" s="4" t="s">
        <v>415</v>
      </c>
      <c r="G48" s="4" t="s">
        <v>415</v>
      </c>
      <c r="H48" s="4" t="s">
        <v>415</v>
      </c>
      <c r="I48" s="4" t="s">
        <v>415</v>
      </c>
      <c r="J48" s="4">
        <f t="shared" si="2"/>
        <v>1170428</v>
      </c>
      <c r="K48" s="4" t="str">
        <f t="shared" si="3"/>
        <v/>
      </c>
      <c r="L48" s="4" t="str">
        <f t="shared" si="4"/>
        <v/>
      </c>
      <c r="M48" s="4" t="str">
        <f t="shared" si="5"/>
        <v/>
      </c>
      <c r="N48" s="4" t="str">
        <f t="shared" si="6"/>
        <v/>
      </c>
      <c r="O48" s="4" t="str">
        <f t="shared" si="7"/>
        <v/>
      </c>
      <c r="P48" s="8">
        <f t="shared" si="8"/>
        <v>1</v>
      </c>
      <c r="Q48" s="4" t="s">
        <v>1273</v>
      </c>
      <c r="R48" s="4" t="str">
        <f t="shared" si="9"/>
        <v>if(Name() == "BERGEPAINT.EQ-NSE") { includeOK = DateNum() &gt;= 1170428; }</v>
      </c>
      <c r="S48" s="4" t="str">
        <f t="shared" si="10"/>
        <v/>
      </c>
      <c r="T48" s="4" t="str">
        <f t="shared" si="11"/>
        <v/>
      </c>
      <c r="U48" s="4" t="str">
        <f t="shared" si="12"/>
        <v/>
      </c>
      <c r="V48" s="4" t="str">
        <f t="shared" si="13"/>
        <v/>
      </c>
      <c r="W48" s="4" t="str">
        <f t="shared" si="14"/>
        <v/>
      </c>
      <c r="X48" s="4" t="str">
        <f ca="1">OFFSET($R$2,COUNTA(R$3:R48),$P48-1)</f>
        <v>if(Name() == "BERGEPAINT.EQ-NSE") { includeOK = DateNum() &gt;= 1170428; }</v>
      </c>
    </row>
    <row r="49" spans="1:24" x14ac:dyDescent="0.35">
      <c r="A49" s="4" t="s">
        <v>910</v>
      </c>
      <c r="B49" s="4" t="str">
        <f>VLOOKUP(A49,'Name Changes'!$L$2:$N$414,3,0)</f>
        <v>BFUTILITIE.EQ-NSE</v>
      </c>
      <c r="C49" s="4" t="s">
        <v>324</v>
      </c>
      <c r="D49" s="4">
        <v>20110718</v>
      </c>
      <c r="E49" s="4">
        <v>20120928</v>
      </c>
      <c r="F49" s="4" t="s">
        <v>415</v>
      </c>
      <c r="G49" s="4" t="s">
        <v>415</v>
      </c>
      <c r="H49" s="4" t="s">
        <v>415</v>
      </c>
      <c r="I49" s="4" t="s">
        <v>415</v>
      </c>
      <c r="J49" s="4">
        <f t="shared" si="2"/>
        <v>1110718</v>
      </c>
      <c r="K49" s="4">
        <f t="shared" si="3"/>
        <v>1120928</v>
      </c>
      <c r="L49" s="4" t="str">
        <f t="shared" si="4"/>
        <v/>
      </c>
      <c r="M49" s="4" t="str">
        <f t="shared" si="5"/>
        <v/>
      </c>
      <c r="N49" s="4" t="str">
        <f t="shared" si="6"/>
        <v/>
      </c>
      <c r="O49" s="4" t="str">
        <f t="shared" si="7"/>
        <v/>
      </c>
      <c r="P49" s="8">
        <f t="shared" si="8"/>
        <v>2</v>
      </c>
      <c r="Q49" s="4" t="s">
        <v>1273</v>
      </c>
      <c r="R49" s="4" t="str">
        <f t="shared" si="9"/>
        <v/>
      </c>
      <c r="S49" s="4" t="str">
        <f t="shared" si="10"/>
        <v>if(Name() == "BFUTILITIE.EQ-NSE") { includeOK = DateNum() &gt;= 1110718 AND DateNum() &lt; 1120928; }</v>
      </c>
      <c r="T49" s="4" t="str">
        <f t="shared" si="11"/>
        <v/>
      </c>
      <c r="U49" s="4" t="str">
        <f t="shared" si="12"/>
        <v/>
      </c>
      <c r="V49" s="4" t="str">
        <f t="shared" si="13"/>
        <v/>
      </c>
      <c r="W49" s="4" t="str">
        <f t="shared" si="14"/>
        <v/>
      </c>
      <c r="X49" s="4" t="str">
        <f ca="1">OFFSET($R$2,COUNTA(R$3:R49),$P49-1)</f>
        <v>if(Name() == "BFUTILITIE.EQ-NSE") { includeOK = DateNum() &gt;= 1110718 AND DateNum() &lt; 1120928; }</v>
      </c>
    </row>
    <row r="50" spans="1:24" x14ac:dyDescent="0.35">
      <c r="A50" s="4" t="s">
        <v>911</v>
      </c>
      <c r="B50" s="4" t="str">
        <f>VLOOKUP(A50,'Name Changes'!$L$2:$N$414,3,0)</f>
        <v>BGRENERGY.EQ-NSE</v>
      </c>
      <c r="C50" s="4" t="s">
        <v>296</v>
      </c>
      <c r="D50" s="4">
        <v>20100219</v>
      </c>
      <c r="E50" s="4">
        <v>20120928</v>
      </c>
      <c r="F50" s="4" t="s">
        <v>415</v>
      </c>
      <c r="G50" s="4" t="s">
        <v>415</v>
      </c>
      <c r="H50" s="4" t="s">
        <v>415</v>
      </c>
      <c r="I50" s="4" t="s">
        <v>415</v>
      </c>
      <c r="J50" s="4">
        <f t="shared" si="2"/>
        <v>1100219</v>
      </c>
      <c r="K50" s="4">
        <f t="shared" si="3"/>
        <v>1120928</v>
      </c>
      <c r="L50" s="4" t="str">
        <f t="shared" si="4"/>
        <v/>
      </c>
      <c r="M50" s="4" t="str">
        <f t="shared" si="5"/>
        <v/>
      </c>
      <c r="N50" s="4" t="str">
        <f t="shared" si="6"/>
        <v/>
      </c>
      <c r="O50" s="4" t="str">
        <f t="shared" si="7"/>
        <v/>
      </c>
      <c r="P50" s="8">
        <f t="shared" si="8"/>
        <v>2</v>
      </c>
      <c r="Q50" s="4" t="s">
        <v>1273</v>
      </c>
      <c r="R50" s="4" t="str">
        <f t="shared" si="9"/>
        <v/>
      </c>
      <c r="S50" s="4" t="str">
        <f t="shared" si="10"/>
        <v>if(Name() == "BGRENERGY.EQ-NSE") { includeOK = DateNum() &gt;= 1100219 AND DateNum() &lt; 1120928; }</v>
      </c>
      <c r="T50" s="4" t="str">
        <f t="shared" si="11"/>
        <v/>
      </c>
      <c r="U50" s="4" t="str">
        <f t="shared" si="12"/>
        <v/>
      </c>
      <c r="V50" s="4" t="str">
        <f t="shared" si="13"/>
        <v/>
      </c>
      <c r="W50" s="4" t="str">
        <f t="shared" si="14"/>
        <v/>
      </c>
      <c r="X50" s="4" t="str">
        <f ca="1">OFFSET($R$2,COUNTA(R$3:R50),$P50-1)</f>
        <v>if(Name() == "BGRENERGY.EQ-NSE") { includeOK = DateNum() &gt;= 1100219 AND DateNum() &lt; 1120928; }</v>
      </c>
    </row>
    <row r="51" spans="1:24" x14ac:dyDescent="0.35">
      <c r="A51" s="4" t="s">
        <v>856</v>
      </c>
      <c r="B51" s="4" t="str">
        <f>VLOOKUP(A51,'Name Changes'!$L$2:$N$414,3,0)</f>
        <v>BHARATFIN.EQ-NSE</v>
      </c>
      <c r="C51" s="4" t="s">
        <v>380</v>
      </c>
      <c r="D51" s="4">
        <v>20140910</v>
      </c>
      <c r="E51" s="4">
        <v>20190702</v>
      </c>
      <c r="F51" s="4" t="s">
        <v>415</v>
      </c>
      <c r="G51" s="4" t="s">
        <v>415</v>
      </c>
      <c r="H51" s="4" t="s">
        <v>415</v>
      </c>
      <c r="I51" s="4" t="s">
        <v>415</v>
      </c>
      <c r="J51" s="4">
        <f t="shared" si="2"/>
        <v>1140910</v>
      </c>
      <c r="K51" s="4">
        <f t="shared" si="3"/>
        <v>1190702</v>
      </c>
      <c r="L51" s="4" t="str">
        <f t="shared" si="4"/>
        <v/>
      </c>
      <c r="M51" s="4" t="str">
        <f t="shared" si="5"/>
        <v/>
      </c>
      <c r="N51" s="4" t="str">
        <f t="shared" si="6"/>
        <v/>
      </c>
      <c r="O51" s="4" t="str">
        <f t="shared" si="7"/>
        <v/>
      </c>
      <c r="P51" s="8">
        <f t="shared" si="8"/>
        <v>2</v>
      </c>
      <c r="Q51" s="4" t="s">
        <v>1273</v>
      </c>
      <c r="R51" s="4" t="str">
        <f t="shared" si="9"/>
        <v/>
      </c>
      <c r="S51" s="4" t="str">
        <f t="shared" si="10"/>
        <v>if(Name() == "BHARATFIN.EQ-NSE") { includeOK = DateNum() &gt;= 1140910 AND DateNum() &lt; 1190702; }</v>
      </c>
      <c r="T51" s="4" t="str">
        <f t="shared" si="11"/>
        <v/>
      </c>
      <c r="U51" s="4" t="str">
        <f t="shared" si="12"/>
        <v/>
      </c>
      <c r="V51" s="4" t="str">
        <f t="shared" si="13"/>
        <v/>
      </c>
      <c r="W51" s="4" t="str">
        <f t="shared" si="14"/>
        <v/>
      </c>
      <c r="X51" s="4" t="str">
        <f ca="1">OFFSET($R$2,COUNTA(R$3:R51),$P51-1)</f>
        <v>if(Name() == "BHARATFIN.EQ-NSE") { includeOK = DateNum() &gt;= 1140910 AND DateNum() &lt; 1190702; }</v>
      </c>
    </row>
    <row r="52" spans="1:24" x14ac:dyDescent="0.35">
      <c r="A52" s="4" t="s">
        <v>912</v>
      </c>
      <c r="B52" s="4" t="str">
        <f>VLOOKUP(A52,'Name Changes'!$L$2:$N$414,3,0)</f>
        <v>BHARATFORG.EQ-NSE</v>
      </c>
      <c r="C52" s="4" t="s">
        <v>18</v>
      </c>
      <c r="D52" s="4">
        <v>20061229</v>
      </c>
      <c r="E52" s="4" t="s">
        <v>415</v>
      </c>
      <c r="F52" s="4" t="s">
        <v>415</v>
      </c>
      <c r="G52" s="4" t="s">
        <v>415</v>
      </c>
      <c r="H52" s="4" t="s">
        <v>415</v>
      </c>
      <c r="I52" s="4" t="s">
        <v>415</v>
      </c>
      <c r="J52" s="4">
        <f t="shared" si="2"/>
        <v>1061229</v>
      </c>
      <c r="K52" s="4" t="str">
        <f t="shared" si="3"/>
        <v/>
      </c>
      <c r="L52" s="4" t="str">
        <f t="shared" si="4"/>
        <v/>
      </c>
      <c r="M52" s="4" t="str">
        <f t="shared" si="5"/>
        <v/>
      </c>
      <c r="N52" s="4" t="str">
        <f t="shared" si="6"/>
        <v/>
      </c>
      <c r="O52" s="4" t="str">
        <f t="shared" si="7"/>
        <v/>
      </c>
      <c r="P52" s="8">
        <f t="shared" si="8"/>
        <v>1</v>
      </c>
      <c r="Q52" s="4" t="s">
        <v>1273</v>
      </c>
      <c r="R52" s="4" t="str">
        <f t="shared" si="9"/>
        <v>if(Name() == "BHARATFORG.EQ-NSE") { includeOK = DateNum() &gt;= 1061229; }</v>
      </c>
      <c r="S52" s="4" t="str">
        <f t="shared" si="10"/>
        <v/>
      </c>
      <c r="T52" s="4" t="str">
        <f t="shared" si="11"/>
        <v/>
      </c>
      <c r="U52" s="4" t="str">
        <f t="shared" si="12"/>
        <v/>
      </c>
      <c r="V52" s="4" t="str">
        <f t="shared" si="13"/>
        <v/>
      </c>
      <c r="W52" s="4" t="str">
        <f t="shared" si="14"/>
        <v/>
      </c>
      <c r="X52" s="4" t="str">
        <f ca="1">OFFSET($R$2,COUNTA(R$3:R52),$P52-1)</f>
        <v>if(Name() == "BHARATFORG.EQ-NSE") { includeOK = DateNum() &gt;= 1061229; }</v>
      </c>
    </row>
    <row r="53" spans="1:24" s="8" customFormat="1" x14ac:dyDescent="0.35">
      <c r="A53" s="4" t="s">
        <v>913</v>
      </c>
      <c r="B53" s="4" t="str">
        <f>VLOOKUP(A53,'Name Changes'!$L$2:$N$414,3,0)</f>
        <v>BHARTIARTL.EQ-NSE</v>
      </c>
      <c r="C53" s="4" t="s">
        <v>19</v>
      </c>
      <c r="D53" s="4">
        <v>20061229</v>
      </c>
      <c r="E53" s="4" t="s">
        <v>415</v>
      </c>
      <c r="F53" s="4" t="s">
        <v>415</v>
      </c>
      <c r="G53" s="4" t="s">
        <v>415</v>
      </c>
      <c r="H53" s="4" t="s">
        <v>415</v>
      </c>
      <c r="I53" s="4" t="s">
        <v>415</v>
      </c>
      <c r="J53" s="4">
        <f t="shared" si="2"/>
        <v>1061229</v>
      </c>
      <c r="K53" s="4" t="str">
        <f t="shared" si="3"/>
        <v/>
      </c>
      <c r="L53" s="4" t="str">
        <f t="shared" si="4"/>
        <v/>
      </c>
      <c r="M53" s="4" t="str">
        <f t="shared" si="5"/>
        <v/>
      </c>
      <c r="N53" s="4" t="str">
        <f t="shared" si="6"/>
        <v/>
      </c>
      <c r="O53" s="4" t="str">
        <f t="shared" si="7"/>
        <v/>
      </c>
      <c r="P53" s="8">
        <f t="shared" si="8"/>
        <v>1</v>
      </c>
      <c r="Q53" s="4" t="s">
        <v>1273</v>
      </c>
      <c r="R53" s="4" t="str">
        <f t="shared" si="9"/>
        <v>if(Name() == "BHARTIARTL.EQ-NSE") { includeOK = DateNum() &gt;= 1061229; }</v>
      </c>
      <c r="S53" s="4" t="str">
        <f t="shared" si="10"/>
        <v/>
      </c>
      <c r="T53" s="4" t="str">
        <f t="shared" si="11"/>
        <v/>
      </c>
      <c r="U53" s="4" t="str">
        <f t="shared" si="12"/>
        <v/>
      </c>
      <c r="V53" s="4" t="str">
        <f t="shared" si="13"/>
        <v/>
      </c>
      <c r="W53" s="4" t="str">
        <f t="shared" si="14"/>
        <v/>
      </c>
      <c r="X53" s="4" t="str">
        <f ca="1">OFFSET($R$2,COUNTA(R$3:R53),$P53-1)</f>
        <v>if(Name() == "BHARTIARTL.EQ-NSE") { includeOK = DateNum() &gt;= 1061229; }</v>
      </c>
    </row>
    <row r="54" spans="1:24" x14ac:dyDescent="0.35">
      <c r="A54" s="4" t="s">
        <v>914</v>
      </c>
      <c r="B54" s="4" t="str">
        <f>VLOOKUP(A54,'Name Changes'!$L$2:$N$414,3,0)</f>
        <v>BHEL.EQ-NSE</v>
      </c>
      <c r="C54" s="4" t="s">
        <v>20</v>
      </c>
      <c r="D54" s="4">
        <v>20061229</v>
      </c>
      <c r="E54" s="4" t="s">
        <v>415</v>
      </c>
      <c r="F54" s="4" t="s">
        <v>415</v>
      </c>
      <c r="G54" s="4" t="s">
        <v>415</v>
      </c>
      <c r="H54" s="4" t="s">
        <v>415</v>
      </c>
      <c r="I54" s="4" t="s">
        <v>415</v>
      </c>
      <c r="J54" s="4">
        <f t="shared" si="2"/>
        <v>1061229</v>
      </c>
      <c r="K54" s="4" t="str">
        <f t="shared" si="3"/>
        <v/>
      </c>
      <c r="L54" s="4" t="str">
        <f t="shared" si="4"/>
        <v/>
      </c>
      <c r="M54" s="4" t="str">
        <f t="shared" si="5"/>
        <v/>
      </c>
      <c r="N54" s="4" t="str">
        <f t="shared" si="6"/>
        <v/>
      </c>
      <c r="O54" s="4" t="str">
        <f t="shared" si="7"/>
        <v/>
      </c>
      <c r="P54" s="8">
        <f t="shared" si="8"/>
        <v>1</v>
      </c>
      <c r="Q54" s="4" t="s">
        <v>1273</v>
      </c>
      <c r="R54" s="4" t="str">
        <f t="shared" si="9"/>
        <v>if(Name() == "BHEL.EQ-NSE") { includeOK = DateNum() &gt;= 1061229; }</v>
      </c>
      <c r="S54" s="4" t="str">
        <f t="shared" si="10"/>
        <v/>
      </c>
      <c r="T54" s="4" t="str">
        <f t="shared" si="11"/>
        <v/>
      </c>
      <c r="U54" s="4" t="str">
        <f t="shared" si="12"/>
        <v/>
      </c>
      <c r="V54" s="4" t="str">
        <f t="shared" si="13"/>
        <v/>
      </c>
      <c r="W54" s="4" t="str">
        <f t="shared" si="14"/>
        <v/>
      </c>
      <c r="X54" s="4" t="str">
        <f ca="1">OFFSET($R$2,COUNTA(R$3:R54),$P54-1)</f>
        <v>if(Name() == "BHEL.EQ-NSE") { includeOK = DateNum() &gt;= 1061229; }</v>
      </c>
    </row>
    <row r="55" spans="1:24" x14ac:dyDescent="0.35">
      <c r="A55" s="4" t="s">
        <v>915</v>
      </c>
      <c r="B55" s="4" t="str">
        <f>VLOOKUP(A55,'Name Changes'!$L$2:$N$414,3,0)</f>
        <v>BHUSANSTL.EQ-NSE</v>
      </c>
      <c r="C55" s="4" t="s">
        <v>201</v>
      </c>
      <c r="D55" s="4">
        <v>20070905</v>
      </c>
      <c r="E55" s="4">
        <v>20130401</v>
      </c>
      <c r="F55" s="4" t="s">
        <v>415</v>
      </c>
      <c r="G55" s="4" t="s">
        <v>415</v>
      </c>
      <c r="H55" s="4" t="s">
        <v>415</v>
      </c>
      <c r="I55" s="4" t="s">
        <v>415</v>
      </c>
      <c r="J55" s="4">
        <f t="shared" si="2"/>
        <v>1070905</v>
      </c>
      <c r="K55" s="4">
        <f t="shared" si="3"/>
        <v>1130401</v>
      </c>
      <c r="L55" s="4" t="str">
        <f t="shared" si="4"/>
        <v/>
      </c>
      <c r="M55" s="4" t="str">
        <f t="shared" si="5"/>
        <v/>
      </c>
      <c r="N55" s="4" t="str">
        <f t="shared" si="6"/>
        <v/>
      </c>
      <c r="O55" s="4" t="str">
        <f t="shared" si="7"/>
        <v/>
      </c>
      <c r="P55" s="8">
        <f t="shared" si="8"/>
        <v>2</v>
      </c>
      <c r="Q55" s="4" t="s">
        <v>1273</v>
      </c>
      <c r="R55" s="4" t="str">
        <f t="shared" si="9"/>
        <v/>
      </c>
      <c r="S55" s="4" t="str">
        <f t="shared" si="10"/>
        <v>if(Name() == "BHUSANSTL.EQ-NSE") { includeOK = DateNum() &gt;= 1070905 AND DateNum() &lt; 1130401; }</v>
      </c>
      <c r="T55" s="4" t="str">
        <f t="shared" si="11"/>
        <v/>
      </c>
      <c r="U55" s="4" t="str">
        <f t="shared" si="12"/>
        <v/>
      </c>
      <c r="V55" s="4" t="str">
        <f t="shared" si="13"/>
        <v/>
      </c>
      <c r="W55" s="4" t="str">
        <f t="shared" si="14"/>
        <v/>
      </c>
      <c r="X55" s="4" t="str">
        <f ca="1">OFFSET($R$2,COUNTA(R$3:R55),$P55-1)</f>
        <v>if(Name() == "BHUSANSTL.EQ-NSE") { includeOK = DateNum() &gt;= 1070905 AND DateNum() &lt; 1130401; }</v>
      </c>
    </row>
    <row r="56" spans="1:24" x14ac:dyDescent="0.35">
      <c r="A56" s="11" t="s">
        <v>916</v>
      </c>
      <c r="B56" s="11" t="str">
        <f>VLOOKUP(A56,'Name Changes'!$L$2:$N$414,3,0)</f>
        <v>BILT.EQ-NSE</v>
      </c>
      <c r="C56" s="11" t="s">
        <v>21</v>
      </c>
      <c r="D56" s="11">
        <v>20061229</v>
      </c>
      <c r="E56" s="11">
        <v>20080229</v>
      </c>
      <c r="F56" s="4" t="s">
        <v>415</v>
      </c>
      <c r="G56" s="4" t="s">
        <v>415</v>
      </c>
      <c r="H56" s="4" t="s">
        <v>415</v>
      </c>
      <c r="I56" s="4" t="s">
        <v>415</v>
      </c>
      <c r="J56" s="4">
        <f t="shared" si="2"/>
        <v>1061229</v>
      </c>
      <c r="K56" s="4">
        <f t="shared" si="3"/>
        <v>1080229</v>
      </c>
      <c r="L56" s="4" t="str">
        <f t="shared" si="4"/>
        <v/>
      </c>
      <c r="M56" s="4" t="str">
        <f t="shared" si="5"/>
        <v/>
      </c>
      <c r="N56" s="4" t="str">
        <f t="shared" si="6"/>
        <v/>
      </c>
      <c r="O56" s="4" t="str">
        <f t="shared" si="7"/>
        <v/>
      </c>
      <c r="P56" s="8">
        <f t="shared" si="8"/>
        <v>2</v>
      </c>
      <c r="Q56" s="4" t="s">
        <v>1273</v>
      </c>
      <c r="R56" s="4" t="str">
        <f t="shared" si="9"/>
        <v/>
      </c>
      <c r="S56" s="4" t="str">
        <f t="shared" si="10"/>
        <v>if(Name() == "BILT.EQ-NSE") { includeOK = DateNum() &gt;= 1061229 AND DateNum() &lt; 1080229; }</v>
      </c>
      <c r="T56" s="4" t="str">
        <f t="shared" si="11"/>
        <v/>
      </c>
      <c r="U56" s="4" t="str">
        <f t="shared" si="12"/>
        <v/>
      </c>
      <c r="V56" s="4" t="str">
        <f t="shared" si="13"/>
        <v/>
      </c>
      <c r="W56" s="4" t="str">
        <f t="shared" si="14"/>
        <v/>
      </c>
      <c r="X56" s="4" t="str">
        <f ca="1">OFFSET($R$2,COUNTA(R$3:R56),$P56-1)</f>
        <v>if(Name() == "BILT.EQ-NSE") { includeOK = DateNum() &gt;= 1061229 AND DateNum() &lt; 1080229; }</v>
      </c>
    </row>
    <row r="57" spans="1:24" x14ac:dyDescent="0.35">
      <c r="A57" s="4" t="s">
        <v>917</v>
      </c>
      <c r="B57" s="4" t="str">
        <f>VLOOKUP(A57,'Name Changes'!$L$2:$N$414,3,0)</f>
        <v>BINDALAGRO.EQ-NSE</v>
      </c>
      <c r="C57" s="4" t="s">
        <v>163</v>
      </c>
      <c r="D57" s="4">
        <v>20070511</v>
      </c>
      <c r="E57" s="4">
        <v>20090327</v>
      </c>
      <c r="F57" s="4" t="s">
        <v>415</v>
      </c>
      <c r="G57" s="4" t="s">
        <v>415</v>
      </c>
      <c r="H57" s="4" t="s">
        <v>415</v>
      </c>
      <c r="I57" s="4" t="s">
        <v>415</v>
      </c>
      <c r="J57" s="4">
        <f t="shared" si="2"/>
        <v>1070511</v>
      </c>
      <c r="K57" s="4">
        <f t="shared" si="3"/>
        <v>1090327</v>
      </c>
      <c r="L57" s="4" t="str">
        <f t="shared" si="4"/>
        <v/>
      </c>
      <c r="M57" s="4" t="str">
        <f t="shared" si="5"/>
        <v/>
      </c>
      <c r="N57" s="4" t="str">
        <f t="shared" si="6"/>
        <v/>
      </c>
      <c r="O57" s="4" t="str">
        <f t="shared" si="7"/>
        <v/>
      </c>
      <c r="P57" s="8">
        <f t="shared" si="8"/>
        <v>2</v>
      </c>
      <c r="Q57" s="4" t="s">
        <v>1273</v>
      </c>
      <c r="R57" s="4" t="str">
        <f t="shared" si="9"/>
        <v/>
      </c>
      <c r="S57" s="4" t="str">
        <f t="shared" si="10"/>
        <v>if(Name() == "BINDALAGRO.EQ-NSE") { includeOK = DateNum() &gt;= 1070511 AND DateNum() &lt; 1090327; }</v>
      </c>
      <c r="T57" s="4" t="str">
        <f t="shared" si="11"/>
        <v/>
      </c>
      <c r="U57" s="4" t="str">
        <f t="shared" si="12"/>
        <v/>
      </c>
      <c r="V57" s="4" t="str">
        <f t="shared" si="13"/>
        <v/>
      </c>
      <c r="W57" s="4" t="str">
        <f t="shared" si="14"/>
        <v/>
      </c>
      <c r="X57" s="4" t="str">
        <f ca="1">OFFSET($R$2,COUNTA(R$3:R57),$P57-1)</f>
        <v>if(Name() == "BINDALAGRO.EQ-NSE") { includeOK = DateNum() &gt;= 1070511 AND DateNum() &lt; 1090327; }</v>
      </c>
    </row>
    <row r="58" spans="1:24" x14ac:dyDescent="0.35">
      <c r="A58" s="4" t="s">
        <v>918</v>
      </c>
      <c r="B58" s="4" t="str">
        <f>VLOOKUP(A58,'Name Changes'!$L$2:$N$414,3,0)</f>
        <v>BIOCON.EQ-NSE</v>
      </c>
      <c r="C58" s="4" t="s">
        <v>202</v>
      </c>
      <c r="D58" s="4">
        <v>20070905</v>
      </c>
      <c r="E58" s="4" t="s">
        <v>415</v>
      </c>
      <c r="F58" s="4" t="s">
        <v>415</v>
      </c>
      <c r="G58" s="4" t="s">
        <v>415</v>
      </c>
      <c r="H58" s="4" t="s">
        <v>415</v>
      </c>
      <c r="I58" s="4" t="s">
        <v>415</v>
      </c>
      <c r="J58" s="4">
        <f t="shared" si="2"/>
        <v>1070905</v>
      </c>
      <c r="K58" s="4" t="str">
        <f t="shared" si="3"/>
        <v/>
      </c>
      <c r="L58" s="4" t="str">
        <f t="shared" si="4"/>
        <v/>
      </c>
      <c r="M58" s="4" t="str">
        <f t="shared" si="5"/>
        <v/>
      </c>
      <c r="N58" s="4" t="str">
        <f t="shared" si="6"/>
        <v/>
      </c>
      <c r="O58" s="4" t="str">
        <f t="shared" si="7"/>
        <v/>
      </c>
      <c r="P58" s="8">
        <f t="shared" si="8"/>
        <v>1</v>
      </c>
      <c r="Q58" s="4" t="s">
        <v>1273</v>
      </c>
      <c r="R58" s="4" t="str">
        <f t="shared" si="9"/>
        <v>if(Name() == "BIOCON.EQ-NSE") { includeOK = DateNum() &gt;= 1070905; }</v>
      </c>
      <c r="S58" s="4" t="str">
        <f t="shared" si="10"/>
        <v/>
      </c>
      <c r="T58" s="4" t="str">
        <f t="shared" si="11"/>
        <v/>
      </c>
      <c r="U58" s="4" t="str">
        <f t="shared" si="12"/>
        <v/>
      </c>
      <c r="V58" s="4" t="str">
        <f t="shared" si="13"/>
        <v/>
      </c>
      <c r="W58" s="4" t="str">
        <f t="shared" si="14"/>
        <v/>
      </c>
      <c r="X58" s="4" t="str">
        <f ca="1">OFFSET($R$2,COUNTA(R$3:R58),$P58-1)</f>
        <v>if(Name() == "BIOCON.EQ-NSE") { includeOK = DateNum() &gt;= 1070905; }</v>
      </c>
    </row>
    <row r="59" spans="1:24" x14ac:dyDescent="0.35">
      <c r="A59" s="4" t="s">
        <v>919</v>
      </c>
      <c r="B59" s="4" t="str">
        <f>VLOOKUP(A59,'Name Changes'!$L$2:$N$414,3,0)</f>
        <v>BIRLACORPN.EQ-NSE</v>
      </c>
      <c r="C59" s="4" t="s">
        <v>248</v>
      </c>
      <c r="D59" s="4">
        <v>20080728</v>
      </c>
      <c r="E59" s="4">
        <v>20090626</v>
      </c>
      <c r="F59" s="4" t="s">
        <v>415</v>
      </c>
      <c r="G59" s="4" t="s">
        <v>415</v>
      </c>
      <c r="H59" s="4" t="s">
        <v>415</v>
      </c>
      <c r="I59" s="4" t="s">
        <v>415</v>
      </c>
      <c r="J59" s="4">
        <f t="shared" si="2"/>
        <v>1080728</v>
      </c>
      <c r="K59" s="4">
        <f t="shared" si="3"/>
        <v>1090626</v>
      </c>
      <c r="L59" s="4" t="str">
        <f t="shared" si="4"/>
        <v/>
      </c>
      <c r="M59" s="4" t="str">
        <f t="shared" si="5"/>
        <v/>
      </c>
      <c r="N59" s="4" t="str">
        <f t="shared" si="6"/>
        <v/>
      </c>
      <c r="O59" s="4" t="str">
        <f t="shared" si="7"/>
        <v/>
      </c>
      <c r="P59" s="8">
        <f t="shared" si="8"/>
        <v>2</v>
      </c>
      <c r="Q59" s="4" t="s">
        <v>1273</v>
      </c>
      <c r="R59" s="4" t="str">
        <f t="shared" si="9"/>
        <v/>
      </c>
      <c r="S59" s="4" t="str">
        <f t="shared" si="10"/>
        <v>if(Name() == "BIRLACORPN.EQ-NSE") { includeOK = DateNum() &gt;= 1080728 AND DateNum() &lt; 1090626; }</v>
      </c>
      <c r="T59" s="4" t="str">
        <f t="shared" si="11"/>
        <v/>
      </c>
      <c r="U59" s="4" t="str">
        <f t="shared" si="12"/>
        <v/>
      </c>
      <c r="V59" s="4" t="str">
        <f t="shared" si="13"/>
        <v/>
      </c>
      <c r="W59" s="4" t="str">
        <f t="shared" si="14"/>
        <v/>
      </c>
      <c r="X59" s="4" t="str">
        <f ca="1">OFFSET($R$2,COUNTA(R$3:R59),$P59-1)</f>
        <v>if(Name() == "BIRLACORPN.EQ-NSE") { includeOK = DateNum() &gt;= 1080728 AND DateNum() &lt; 1090626; }</v>
      </c>
    </row>
    <row r="60" spans="1:24" x14ac:dyDescent="0.35">
      <c r="A60" s="11" t="s">
        <v>920</v>
      </c>
      <c r="B60" s="11" t="str">
        <f>VLOOKUP(A60,'Name Changes'!$L$2:$N$414,3,0)</f>
        <v>BIRLAJUTE.EQ-NSE</v>
      </c>
      <c r="C60" s="11" t="s">
        <v>164</v>
      </c>
      <c r="D60" s="11">
        <v>20070511</v>
      </c>
      <c r="E60" s="11">
        <v>20080728</v>
      </c>
      <c r="F60" s="4" t="s">
        <v>415</v>
      </c>
      <c r="G60" s="4" t="s">
        <v>415</v>
      </c>
      <c r="H60" s="4" t="s">
        <v>415</v>
      </c>
      <c r="I60" s="4" t="s">
        <v>415</v>
      </c>
      <c r="J60" s="4">
        <f t="shared" si="2"/>
        <v>1070511</v>
      </c>
      <c r="K60" s="4">
        <f t="shared" si="3"/>
        <v>1080728</v>
      </c>
      <c r="L60" s="4" t="str">
        <f t="shared" si="4"/>
        <v/>
      </c>
      <c r="M60" s="4" t="str">
        <f t="shared" si="5"/>
        <v/>
      </c>
      <c r="N60" s="4" t="str">
        <f t="shared" si="6"/>
        <v/>
      </c>
      <c r="O60" s="4" t="str">
        <f t="shared" si="7"/>
        <v/>
      </c>
      <c r="P60" s="8">
        <f t="shared" si="8"/>
        <v>2</v>
      </c>
      <c r="Q60" s="4" t="s">
        <v>1273</v>
      </c>
      <c r="R60" s="4" t="str">
        <f t="shared" si="9"/>
        <v/>
      </c>
      <c r="S60" s="4" t="str">
        <f t="shared" si="10"/>
        <v>if(Name() == "BIRLAJUTE.EQ-NSE") { includeOK = DateNum() &gt;= 1070511 AND DateNum() &lt; 1080728; }</v>
      </c>
      <c r="T60" s="4" t="str">
        <f t="shared" si="11"/>
        <v/>
      </c>
      <c r="U60" s="4" t="str">
        <f t="shared" si="12"/>
        <v/>
      </c>
      <c r="V60" s="4" t="str">
        <f t="shared" si="13"/>
        <v/>
      </c>
      <c r="W60" s="4" t="str">
        <f t="shared" si="14"/>
        <v/>
      </c>
      <c r="X60" s="4" t="str">
        <f ca="1">OFFSET($R$2,COUNTA(R$3:R60),$P60-1)</f>
        <v>if(Name() == "BIRLAJUTE.EQ-NSE") { includeOK = DateNum() &gt;= 1070511 AND DateNum() &lt; 1080728; }</v>
      </c>
    </row>
    <row r="61" spans="1:24" x14ac:dyDescent="0.35">
      <c r="A61" s="4" t="s">
        <v>921</v>
      </c>
      <c r="B61" s="4" t="str">
        <f>VLOOKUP(A61,'Name Changes'!$L$2:$N$414,3,0)</f>
        <v>BOMDYEING.EQ-NSE</v>
      </c>
      <c r="C61" s="4" t="s">
        <v>22</v>
      </c>
      <c r="D61" s="4">
        <v>20061229</v>
      </c>
      <c r="E61" s="4">
        <v>20090626</v>
      </c>
      <c r="F61" s="4">
        <v>20101029</v>
      </c>
      <c r="G61" s="4">
        <v>20120928</v>
      </c>
      <c r="H61" s="4" t="s">
        <v>415</v>
      </c>
      <c r="I61" s="4" t="s">
        <v>415</v>
      </c>
      <c r="J61" s="4">
        <f t="shared" si="2"/>
        <v>1061229</v>
      </c>
      <c r="K61" s="4">
        <f t="shared" si="3"/>
        <v>1090626</v>
      </c>
      <c r="L61" s="4">
        <f t="shared" si="4"/>
        <v>1101029</v>
      </c>
      <c r="M61" s="4">
        <f t="shared" si="5"/>
        <v>1120928</v>
      </c>
      <c r="N61" s="4" t="str">
        <f t="shared" si="6"/>
        <v/>
      </c>
      <c r="O61" s="4" t="str">
        <f t="shared" si="7"/>
        <v/>
      </c>
      <c r="P61" s="8">
        <f t="shared" si="8"/>
        <v>4</v>
      </c>
      <c r="Q61" s="4" t="s">
        <v>1273</v>
      </c>
      <c r="R61" s="4" t="str">
        <f t="shared" si="9"/>
        <v/>
      </c>
      <c r="S61" s="4" t="str">
        <f t="shared" si="10"/>
        <v/>
      </c>
      <c r="T61" s="4" t="str">
        <f t="shared" si="11"/>
        <v/>
      </c>
      <c r="U61" s="4" t="str">
        <f t="shared" si="12"/>
        <v>if(Name() == "BOMDYEING.EQ-NSE") { includeOK = (DateNum() &gt;= 1061229 AND DateNum() &lt; 1090626) OR (DateNum() &gt;= 1101029 AND DateNum() &lt; 1120928); }</v>
      </c>
      <c r="V61" s="4" t="str">
        <f t="shared" si="13"/>
        <v/>
      </c>
      <c r="W61" s="4" t="str">
        <f t="shared" si="14"/>
        <v/>
      </c>
      <c r="X61" s="4" t="str">
        <f ca="1">OFFSET($R$2,COUNTA(R$3:R61),$P61-1)</f>
        <v>if(Name() == "BOMDYEING.EQ-NSE") { includeOK = (DateNum() &gt;= 1061229 AND DateNum() &lt; 1090626) OR (DateNum() &gt;= 1101029 AND DateNum() &lt; 1120928); }</v>
      </c>
    </row>
    <row r="62" spans="1:24" x14ac:dyDescent="0.35">
      <c r="A62" s="4" t="s">
        <v>922</v>
      </c>
      <c r="B62" s="4" t="str">
        <f>VLOOKUP(A62,'Name Changes'!$L$2:$N$414,3,0)</f>
        <v>BONGAIREFN.EQ-NSE</v>
      </c>
      <c r="C62" s="4" t="s">
        <v>23</v>
      </c>
      <c r="D62" s="4">
        <v>20061229</v>
      </c>
      <c r="E62" s="4">
        <v>20090327</v>
      </c>
      <c r="F62" s="4" t="s">
        <v>415</v>
      </c>
      <c r="G62" s="4" t="s">
        <v>415</v>
      </c>
      <c r="H62" s="4" t="s">
        <v>415</v>
      </c>
      <c r="I62" s="4" t="s">
        <v>415</v>
      </c>
      <c r="J62" s="4">
        <f t="shared" si="2"/>
        <v>1061229</v>
      </c>
      <c r="K62" s="4">
        <f t="shared" si="3"/>
        <v>1090327</v>
      </c>
      <c r="L62" s="4" t="str">
        <f t="shared" si="4"/>
        <v/>
      </c>
      <c r="M62" s="4" t="str">
        <f t="shared" si="5"/>
        <v/>
      </c>
      <c r="N62" s="4" t="str">
        <f t="shared" si="6"/>
        <v/>
      </c>
      <c r="O62" s="4" t="str">
        <f t="shared" si="7"/>
        <v/>
      </c>
      <c r="P62" s="8">
        <f t="shared" si="8"/>
        <v>2</v>
      </c>
      <c r="Q62" s="4" t="s">
        <v>1273</v>
      </c>
      <c r="R62" s="4" t="str">
        <f t="shared" si="9"/>
        <v/>
      </c>
      <c r="S62" s="4" t="str">
        <f t="shared" si="10"/>
        <v>if(Name() == "BONGAIREFN.EQ-NSE") { includeOK = DateNum() &gt;= 1061229 AND DateNum() &lt; 1090327; }</v>
      </c>
      <c r="T62" s="4" t="str">
        <f t="shared" si="11"/>
        <v/>
      </c>
      <c r="U62" s="4" t="str">
        <f t="shared" si="12"/>
        <v/>
      </c>
      <c r="V62" s="4" t="str">
        <f t="shared" si="13"/>
        <v/>
      </c>
      <c r="W62" s="4" t="str">
        <f t="shared" si="14"/>
        <v/>
      </c>
      <c r="X62" s="4" t="str">
        <f ca="1">OFFSET($R$2,COUNTA(R$3:R62),$P62-1)</f>
        <v>if(Name() == "BONGAIREFN.EQ-NSE") { includeOK = DateNum() &gt;= 1061229 AND DateNum() &lt; 1090327; }</v>
      </c>
    </row>
    <row r="63" spans="1:24" x14ac:dyDescent="0.35">
      <c r="A63" s="4" t="s">
        <v>923</v>
      </c>
      <c r="B63" s="4" t="str">
        <f>VLOOKUP(A63,'Name Changes'!$L$2:$N$414,3,0)</f>
        <v>BOSCHLTD.EQ-NSE</v>
      </c>
      <c r="C63" s="4" t="s">
        <v>238</v>
      </c>
      <c r="D63" s="4">
        <v>20080228</v>
      </c>
      <c r="E63" s="4">
        <v>20120928</v>
      </c>
      <c r="F63" s="4">
        <v>20141128</v>
      </c>
      <c r="G63" s="4" t="s">
        <v>415</v>
      </c>
      <c r="H63" s="4" t="s">
        <v>415</v>
      </c>
      <c r="I63" s="4" t="s">
        <v>415</v>
      </c>
      <c r="J63" s="4">
        <f t="shared" si="2"/>
        <v>1080228</v>
      </c>
      <c r="K63" s="4">
        <f t="shared" si="3"/>
        <v>1120928</v>
      </c>
      <c r="L63" s="4">
        <f t="shared" si="4"/>
        <v>1141128</v>
      </c>
      <c r="M63" s="4" t="str">
        <f t="shared" si="5"/>
        <v/>
      </c>
      <c r="N63" s="4" t="str">
        <f t="shared" si="6"/>
        <v/>
      </c>
      <c r="O63" s="4" t="str">
        <f t="shared" si="7"/>
        <v/>
      </c>
      <c r="P63" s="8">
        <f t="shared" si="8"/>
        <v>3</v>
      </c>
      <c r="Q63" s="4" t="s">
        <v>1273</v>
      </c>
      <c r="R63" s="4" t="str">
        <f t="shared" si="9"/>
        <v/>
      </c>
      <c r="S63" s="4" t="str">
        <f t="shared" si="10"/>
        <v/>
      </c>
      <c r="T63" s="4" t="str">
        <f t="shared" si="11"/>
        <v>if(Name() == "BOSCHLTD.EQ-NSE") { includeOK = (DateNum() &gt;= 1080228 AND DateNum() &lt; 1120928) OR (DateNum() &gt;= 1141128); }</v>
      </c>
      <c r="U63" s="4" t="str">
        <f t="shared" si="12"/>
        <v/>
      </c>
      <c r="V63" s="4" t="str">
        <f t="shared" si="13"/>
        <v/>
      </c>
      <c r="W63" s="4" t="str">
        <f t="shared" si="14"/>
        <v/>
      </c>
      <c r="X63" s="4" t="str">
        <f ca="1">OFFSET($R$2,COUNTA(R$3:R63),$P63-1)</f>
        <v>if(Name() == "BOSCHLTD.EQ-NSE") { includeOK = (DateNum() &gt;= 1080228 AND DateNum() &lt; 1120928) OR (DateNum() &gt;= 1141128); }</v>
      </c>
    </row>
    <row r="64" spans="1:24" x14ac:dyDescent="0.35">
      <c r="A64" s="4" t="s">
        <v>924</v>
      </c>
      <c r="B64" s="4" t="str">
        <f>VLOOKUP(A64,'Name Changes'!$L$2:$N$414,3,0)</f>
        <v>BPCL.EQ-NSE</v>
      </c>
      <c r="C64" s="4" t="s">
        <v>24</v>
      </c>
      <c r="D64" s="4">
        <v>20061229</v>
      </c>
      <c r="E64" s="4" t="s">
        <v>415</v>
      </c>
      <c r="F64" s="4" t="s">
        <v>415</v>
      </c>
      <c r="G64" s="4" t="s">
        <v>415</v>
      </c>
      <c r="H64" s="4" t="s">
        <v>415</v>
      </c>
      <c r="I64" s="4" t="s">
        <v>415</v>
      </c>
      <c r="J64" s="4">
        <f t="shared" si="2"/>
        <v>1061229</v>
      </c>
      <c r="K64" s="4" t="str">
        <f t="shared" si="3"/>
        <v/>
      </c>
      <c r="L64" s="4" t="str">
        <f t="shared" si="4"/>
        <v/>
      </c>
      <c r="M64" s="4" t="str">
        <f t="shared" si="5"/>
        <v/>
      </c>
      <c r="N64" s="4" t="str">
        <f t="shared" si="6"/>
        <v/>
      </c>
      <c r="O64" s="4" t="str">
        <f t="shared" si="7"/>
        <v/>
      </c>
      <c r="P64" s="8">
        <f t="shared" si="8"/>
        <v>1</v>
      </c>
      <c r="Q64" s="4" t="s">
        <v>1273</v>
      </c>
      <c r="R64" s="4" t="str">
        <f t="shared" si="9"/>
        <v>if(Name() == "BPCL.EQ-NSE") { includeOK = DateNum() &gt;= 1061229; }</v>
      </c>
      <c r="S64" s="4" t="str">
        <f t="shared" si="10"/>
        <v/>
      </c>
      <c r="T64" s="4" t="str">
        <f t="shared" si="11"/>
        <v/>
      </c>
      <c r="U64" s="4" t="str">
        <f t="shared" si="12"/>
        <v/>
      </c>
      <c r="V64" s="4" t="str">
        <f t="shared" si="13"/>
        <v/>
      </c>
      <c r="W64" s="4" t="str">
        <f t="shared" si="14"/>
        <v/>
      </c>
      <c r="X64" s="4" t="str">
        <f ca="1">OFFSET($R$2,COUNTA(R$3:R64),$P64-1)</f>
        <v>if(Name() == "BPCL.EQ-NSE") { includeOK = DateNum() &gt;= 1061229; }</v>
      </c>
    </row>
    <row r="65" spans="1:24" x14ac:dyDescent="0.35">
      <c r="A65" s="4" t="s">
        <v>925</v>
      </c>
      <c r="B65" s="4" t="str">
        <f>VLOOKUP(A65,'Name Changes'!$L$2:$N$414,3,0)</f>
        <v>BRFL.EQ-NSE</v>
      </c>
      <c r="C65" s="4" t="s">
        <v>165</v>
      </c>
      <c r="D65" s="4">
        <v>20070511</v>
      </c>
      <c r="E65" s="4">
        <v>20120629</v>
      </c>
      <c r="F65" s="4" t="s">
        <v>415</v>
      </c>
      <c r="G65" s="4" t="s">
        <v>415</v>
      </c>
      <c r="H65" s="4" t="s">
        <v>415</v>
      </c>
      <c r="I65" s="4" t="s">
        <v>415</v>
      </c>
      <c r="J65" s="4">
        <f t="shared" si="2"/>
        <v>1070511</v>
      </c>
      <c r="K65" s="4">
        <f t="shared" si="3"/>
        <v>1120629</v>
      </c>
      <c r="L65" s="4" t="str">
        <f t="shared" si="4"/>
        <v/>
      </c>
      <c r="M65" s="4" t="str">
        <f t="shared" si="5"/>
        <v/>
      </c>
      <c r="N65" s="4" t="str">
        <f t="shared" si="6"/>
        <v/>
      </c>
      <c r="O65" s="4" t="str">
        <f t="shared" si="7"/>
        <v/>
      </c>
      <c r="P65" s="8">
        <f t="shared" si="8"/>
        <v>2</v>
      </c>
      <c r="Q65" s="4" t="s">
        <v>1273</v>
      </c>
      <c r="R65" s="4" t="str">
        <f t="shared" si="9"/>
        <v/>
      </c>
      <c r="S65" s="4" t="str">
        <f t="shared" si="10"/>
        <v>if(Name() == "BRFL.EQ-NSE") { includeOK = DateNum() &gt;= 1070511 AND DateNum() &lt; 1120629; }</v>
      </c>
      <c r="T65" s="4" t="str">
        <f t="shared" si="11"/>
        <v/>
      </c>
      <c r="U65" s="4" t="str">
        <f t="shared" si="12"/>
        <v/>
      </c>
      <c r="V65" s="4" t="str">
        <f t="shared" si="13"/>
        <v/>
      </c>
      <c r="W65" s="4" t="str">
        <f t="shared" si="14"/>
        <v/>
      </c>
      <c r="X65" s="4" t="str">
        <f ca="1">OFFSET($R$2,COUNTA(R$3:R65),$P65-1)</f>
        <v>if(Name() == "BRFL.EQ-NSE") { includeOK = DateNum() &gt;= 1070511 AND DateNum() &lt; 1120629; }</v>
      </c>
    </row>
    <row r="66" spans="1:24" x14ac:dyDescent="0.35">
      <c r="A66" s="4" t="s">
        <v>926</v>
      </c>
      <c r="B66" s="4" t="str">
        <f>VLOOKUP(A66,'Name Changes'!$L$2:$N$414,3,0)</f>
        <v>BRIGADE.EQ-NSE</v>
      </c>
      <c r="C66" s="4" t="s">
        <v>234</v>
      </c>
      <c r="D66" s="4">
        <v>20071231</v>
      </c>
      <c r="E66" s="4">
        <v>20090327</v>
      </c>
      <c r="F66" s="4" t="s">
        <v>415</v>
      </c>
      <c r="G66" s="4" t="s">
        <v>415</v>
      </c>
      <c r="H66" s="4" t="s">
        <v>415</v>
      </c>
      <c r="I66" s="4" t="s">
        <v>415</v>
      </c>
      <c r="J66" s="4">
        <f t="shared" si="2"/>
        <v>1071231</v>
      </c>
      <c r="K66" s="4">
        <f t="shared" si="3"/>
        <v>1090327</v>
      </c>
      <c r="L66" s="4" t="str">
        <f t="shared" si="4"/>
        <v/>
      </c>
      <c r="M66" s="4" t="str">
        <f t="shared" si="5"/>
        <v/>
      </c>
      <c r="N66" s="4" t="str">
        <f t="shared" si="6"/>
        <v/>
      </c>
      <c r="O66" s="4" t="str">
        <f t="shared" si="7"/>
        <v/>
      </c>
      <c r="P66" s="8">
        <f t="shared" si="8"/>
        <v>2</v>
      </c>
      <c r="Q66" s="4" t="s">
        <v>1273</v>
      </c>
      <c r="R66" s="4" t="str">
        <f t="shared" si="9"/>
        <v/>
      </c>
      <c r="S66" s="4" t="str">
        <f t="shared" si="10"/>
        <v>if(Name() == "BRIGADE.EQ-NSE") { includeOK = DateNum() &gt;= 1071231 AND DateNum() &lt; 1090327; }</v>
      </c>
      <c r="T66" s="4" t="str">
        <f t="shared" si="11"/>
        <v/>
      </c>
      <c r="U66" s="4" t="str">
        <f t="shared" si="12"/>
        <v/>
      </c>
      <c r="V66" s="4" t="str">
        <f t="shared" si="13"/>
        <v/>
      </c>
      <c r="W66" s="4" t="str">
        <f t="shared" si="14"/>
        <v/>
      </c>
      <c r="X66" s="4" t="str">
        <f ca="1">OFFSET($R$2,COUNTA(R$3:R66),$P66-1)</f>
        <v>if(Name() == "BRIGADE.EQ-NSE") { includeOK = DateNum() &gt;= 1071231 AND DateNum() &lt; 1090327; }</v>
      </c>
    </row>
    <row r="67" spans="1:24" x14ac:dyDescent="0.35">
      <c r="A67" s="4" t="s">
        <v>927</v>
      </c>
      <c r="B67" s="4" t="str">
        <f>VLOOKUP(A67,'Name Changes'!$L$2:$N$414,3,0)</f>
        <v>BRITANNIA.EQ-NSE</v>
      </c>
      <c r="C67" s="4" t="s">
        <v>363</v>
      </c>
      <c r="D67" s="4">
        <v>20150529</v>
      </c>
      <c r="E67" s="4" t="s">
        <v>415</v>
      </c>
      <c r="F67" s="4" t="s">
        <v>415</v>
      </c>
      <c r="G67" s="4" t="s">
        <v>415</v>
      </c>
      <c r="H67" s="4" t="s">
        <v>415</v>
      </c>
      <c r="I67" s="4" t="s">
        <v>415</v>
      </c>
      <c r="J67" s="4">
        <f t="shared" ref="J67:J130" si="15">IF((1&amp;RIGHT(LEFT(D67,4),2)&amp;RIGHT(D67,4))*1=1,"",(1&amp;RIGHT(LEFT(D67,4),2)&amp;RIGHT(D67,4))*1)</f>
        <v>1150529</v>
      </c>
      <c r="K67" s="4" t="str">
        <f t="shared" ref="K67:K130" si="16">IF((1&amp;RIGHT(LEFT(E67,4),2)&amp;RIGHT(E67,4))*1=1,"",(1&amp;RIGHT(LEFT(E67,4),2)&amp;RIGHT(E67,4))*1)</f>
        <v/>
      </c>
      <c r="L67" s="4" t="str">
        <f t="shared" ref="L67:L130" si="17">IF((1&amp;RIGHT(LEFT(F67,4),2)&amp;RIGHT(F67,4))*1=1,"",(1&amp;RIGHT(LEFT(F67,4),2)&amp;RIGHT(F67,4))*1)</f>
        <v/>
      </c>
      <c r="M67" s="4" t="str">
        <f t="shared" ref="M67:M130" si="18">IF((1&amp;RIGHT(LEFT(G67,4),2)&amp;RIGHT(G67,4))*1=1,"",(1&amp;RIGHT(LEFT(G67,4),2)&amp;RIGHT(G67,4))*1)</f>
        <v/>
      </c>
      <c r="N67" s="4" t="str">
        <f t="shared" ref="N67:N130" si="19">IF((1&amp;RIGHT(LEFT(H67,4),2)&amp;RIGHT(H67,4))*1=1,"",(1&amp;RIGHT(LEFT(H67,4),2)&amp;RIGHT(H67,4))*1)</f>
        <v/>
      </c>
      <c r="O67" s="4" t="str">
        <f t="shared" ref="O67:O130" si="20">IF((1&amp;RIGHT(LEFT(I67,4),2)&amp;RIGHT(I67,4))*1=1,"",(1&amp;RIGHT(LEFT(I67,4),2)&amp;RIGHT(I67,4))*1)</f>
        <v/>
      </c>
      <c r="P67" s="8">
        <f t="shared" ref="P67:P130" si="21">COUNT(D67:I67)</f>
        <v>1</v>
      </c>
      <c r="Q67" s="4" t="s">
        <v>1273</v>
      </c>
      <c r="R67" s="4" t="str">
        <f t="shared" ref="R67:R130" si="22">IF($P67=R$2,"if(Name() == "&amp;Q67&amp;$B67&amp;Q67&amp;") { includeOK = DateNum() &gt;= "&amp;$J67&amp;"; }","")</f>
        <v>if(Name() == "BRITANNIA.EQ-NSE") { includeOK = DateNum() &gt;= 1150529; }</v>
      </c>
      <c r="S67" s="4" t="str">
        <f t="shared" ref="S67:S130" si="23">IF($P67=S$2,"if(Name() == "&amp;Q67&amp;$B67&amp;Q67&amp;") { includeOK = DateNum() &gt;= "&amp;$J67&amp;" AND DateNum() &lt; "&amp;$K67&amp;"; }","")</f>
        <v/>
      </c>
      <c r="T67" s="4" t="str">
        <f t="shared" ref="T67:T130" si="24">IF($P67=T$2,"if(Name() == "&amp;Q67&amp;$B67&amp;Q67&amp;") { includeOK = (DateNum() &gt;= "&amp;$J67&amp;" AND DateNum() &lt; "&amp;$K67&amp;") OR (DateNum() &gt;= "&amp;$L67&amp;"); }","")</f>
        <v/>
      </c>
      <c r="U67" s="4" t="str">
        <f t="shared" ref="U67:U130" si="25">IF($P67=U$2,"if(Name() == "&amp;Q67&amp;$B67&amp;Q67&amp;") { includeOK = (DateNum() &gt;= "&amp;$J67&amp;" AND DateNum() &lt; "&amp;$K67&amp;") OR (DateNum() &gt;= "&amp;$L67&amp;" AND DateNum() &lt; "&amp;$M67&amp;"); }","")</f>
        <v/>
      </c>
      <c r="V67" s="4" t="str">
        <f t="shared" ref="V67:V130" si="26">IF($P67=V$2,"if(Name() == "&amp;Q67&amp;$B67&amp;Q67&amp;") { includeOK = (DateNum() &gt;= "&amp;$J67&amp;" AND DateNum() &lt; "&amp;$K67&amp;") OR (DateNum() &gt;= "&amp;$L67&amp;" AND DateNum() &lt; "&amp;$M67&amp;") OR DateNum() &gt;= "&amp;$N67&amp;"; }","")</f>
        <v/>
      </c>
      <c r="W67" s="4" t="str">
        <f t="shared" ref="W67:W130" si="27">IF($P67=W$2,"if(Name() == "&amp;Q67&amp;$B67&amp;Q67&amp;") { includeOK = (DateNum() &gt;= "&amp;$J67&amp;" AND DateNum() &lt; "&amp;$K67&amp;") OR (DateNum() &gt;= "&amp;$L67&amp;" AND DateNum() &lt; "&amp;$M67&amp;") OR (DateNum() &gt;= "&amp;$N67&amp;" AND DateNum() &lt; "&amp;$O67&amp;") ; }","")</f>
        <v/>
      </c>
      <c r="X67" s="4" t="str">
        <f ca="1">OFFSET($R$2,COUNTA(R$3:R67),$P67-1)</f>
        <v>if(Name() == "BRITANNIA.EQ-NSE") { includeOK = DateNum() &gt;= 1150529; }</v>
      </c>
    </row>
    <row r="68" spans="1:24" x14ac:dyDescent="0.35">
      <c r="A68" s="4" t="s">
        <v>928</v>
      </c>
      <c r="B68" s="4" t="str">
        <f>VLOOKUP(A68,'Name Changes'!$L$2:$N$414,3,0)</f>
        <v>CADILAHC.EQ-NSE</v>
      </c>
      <c r="C68" s="4" t="s">
        <v>370</v>
      </c>
      <c r="D68" s="4">
        <v>20150928</v>
      </c>
      <c r="E68" s="4">
        <v>20220331</v>
      </c>
      <c r="F68" s="4" t="s">
        <v>415</v>
      </c>
      <c r="G68" s="4" t="s">
        <v>415</v>
      </c>
      <c r="H68" s="4" t="s">
        <v>415</v>
      </c>
      <c r="I68" s="4" t="s">
        <v>415</v>
      </c>
      <c r="J68" s="4">
        <f t="shared" si="15"/>
        <v>1150928</v>
      </c>
      <c r="K68" s="4">
        <f t="shared" si="16"/>
        <v>1220331</v>
      </c>
      <c r="L68" s="4" t="str">
        <f t="shared" si="17"/>
        <v/>
      </c>
      <c r="M68" s="4" t="str">
        <f t="shared" si="18"/>
        <v/>
      </c>
      <c r="N68" s="4" t="str">
        <f t="shared" si="19"/>
        <v/>
      </c>
      <c r="O68" s="4" t="str">
        <f t="shared" si="20"/>
        <v/>
      </c>
      <c r="P68" s="8">
        <f t="shared" si="21"/>
        <v>2</v>
      </c>
      <c r="Q68" s="4" t="s">
        <v>1273</v>
      </c>
      <c r="R68" s="4" t="str">
        <f t="shared" si="22"/>
        <v/>
      </c>
      <c r="S68" s="4" t="str">
        <f t="shared" si="23"/>
        <v>if(Name() == "CADILAHC.EQ-NSE") { includeOK = DateNum() &gt;= 1150928 AND DateNum() &lt; 1220331; }</v>
      </c>
      <c r="T68" s="4" t="str">
        <f t="shared" si="24"/>
        <v/>
      </c>
      <c r="U68" s="4" t="str">
        <f t="shared" si="25"/>
        <v/>
      </c>
      <c r="V68" s="4" t="str">
        <f t="shared" si="26"/>
        <v/>
      </c>
      <c r="W68" s="4" t="str">
        <f t="shared" si="27"/>
        <v/>
      </c>
      <c r="X68" s="4" t="str">
        <f ca="1">OFFSET($R$2,COUNTA(R$3:R68),$P68-1)</f>
        <v>if(Name() == "CADILAHC.EQ-NSE") { includeOK = DateNum() &gt;= 1150928 AND DateNum() &lt; 1220331; }</v>
      </c>
    </row>
    <row r="69" spans="1:24" x14ac:dyDescent="0.35">
      <c r="A69" s="4" t="s">
        <v>929</v>
      </c>
      <c r="B69" s="4" t="str">
        <f>VLOOKUP(A69,'Name Changes'!$L$2:$N$414,3,0)</f>
        <v>CAIRN.EQ-NSE</v>
      </c>
      <c r="C69" s="4" t="s">
        <v>150</v>
      </c>
      <c r="D69" s="4">
        <v>20070108</v>
      </c>
      <c r="E69" s="4">
        <v>20170426</v>
      </c>
      <c r="F69" s="4" t="s">
        <v>415</v>
      </c>
      <c r="G69" s="4" t="s">
        <v>415</v>
      </c>
      <c r="H69" s="4" t="s">
        <v>415</v>
      </c>
      <c r="I69" s="4" t="s">
        <v>415</v>
      </c>
      <c r="J69" s="4">
        <f t="shared" si="15"/>
        <v>1070108</v>
      </c>
      <c r="K69" s="4">
        <f t="shared" si="16"/>
        <v>1170426</v>
      </c>
      <c r="L69" s="4" t="str">
        <f t="shared" si="17"/>
        <v/>
      </c>
      <c r="M69" s="4" t="str">
        <f t="shared" si="18"/>
        <v/>
      </c>
      <c r="N69" s="4" t="str">
        <f t="shared" si="19"/>
        <v/>
      </c>
      <c r="O69" s="4" t="str">
        <f t="shared" si="20"/>
        <v/>
      </c>
      <c r="P69" s="8">
        <f t="shared" si="21"/>
        <v>2</v>
      </c>
      <c r="Q69" s="4" t="s">
        <v>1273</v>
      </c>
      <c r="R69" s="4" t="str">
        <f t="shared" si="22"/>
        <v/>
      </c>
      <c r="S69" s="4" t="str">
        <f t="shared" si="23"/>
        <v>if(Name() == "CAIRN.EQ-NSE") { includeOK = DateNum() &gt;= 1070108 AND DateNum() &lt; 1170426; }</v>
      </c>
      <c r="T69" s="4" t="str">
        <f t="shared" si="24"/>
        <v/>
      </c>
      <c r="U69" s="4" t="str">
        <f t="shared" si="25"/>
        <v/>
      </c>
      <c r="V69" s="4" t="str">
        <f t="shared" si="26"/>
        <v/>
      </c>
      <c r="W69" s="4" t="str">
        <f t="shared" si="27"/>
        <v/>
      </c>
      <c r="X69" s="4" t="str">
        <f ca="1">OFFSET($R$2,COUNTA(R$3:R69),$P69-1)</f>
        <v>if(Name() == "CAIRN.EQ-NSE") { includeOK = DateNum() &gt;= 1070108 AND DateNum() &lt; 1170426; }</v>
      </c>
    </row>
    <row r="70" spans="1:24" x14ac:dyDescent="0.35">
      <c r="A70" s="4" t="s">
        <v>930</v>
      </c>
      <c r="B70" s="4" t="str">
        <f>VLOOKUP(A70,'Name Changes'!$L$2:$N$414,3,0)</f>
        <v>CANBK.EQ-NSE</v>
      </c>
      <c r="C70" s="4" t="s">
        <v>25</v>
      </c>
      <c r="D70" s="4">
        <v>20061229</v>
      </c>
      <c r="E70" s="4" t="s">
        <v>415</v>
      </c>
      <c r="F70" s="4" t="s">
        <v>415</v>
      </c>
      <c r="G70" s="4" t="s">
        <v>415</v>
      </c>
      <c r="H70" s="4" t="s">
        <v>415</v>
      </c>
      <c r="I70" s="4" t="s">
        <v>415</v>
      </c>
      <c r="J70" s="4">
        <f t="shared" si="15"/>
        <v>1061229</v>
      </c>
      <c r="K70" s="4" t="str">
        <f t="shared" si="16"/>
        <v/>
      </c>
      <c r="L70" s="4" t="str">
        <f t="shared" si="17"/>
        <v/>
      </c>
      <c r="M70" s="4" t="str">
        <f t="shared" si="18"/>
        <v/>
      </c>
      <c r="N70" s="4" t="str">
        <f t="shared" si="19"/>
        <v/>
      </c>
      <c r="O70" s="4" t="str">
        <f t="shared" si="20"/>
        <v/>
      </c>
      <c r="P70" s="8">
        <f t="shared" si="21"/>
        <v>1</v>
      </c>
      <c r="Q70" s="4" t="s">
        <v>1273</v>
      </c>
      <c r="R70" s="4" t="str">
        <f t="shared" si="22"/>
        <v>if(Name() == "CANBK.EQ-NSE") { includeOK = DateNum() &gt;= 1061229; }</v>
      </c>
      <c r="S70" s="4" t="str">
        <f t="shared" si="23"/>
        <v/>
      </c>
      <c r="T70" s="4" t="str">
        <f t="shared" si="24"/>
        <v/>
      </c>
      <c r="U70" s="4" t="str">
        <f t="shared" si="25"/>
        <v/>
      </c>
      <c r="V70" s="4" t="str">
        <f t="shared" si="26"/>
        <v/>
      </c>
      <c r="W70" s="4" t="str">
        <f t="shared" si="27"/>
        <v/>
      </c>
      <c r="X70" s="4" t="str">
        <f ca="1">OFFSET($R$2,COUNTA(R$3:R70),$P70-1)</f>
        <v>if(Name() == "CANBK.EQ-NSE") { includeOK = DateNum() &gt;= 1061229; }</v>
      </c>
    </row>
    <row r="71" spans="1:24" x14ac:dyDescent="0.35">
      <c r="A71" s="4" t="s">
        <v>931</v>
      </c>
      <c r="B71" s="4" t="str">
        <f>VLOOKUP(A71,'Name Changes'!$L$2:$N$414,3,0)</f>
        <v>CANFINHOME.EQ-NSE</v>
      </c>
      <c r="C71" s="4" t="s">
        <v>397</v>
      </c>
      <c r="D71" s="4">
        <v>20170428</v>
      </c>
      <c r="E71" s="4">
        <v>20190628</v>
      </c>
      <c r="F71" s="4">
        <v>20210827</v>
      </c>
      <c r="G71" s="4" t="s">
        <v>415</v>
      </c>
      <c r="H71" s="4" t="s">
        <v>415</v>
      </c>
      <c r="I71" s="4" t="s">
        <v>415</v>
      </c>
      <c r="J71" s="4">
        <f t="shared" si="15"/>
        <v>1170428</v>
      </c>
      <c r="K71" s="4">
        <f t="shared" si="16"/>
        <v>1190628</v>
      </c>
      <c r="L71" s="4">
        <f t="shared" si="17"/>
        <v>1210827</v>
      </c>
      <c r="M71" s="4" t="str">
        <f t="shared" si="18"/>
        <v/>
      </c>
      <c r="N71" s="4" t="str">
        <f t="shared" si="19"/>
        <v/>
      </c>
      <c r="O71" s="4" t="str">
        <f t="shared" si="20"/>
        <v/>
      </c>
      <c r="P71" s="8">
        <f t="shared" si="21"/>
        <v>3</v>
      </c>
      <c r="Q71" s="4" t="s">
        <v>1273</v>
      </c>
      <c r="R71" s="4" t="str">
        <f t="shared" si="22"/>
        <v/>
      </c>
      <c r="S71" s="4" t="str">
        <f t="shared" si="23"/>
        <v/>
      </c>
      <c r="T71" s="4" t="str">
        <f t="shared" si="24"/>
        <v>if(Name() == "CANFINHOME.EQ-NSE") { includeOK = (DateNum() &gt;= 1170428 AND DateNum() &lt; 1190628) OR (DateNum() &gt;= 1210827); }</v>
      </c>
      <c r="U71" s="4" t="str">
        <f t="shared" si="25"/>
        <v/>
      </c>
      <c r="V71" s="4" t="str">
        <f t="shared" si="26"/>
        <v/>
      </c>
      <c r="W71" s="4" t="str">
        <f t="shared" si="27"/>
        <v/>
      </c>
      <c r="X71" s="4" t="str">
        <f ca="1">OFFSET($R$2,COUNTA(R$3:R71),$P71-1)</f>
        <v>if(Name() == "CANFINHOME.EQ-NSE") { includeOK = (DateNum() &gt;= 1170428 AND DateNum() &lt; 1190628) OR (DateNum() &gt;= 1210827); }</v>
      </c>
    </row>
    <row r="72" spans="1:24" x14ac:dyDescent="0.35">
      <c r="A72" s="4" t="s">
        <v>932</v>
      </c>
      <c r="B72" s="4" t="str">
        <f>VLOOKUP(A72,'Name Changes'!$L$2:$N$414,3,0)</f>
        <v>CAPF.EQ-NSE</v>
      </c>
      <c r="C72" s="4" t="s">
        <v>384</v>
      </c>
      <c r="D72" s="4">
        <v>20170331</v>
      </c>
      <c r="E72" s="4">
        <v>20181227</v>
      </c>
      <c r="F72" s="4" t="s">
        <v>415</v>
      </c>
      <c r="G72" s="4" t="s">
        <v>415</v>
      </c>
      <c r="H72" s="4" t="s">
        <v>415</v>
      </c>
      <c r="I72" s="4" t="s">
        <v>415</v>
      </c>
      <c r="J72" s="4">
        <f t="shared" si="15"/>
        <v>1170331</v>
      </c>
      <c r="K72" s="4">
        <f t="shared" si="16"/>
        <v>1181227</v>
      </c>
      <c r="L72" s="4" t="str">
        <f t="shared" si="17"/>
        <v/>
      </c>
      <c r="M72" s="4" t="str">
        <f t="shared" si="18"/>
        <v/>
      </c>
      <c r="N72" s="4" t="str">
        <f t="shared" si="19"/>
        <v/>
      </c>
      <c r="O72" s="4" t="str">
        <f t="shared" si="20"/>
        <v/>
      </c>
      <c r="P72" s="8">
        <f t="shared" si="21"/>
        <v>2</v>
      </c>
      <c r="Q72" s="4" t="s">
        <v>1273</v>
      </c>
      <c r="R72" s="4" t="str">
        <f t="shared" si="22"/>
        <v/>
      </c>
      <c r="S72" s="4" t="str">
        <f t="shared" si="23"/>
        <v>if(Name() == "CAPF.EQ-NSE") { includeOK = DateNum() &gt;= 1170331 AND DateNum() &lt; 1181227; }</v>
      </c>
      <c r="T72" s="4" t="str">
        <f t="shared" si="24"/>
        <v/>
      </c>
      <c r="U72" s="4" t="str">
        <f t="shared" si="25"/>
        <v/>
      </c>
      <c r="V72" s="4" t="str">
        <f t="shared" si="26"/>
        <v/>
      </c>
      <c r="W72" s="4" t="str">
        <f t="shared" si="27"/>
        <v/>
      </c>
      <c r="X72" s="4" t="str">
        <f ca="1">OFFSET($R$2,COUNTA(R$3:R72),$P72-1)</f>
        <v>if(Name() == "CAPF.EQ-NSE") { includeOK = DateNum() &gt;= 1170331 AND DateNum() &lt; 1181227; }</v>
      </c>
    </row>
    <row r="73" spans="1:24" x14ac:dyDescent="0.35">
      <c r="A73" s="4" t="s">
        <v>933</v>
      </c>
      <c r="B73" s="4" t="str">
        <f>VLOOKUP(A73,'Name Changes'!$L$2:$N$414,3,0)</f>
        <v>CASTROLIND.EQ-NSE</v>
      </c>
      <c r="C73" s="4" t="s">
        <v>364</v>
      </c>
      <c r="D73" s="4">
        <v>20150529</v>
      </c>
      <c r="E73" s="4">
        <v>20200130</v>
      </c>
      <c r="F73" s="4" t="s">
        <v>415</v>
      </c>
      <c r="G73" s="4" t="s">
        <v>415</v>
      </c>
      <c r="H73" s="4" t="s">
        <v>415</v>
      </c>
      <c r="I73" s="4" t="s">
        <v>415</v>
      </c>
      <c r="J73" s="4">
        <f t="shared" si="15"/>
        <v>1150529</v>
      </c>
      <c r="K73" s="4">
        <f t="shared" si="16"/>
        <v>1200130</v>
      </c>
      <c r="L73" s="4" t="str">
        <f t="shared" si="17"/>
        <v/>
      </c>
      <c r="M73" s="4" t="str">
        <f t="shared" si="18"/>
        <v/>
      </c>
      <c r="N73" s="4" t="str">
        <f t="shared" si="19"/>
        <v/>
      </c>
      <c r="O73" s="4" t="str">
        <f t="shared" si="20"/>
        <v/>
      </c>
      <c r="P73" s="8">
        <f t="shared" si="21"/>
        <v>2</v>
      </c>
      <c r="Q73" s="4" t="s">
        <v>1273</v>
      </c>
      <c r="R73" s="4" t="str">
        <f t="shared" si="22"/>
        <v/>
      </c>
      <c r="S73" s="4" t="str">
        <f t="shared" si="23"/>
        <v>if(Name() == "CASTROLIND.EQ-NSE") { includeOK = DateNum() &gt;= 1150529 AND DateNum() &lt; 1200130; }</v>
      </c>
      <c r="T73" s="4" t="str">
        <f t="shared" si="24"/>
        <v/>
      </c>
      <c r="U73" s="4" t="str">
        <f t="shared" si="25"/>
        <v/>
      </c>
      <c r="V73" s="4" t="str">
        <f t="shared" si="26"/>
        <v/>
      </c>
      <c r="W73" s="4" t="str">
        <f t="shared" si="27"/>
        <v/>
      </c>
      <c r="X73" s="4" t="str">
        <f ca="1">OFFSET($R$2,COUNTA(R$3:R73),$P73-1)</f>
        <v>if(Name() == "CASTROLIND.EQ-NSE") { includeOK = DateNum() &gt;= 1150529 AND DateNum() &lt; 1200130; }</v>
      </c>
    </row>
    <row r="74" spans="1:24" x14ac:dyDescent="0.35">
      <c r="A74" s="4" t="s">
        <v>934</v>
      </c>
      <c r="B74" s="4" t="str">
        <f>VLOOKUP(A74,'Name Changes'!$L$2:$N$414,3,0)</f>
        <v>CEATLTD.EQ-NSE</v>
      </c>
      <c r="C74" s="4" t="s">
        <v>365</v>
      </c>
      <c r="D74" s="4">
        <v>20150529</v>
      </c>
      <c r="E74" s="4">
        <v>20190628</v>
      </c>
      <c r="F74" s="4" t="s">
        <v>415</v>
      </c>
      <c r="G74" s="4" t="s">
        <v>415</v>
      </c>
      <c r="H74" s="4" t="s">
        <v>415</v>
      </c>
      <c r="I74" s="4" t="s">
        <v>415</v>
      </c>
      <c r="J74" s="4">
        <f t="shared" si="15"/>
        <v>1150529</v>
      </c>
      <c r="K74" s="4">
        <f t="shared" si="16"/>
        <v>1190628</v>
      </c>
      <c r="L74" s="4" t="str">
        <f t="shared" si="17"/>
        <v/>
      </c>
      <c r="M74" s="4" t="str">
        <f t="shared" si="18"/>
        <v/>
      </c>
      <c r="N74" s="4" t="str">
        <f t="shared" si="19"/>
        <v/>
      </c>
      <c r="O74" s="4" t="str">
        <f t="shared" si="20"/>
        <v/>
      </c>
      <c r="P74" s="8">
        <f t="shared" si="21"/>
        <v>2</v>
      </c>
      <c r="Q74" s="4" t="s">
        <v>1273</v>
      </c>
      <c r="R74" s="4" t="str">
        <f t="shared" si="22"/>
        <v/>
      </c>
      <c r="S74" s="4" t="str">
        <f t="shared" si="23"/>
        <v>if(Name() == "CEATLTD.EQ-NSE") { includeOK = DateNum() &gt;= 1150529 AND DateNum() &lt; 1190628; }</v>
      </c>
      <c r="T74" s="4" t="str">
        <f t="shared" si="24"/>
        <v/>
      </c>
      <c r="U74" s="4" t="str">
        <f t="shared" si="25"/>
        <v/>
      </c>
      <c r="V74" s="4" t="str">
        <f t="shared" si="26"/>
        <v/>
      </c>
      <c r="W74" s="4" t="str">
        <f t="shared" si="27"/>
        <v/>
      </c>
      <c r="X74" s="4" t="str">
        <f ca="1">OFFSET($R$2,COUNTA(R$3:R74),$P74-1)</f>
        <v>if(Name() == "CEATLTD.EQ-NSE") { includeOK = DateNum() &gt;= 1150529 AND DateNum() &lt; 1190628; }</v>
      </c>
    </row>
    <row r="75" spans="1:24" x14ac:dyDescent="0.35">
      <c r="A75" s="4" t="s">
        <v>935</v>
      </c>
      <c r="B75" s="4" t="str">
        <f>VLOOKUP(A75,'Name Changes'!$L$2:$N$414,3,0)</f>
        <v>CENTRALBK.EQ-NSE</v>
      </c>
      <c r="C75" s="4" t="s">
        <v>196</v>
      </c>
      <c r="D75" s="4">
        <v>20070820</v>
      </c>
      <c r="E75" s="4">
        <v>20090626</v>
      </c>
      <c r="F75" s="4">
        <v>20101029</v>
      </c>
      <c r="G75" s="4">
        <v>20121026</v>
      </c>
      <c r="H75" s="4" t="s">
        <v>415</v>
      </c>
      <c r="I75" s="4" t="s">
        <v>415</v>
      </c>
      <c r="J75" s="4">
        <f t="shared" si="15"/>
        <v>1070820</v>
      </c>
      <c r="K75" s="4">
        <f t="shared" si="16"/>
        <v>1090626</v>
      </c>
      <c r="L75" s="4">
        <f t="shared" si="17"/>
        <v>1101029</v>
      </c>
      <c r="M75" s="4">
        <f t="shared" si="18"/>
        <v>1121026</v>
      </c>
      <c r="N75" s="4" t="str">
        <f t="shared" si="19"/>
        <v/>
      </c>
      <c r="O75" s="4" t="str">
        <f t="shared" si="20"/>
        <v/>
      </c>
      <c r="P75" s="8">
        <f t="shared" si="21"/>
        <v>4</v>
      </c>
      <c r="Q75" s="4" t="s">
        <v>1273</v>
      </c>
      <c r="R75" s="4" t="str">
        <f t="shared" si="22"/>
        <v/>
      </c>
      <c r="S75" s="4" t="str">
        <f t="shared" si="23"/>
        <v/>
      </c>
      <c r="T75" s="4" t="str">
        <f t="shared" si="24"/>
        <v/>
      </c>
      <c r="U75" s="4" t="str">
        <f t="shared" si="25"/>
        <v>if(Name() == "CENTRALBK.EQ-NSE") { includeOK = (DateNum() &gt;= 1070820 AND DateNum() &lt; 1090626) OR (DateNum() &gt;= 1101029 AND DateNum() &lt; 1121026); }</v>
      </c>
      <c r="V75" s="4" t="str">
        <f t="shared" si="26"/>
        <v/>
      </c>
      <c r="W75" s="4" t="str">
        <f t="shared" si="27"/>
        <v/>
      </c>
      <c r="X75" s="4" t="str">
        <f ca="1">OFFSET($R$2,COUNTA(R$3:R75),$P75-1)</f>
        <v>if(Name() == "CENTRALBK.EQ-NSE") { includeOK = (DateNum() &gt;= 1070820 AND DateNum() &lt; 1090626) OR (DateNum() &gt;= 1101029 AND DateNum() &lt; 1121026); }</v>
      </c>
    </row>
    <row r="76" spans="1:24" x14ac:dyDescent="0.35">
      <c r="A76" s="4" t="s">
        <v>936</v>
      </c>
      <c r="B76" s="4" t="str">
        <f>VLOOKUP(A76,'Name Changes'!$L$2:$N$414,3,0)</f>
        <v>CENTURYTEX.EQ-NSE</v>
      </c>
      <c r="C76" s="4" t="s">
        <v>26</v>
      </c>
      <c r="D76" s="4">
        <v>20061229</v>
      </c>
      <c r="E76" s="4">
        <v>20200827</v>
      </c>
      <c r="F76" s="4" t="s">
        <v>415</v>
      </c>
      <c r="G76" s="4" t="s">
        <v>415</v>
      </c>
      <c r="H76" s="4" t="s">
        <v>415</v>
      </c>
      <c r="I76" s="4" t="s">
        <v>415</v>
      </c>
      <c r="J76" s="4">
        <f t="shared" si="15"/>
        <v>1061229</v>
      </c>
      <c r="K76" s="4">
        <f t="shared" si="16"/>
        <v>1200827</v>
      </c>
      <c r="L76" s="4" t="str">
        <f t="shared" si="17"/>
        <v/>
      </c>
      <c r="M76" s="4" t="str">
        <f t="shared" si="18"/>
        <v/>
      </c>
      <c r="N76" s="4" t="str">
        <f t="shared" si="19"/>
        <v/>
      </c>
      <c r="O76" s="4" t="str">
        <f t="shared" si="20"/>
        <v/>
      </c>
      <c r="P76" s="8">
        <f t="shared" si="21"/>
        <v>2</v>
      </c>
      <c r="Q76" s="4" t="s">
        <v>1273</v>
      </c>
      <c r="R76" s="4" t="str">
        <f t="shared" si="22"/>
        <v/>
      </c>
      <c r="S76" s="4" t="str">
        <f t="shared" si="23"/>
        <v>if(Name() == "CENTURYTEX.EQ-NSE") { includeOK = DateNum() &gt;= 1061229 AND DateNum() &lt; 1200827; }</v>
      </c>
      <c r="T76" s="4" t="str">
        <f t="shared" si="24"/>
        <v/>
      </c>
      <c r="U76" s="4" t="str">
        <f t="shared" si="25"/>
        <v/>
      </c>
      <c r="V76" s="4" t="str">
        <f t="shared" si="26"/>
        <v/>
      </c>
      <c r="W76" s="4" t="str">
        <f t="shared" si="27"/>
        <v/>
      </c>
      <c r="X76" s="4" t="str">
        <f ca="1">OFFSET($R$2,COUNTA(R$3:R76),$P76-1)</f>
        <v>if(Name() == "CENTURYTEX.EQ-NSE") { includeOK = DateNum() &gt;= 1061229 AND DateNum() &lt; 1200827; }</v>
      </c>
    </row>
    <row r="77" spans="1:24" x14ac:dyDescent="0.35">
      <c r="A77" s="4" t="s">
        <v>937</v>
      </c>
      <c r="B77" s="4" t="str">
        <f>VLOOKUP(A77,'Name Changes'!$L$2:$N$414,3,0)</f>
        <v>CESC.EQ-NSE</v>
      </c>
      <c r="C77" s="4" t="s">
        <v>27</v>
      </c>
      <c r="D77" s="4">
        <v>20061229</v>
      </c>
      <c r="E77" s="4">
        <v>20200528</v>
      </c>
      <c r="F77" s="4" t="s">
        <v>415</v>
      </c>
      <c r="G77" s="4" t="s">
        <v>415</v>
      </c>
      <c r="H77" s="4" t="s">
        <v>415</v>
      </c>
      <c r="I77" s="4" t="s">
        <v>415</v>
      </c>
      <c r="J77" s="4">
        <f t="shared" si="15"/>
        <v>1061229</v>
      </c>
      <c r="K77" s="4">
        <f t="shared" si="16"/>
        <v>1200528</v>
      </c>
      <c r="L77" s="4" t="str">
        <f t="shared" si="17"/>
        <v/>
      </c>
      <c r="M77" s="4" t="str">
        <f t="shared" si="18"/>
        <v/>
      </c>
      <c r="N77" s="4" t="str">
        <f t="shared" si="19"/>
        <v/>
      </c>
      <c r="O77" s="4" t="str">
        <f t="shared" si="20"/>
        <v/>
      </c>
      <c r="P77" s="8">
        <f t="shared" si="21"/>
        <v>2</v>
      </c>
      <c r="Q77" s="4" t="s">
        <v>1273</v>
      </c>
      <c r="R77" s="4" t="str">
        <f t="shared" si="22"/>
        <v/>
      </c>
      <c r="S77" s="4" t="str">
        <f t="shared" si="23"/>
        <v>if(Name() == "CESC.EQ-NSE") { includeOK = DateNum() &gt;= 1061229 AND DateNum() &lt; 1200528; }</v>
      </c>
      <c r="T77" s="4" t="str">
        <f t="shared" si="24"/>
        <v/>
      </c>
      <c r="U77" s="4" t="str">
        <f t="shared" si="25"/>
        <v/>
      </c>
      <c r="V77" s="4" t="str">
        <f t="shared" si="26"/>
        <v/>
      </c>
      <c r="W77" s="4" t="str">
        <f t="shared" si="27"/>
        <v/>
      </c>
      <c r="X77" s="4" t="str">
        <f ca="1">OFFSET($R$2,COUNTA(R$3:R77),$P77-1)</f>
        <v>if(Name() == "CESC.EQ-NSE") { includeOK = DateNum() &gt;= 1061229 AND DateNum() &lt; 1200528; }</v>
      </c>
    </row>
    <row r="78" spans="1:24" x14ac:dyDescent="0.35">
      <c r="A78" s="4" t="s">
        <v>938</v>
      </c>
      <c r="B78" s="4" t="str">
        <f>VLOOKUP(A78,'Name Changes'!$L$2:$N$414,3,0)</f>
        <v>CGPOWER.EQ-NSE</v>
      </c>
      <c r="C78" s="4" t="s">
        <v>383</v>
      </c>
      <c r="D78" s="4">
        <v>20170308</v>
      </c>
      <c r="E78" s="4">
        <v>20190628</v>
      </c>
      <c r="F78" s="4" t="s">
        <v>415</v>
      </c>
      <c r="G78" s="4" t="s">
        <v>415</v>
      </c>
      <c r="H78" s="4" t="s">
        <v>415</v>
      </c>
      <c r="I78" s="4" t="s">
        <v>415</v>
      </c>
      <c r="J78" s="4">
        <f t="shared" si="15"/>
        <v>1170308</v>
      </c>
      <c r="K78" s="4">
        <f t="shared" si="16"/>
        <v>1190628</v>
      </c>
      <c r="L78" s="4" t="str">
        <f t="shared" si="17"/>
        <v/>
      </c>
      <c r="M78" s="4" t="str">
        <f t="shared" si="18"/>
        <v/>
      </c>
      <c r="N78" s="4" t="str">
        <f t="shared" si="19"/>
        <v/>
      </c>
      <c r="O78" s="4" t="str">
        <f t="shared" si="20"/>
        <v/>
      </c>
      <c r="P78" s="8">
        <f t="shared" si="21"/>
        <v>2</v>
      </c>
      <c r="Q78" s="4" t="s">
        <v>1273</v>
      </c>
      <c r="R78" s="4" t="str">
        <f t="shared" si="22"/>
        <v/>
      </c>
      <c r="S78" s="4" t="str">
        <f t="shared" si="23"/>
        <v>if(Name() == "CGPOWER.EQ-NSE") { includeOK = DateNum() &gt;= 1170308 AND DateNum() &lt; 1190628; }</v>
      </c>
      <c r="T78" s="4" t="str">
        <f t="shared" si="24"/>
        <v/>
      </c>
      <c r="U78" s="4" t="str">
        <f t="shared" si="25"/>
        <v/>
      </c>
      <c r="V78" s="4" t="str">
        <f t="shared" si="26"/>
        <v/>
      </c>
      <c r="W78" s="4" t="str">
        <f t="shared" si="27"/>
        <v/>
      </c>
      <c r="X78" s="4" t="str">
        <f ca="1">OFFSET($R$2,COUNTA(R$3:R78),$P78-1)</f>
        <v>if(Name() == "CGPOWER.EQ-NSE") { includeOK = DateNum() &gt;= 1170308 AND DateNum() &lt; 1190628; }</v>
      </c>
    </row>
    <row r="79" spans="1:24" x14ac:dyDescent="0.35">
      <c r="A79" s="4" t="s">
        <v>939</v>
      </c>
      <c r="B79" s="4" t="str">
        <f>VLOOKUP(A79,'Name Changes'!$L$2:$N$414,3,0)</f>
        <v>CHAMBLFERT.EQ-NSE</v>
      </c>
      <c r="C79" s="4" t="s">
        <v>28</v>
      </c>
      <c r="D79" s="4">
        <v>20061229</v>
      </c>
      <c r="E79" s="4">
        <v>20131101</v>
      </c>
      <c r="F79" s="4">
        <v>20211029</v>
      </c>
      <c r="G79" s="4" t="s">
        <v>415</v>
      </c>
      <c r="H79" s="4" t="s">
        <v>415</v>
      </c>
      <c r="I79" s="4" t="s">
        <v>415</v>
      </c>
      <c r="J79" s="4">
        <f t="shared" si="15"/>
        <v>1061229</v>
      </c>
      <c r="K79" s="4">
        <f t="shared" si="16"/>
        <v>1131101</v>
      </c>
      <c r="L79" s="4">
        <f t="shared" si="17"/>
        <v>1211029</v>
      </c>
      <c r="M79" s="4" t="str">
        <f t="shared" si="18"/>
        <v/>
      </c>
      <c r="N79" s="4" t="str">
        <f t="shared" si="19"/>
        <v/>
      </c>
      <c r="O79" s="4" t="str">
        <f t="shared" si="20"/>
        <v/>
      </c>
      <c r="P79" s="8">
        <f t="shared" si="21"/>
        <v>3</v>
      </c>
      <c r="Q79" s="4" t="s">
        <v>1273</v>
      </c>
      <c r="R79" s="4" t="str">
        <f t="shared" si="22"/>
        <v/>
      </c>
      <c r="S79" s="4" t="str">
        <f t="shared" si="23"/>
        <v/>
      </c>
      <c r="T79" s="4" t="str">
        <f t="shared" si="24"/>
        <v>if(Name() == "CHAMBLFERT.EQ-NSE") { includeOK = (DateNum() &gt;= 1061229 AND DateNum() &lt; 1131101) OR (DateNum() &gt;= 1211029); }</v>
      </c>
      <c r="U79" s="4" t="str">
        <f t="shared" si="25"/>
        <v/>
      </c>
      <c r="V79" s="4" t="str">
        <f t="shared" si="26"/>
        <v/>
      </c>
      <c r="W79" s="4" t="str">
        <f t="shared" si="27"/>
        <v/>
      </c>
      <c r="X79" s="4" t="str">
        <f ca="1">OFFSET($R$2,COUNTA(R$3:R79),$P79-1)</f>
        <v>if(Name() == "CHAMBLFERT.EQ-NSE") { includeOK = (DateNum() &gt;= 1061229 AND DateNum() &lt; 1131101) OR (DateNum() &gt;= 1211029); }</v>
      </c>
    </row>
    <row r="80" spans="1:24" x14ac:dyDescent="0.35">
      <c r="A80" s="4" t="s">
        <v>940</v>
      </c>
      <c r="B80" s="4" t="str">
        <f>VLOOKUP(A80,'Name Changes'!$L$2:$N$414,3,0)</f>
        <v>CHENNPETRO.EQ-NSE</v>
      </c>
      <c r="C80" s="4" t="s">
        <v>151</v>
      </c>
      <c r="D80" s="4">
        <v>20070129</v>
      </c>
      <c r="E80" s="4">
        <v>20110729</v>
      </c>
      <c r="F80" s="4">
        <v>20170630</v>
      </c>
      <c r="G80" s="4">
        <v>20190628</v>
      </c>
      <c r="H80" s="4" t="s">
        <v>415</v>
      </c>
      <c r="I80" s="4" t="s">
        <v>415</v>
      </c>
      <c r="J80" s="4">
        <f t="shared" si="15"/>
        <v>1070129</v>
      </c>
      <c r="K80" s="4">
        <f t="shared" si="16"/>
        <v>1110729</v>
      </c>
      <c r="L80" s="4">
        <f t="shared" si="17"/>
        <v>1170630</v>
      </c>
      <c r="M80" s="4">
        <f t="shared" si="18"/>
        <v>1190628</v>
      </c>
      <c r="N80" s="4" t="str">
        <f t="shared" si="19"/>
        <v/>
      </c>
      <c r="O80" s="4" t="str">
        <f t="shared" si="20"/>
        <v/>
      </c>
      <c r="P80" s="8">
        <f t="shared" si="21"/>
        <v>4</v>
      </c>
      <c r="Q80" s="4" t="s">
        <v>1273</v>
      </c>
      <c r="R80" s="4" t="str">
        <f t="shared" si="22"/>
        <v/>
      </c>
      <c r="S80" s="4" t="str">
        <f t="shared" si="23"/>
        <v/>
      </c>
      <c r="T80" s="4" t="str">
        <f t="shared" si="24"/>
        <v/>
      </c>
      <c r="U80" s="4" t="str">
        <f t="shared" si="25"/>
        <v>if(Name() == "CHENNPETRO.EQ-NSE") { includeOK = (DateNum() &gt;= 1070129 AND DateNum() &lt; 1110729) OR (DateNum() &gt;= 1170630 AND DateNum() &lt; 1190628); }</v>
      </c>
      <c r="V80" s="4" t="str">
        <f t="shared" si="26"/>
        <v/>
      </c>
      <c r="W80" s="4" t="str">
        <f t="shared" si="27"/>
        <v/>
      </c>
      <c r="X80" s="4" t="str">
        <f ca="1">OFFSET($R$2,COUNTA(R$3:R80),$P80-1)</f>
        <v>if(Name() == "CHENNPETRO.EQ-NSE") { includeOK = (DateNum() &gt;= 1070129 AND DateNum() &lt; 1110729) OR (DateNum() &gt;= 1170630 AND DateNum() &lt; 1190628); }</v>
      </c>
    </row>
    <row r="81" spans="1:24" x14ac:dyDescent="0.35">
      <c r="A81" s="4" t="s">
        <v>941</v>
      </c>
      <c r="B81" s="4" t="str">
        <f>VLOOKUP(A81,'Name Changes'!$L$2:$N$414,3,0)</f>
        <v>CHOLAFIN.EQ-NSE</v>
      </c>
      <c r="C81" s="4" t="s">
        <v>398</v>
      </c>
      <c r="D81" s="4">
        <v>20170428</v>
      </c>
      <c r="E81" s="4" t="s">
        <v>415</v>
      </c>
      <c r="F81" s="4" t="s">
        <v>415</v>
      </c>
      <c r="G81" s="4" t="s">
        <v>415</v>
      </c>
      <c r="H81" s="4" t="s">
        <v>415</v>
      </c>
      <c r="I81" s="4" t="s">
        <v>415</v>
      </c>
      <c r="J81" s="4">
        <f t="shared" si="15"/>
        <v>1170428</v>
      </c>
      <c r="K81" s="4" t="str">
        <f t="shared" si="16"/>
        <v/>
      </c>
      <c r="L81" s="4" t="str">
        <f t="shared" si="17"/>
        <v/>
      </c>
      <c r="M81" s="4" t="str">
        <f t="shared" si="18"/>
        <v/>
      </c>
      <c r="N81" s="4" t="str">
        <f t="shared" si="19"/>
        <v/>
      </c>
      <c r="O81" s="4" t="str">
        <f t="shared" si="20"/>
        <v/>
      </c>
      <c r="P81" s="8">
        <f t="shared" si="21"/>
        <v>1</v>
      </c>
      <c r="Q81" s="4" t="s">
        <v>1273</v>
      </c>
      <c r="R81" s="4" t="str">
        <f t="shared" si="22"/>
        <v>if(Name() == "CHOLAFIN.EQ-NSE") { includeOK = DateNum() &gt;= 1170428; }</v>
      </c>
      <c r="S81" s="4" t="str">
        <f t="shared" si="23"/>
        <v/>
      </c>
      <c r="T81" s="4" t="str">
        <f t="shared" si="24"/>
        <v/>
      </c>
      <c r="U81" s="4" t="str">
        <f t="shared" si="25"/>
        <v/>
      </c>
      <c r="V81" s="4" t="str">
        <f t="shared" si="26"/>
        <v/>
      </c>
      <c r="W81" s="4" t="str">
        <f t="shared" si="27"/>
        <v/>
      </c>
      <c r="X81" s="4" t="str">
        <f ca="1">OFFSET($R$2,COUNTA(R$3:R81),$P81-1)</f>
        <v>if(Name() == "CHOLAFIN.EQ-NSE") { includeOK = DateNum() &gt;= 1170428; }</v>
      </c>
    </row>
    <row r="82" spans="1:24" x14ac:dyDescent="0.35">
      <c r="A82" s="4" t="s">
        <v>942</v>
      </c>
      <c r="B82" s="4" t="str">
        <f>VLOOKUP(A82,'Name Changes'!$L$2:$N$414,3,0)</f>
        <v>CIPLA.EQ-NSE</v>
      </c>
      <c r="C82" s="4" t="s">
        <v>29</v>
      </c>
      <c r="D82" s="4">
        <v>20061229</v>
      </c>
      <c r="E82" s="4" t="s">
        <v>415</v>
      </c>
      <c r="F82" s="4" t="s">
        <v>415</v>
      </c>
      <c r="G82" s="4" t="s">
        <v>415</v>
      </c>
      <c r="H82" s="4" t="s">
        <v>415</v>
      </c>
      <c r="I82" s="4" t="s">
        <v>415</v>
      </c>
      <c r="J82" s="4">
        <f t="shared" si="15"/>
        <v>1061229</v>
      </c>
      <c r="K82" s="4" t="str">
        <f t="shared" si="16"/>
        <v/>
      </c>
      <c r="L82" s="4" t="str">
        <f t="shared" si="17"/>
        <v/>
      </c>
      <c r="M82" s="4" t="str">
        <f t="shared" si="18"/>
        <v/>
      </c>
      <c r="N82" s="4" t="str">
        <f t="shared" si="19"/>
        <v/>
      </c>
      <c r="O82" s="4" t="str">
        <f t="shared" si="20"/>
        <v/>
      </c>
      <c r="P82" s="8">
        <f t="shared" si="21"/>
        <v>1</v>
      </c>
      <c r="Q82" s="4" t="s">
        <v>1273</v>
      </c>
      <c r="R82" s="4" t="str">
        <f t="shared" si="22"/>
        <v>if(Name() == "CIPLA.EQ-NSE") { includeOK = DateNum() &gt;= 1061229; }</v>
      </c>
      <c r="S82" s="4" t="str">
        <f t="shared" si="23"/>
        <v/>
      </c>
      <c r="T82" s="4" t="str">
        <f t="shared" si="24"/>
        <v/>
      </c>
      <c r="U82" s="4" t="str">
        <f t="shared" si="25"/>
        <v/>
      </c>
      <c r="V82" s="4" t="str">
        <f t="shared" si="26"/>
        <v/>
      </c>
      <c r="W82" s="4" t="str">
        <f t="shared" si="27"/>
        <v/>
      </c>
      <c r="X82" s="4" t="str">
        <f ca="1">OFFSET($R$2,COUNTA(R$3:R82),$P82-1)</f>
        <v>if(Name() == "CIPLA.EQ-NSE") { includeOK = DateNum() &gt;= 1061229; }</v>
      </c>
    </row>
    <row r="83" spans="1:24" x14ac:dyDescent="0.35">
      <c r="A83" s="4" t="s">
        <v>943</v>
      </c>
      <c r="B83" s="4" t="str">
        <f>VLOOKUP(A83,'Name Changes'!$L$2:$N$414,3,0)</f>
        <v>CMC.EQ-NSE</v>
      </c>
      <c r="C83" s="4" t="s">
        <v>203</v>
      </c>
      <c r="D83" s="4">
        <v>20070905</v>
      </c>
      <c r="E83" s="4">
        <v>20090227</v>
      </c>
      <c r="F83" s="4" t="s">
        <v>415</v>
      </c>
      <c r="G83" s="4" t="s">
        <v>415</v>
      </c>
      <c r="H83" s="4" t="s">
        <v>415</v>
      </c>
      <c r="I83" s="4" t="s">
        <v>415</v>
      </c>
      <c r="J83" s="4">
        <f t="shared" si="15"/>
        <v>1070905</v>
      </c>
      <c r="K83" s="4">
        <f t="shared" si="16"/>
        <v>1090227</v>
      </c>
      <c r="L83" s="4" t="str">
        <f t="shared" si="17"/>
        <v/>
      </c>
      <c r="M83" s="4" t="str">
        <f t="shared" si="18"/>
        <v/>
      </c>
      <c r="N83" s="4" t="str">
        <f t="shared" si="19"/>
        <v/>
      </c>
      <c r="O83" s="4" t="str">
        <f t="shared" si="20"/>
        <v/>
      </c>
      <c r="P83" s="8">
        <f t="shared" si="21"/>
        <v>2</v>
      </c>
      <c r="Q83" s="4" t="s">
        <v>1273</v>
      </c>
      <c r="R83" s="4" t="str">
        <f t="shared" si="22"/>
        <v/>
      </c>
      <c r="S83" s="4" t="str">
        <f t="shared" si="23"/>
        <v>if(Name() == "CMC.EQ-NSE") { includeOK = DateNum() &gt;= 1070905 AND DateNum() &lt; 1090227; }</v>
      </c>
      <c r="T83" s="4" t="str">
        <f t="shared" si="24"/>
        <v/>
      </c>
      <c r="U83" s="4" t="str">
        <f t="shared" si="25"/>
        <v/>
      </c>
      <c r="V83" s="4" t="str">
        <f t="shared" si="26"/>
        <v/>
      </c>
      <c r="W83" s="4" t="str">
        <f t="shared" si="27"/>
        <v/>
      </c>
      <c r="X83" s="4" t="str">
        <f ca="1">OFFSET($R$2,COUNTA(R$3:R83),$P83-1)</f>
        <v>if(Name() == "CMC.EQ-NSE") { includeOK = DateNum() &gt;= 1070905 AND DateNum() &lt; 1090227; }</v>
      </c>
    </row>
    <row r="84" spans="1:24" x14ac:dyDescent="0.35">
      <c r="A84" s="4" t="s">
        <v>944</v>
      </c>
      <c r="B84" s="4" t="str">
        <f>VLOOKUP(A84,'Name Changes'!$L$2:$N$414,3,0)</f>
        <v>COALINDIA.EQ-NSE</v>
      </c>
      <c r="C84" s="4" t="s">
        <v>330</v>
      </c>
      <c r="D84" s="4">
        <v>20110805</v>
      </c>
      <c r="E84" s="4" t="s">
        <v>415</v>
      </c>
      <c r="F84" s="4" t="s">
        <v>415</v>
      </c>
      <c r="G84" s="4" t="s">
        <v>415</v>
      </c>
      <c r="H84" s="4" t="s">
        <v>415</v>
      </c>
      <c r="I84" s="4" t="s">
        <v>415</v>
      </c>
      <c r="J84" s="4">
        <f t="shared" si="15"/>
        <v>1110805</v>
      </c>
      <c r="K84" s="4" t="str">
        <f t="shared" si="16"/>
        <v/>
      </c>
      <c r="L84" s="4" t="str">
        <f t="shared" si="17"/>
        <v/>
      </c>
      <c r="M84" s="4" t="str">
        <f t="shared" si="18"/>
        <v/>
      </c>
      <c r="N84" s="4" t="str">
        <f t="shared" si="19"/>
        <v/>
      </c>
      <c r="O84" s="4" t="str">
        <f t="shared" si="20"/>
        <v/>
      </c>
      <c r="P84" s="8">
        <f t="shared" si="21"/>
        <v>1</v>
      </c>
      <c r="Q84" s="4" t="s">
        <v>1273</v>
      </c>
      <c r="R84" s="4" t="str">
        <f t="shared" si="22"/>
        <v>if(Name() == "COALINDIA.EQ-NSE") { includeOK = DateNum() &gt;= 1110805; }</v>
      </c>
      <c r="S84" s="4" t="str">
        <f t="shared" si="23"/>
        <v/>
      </c>
      <c r="T84" s="4" t="str">
        <f t="shared" si="24"/>
        <v/>
      </c>
      <c r="U84" s="4" t="str">
        <f t="shared" si="25"/>
        <v/>
      </c>
      <c r="V84" s="4" t="str">
        <f t="shared" si="26"/>
        <v/>
      </c>
      <c r="W84" s="4" t="str">
        <f t="shared" si="27"/>
        <v/>
      </c>
      <c r="X84" s="4" t="str">
        <f ca="1">OFFSET($R$2,COUNTA(R$3:R84),$P84-1)</f>
        <v>if(Name() == "COALINDIA.EQ-NSE") { includeOK = DateNum() &gt;= 1110805; }</v>
      </c>
    </row>
    <row r="85" spans="1:24" x14ac:dyDescent="0.35">
      <c r="A85" s="11" t="s">
        <v>945</v>
      </c>
      <c r="B85" s="11" t="str">
        <f>VLOOKUP(A85,'Name Changes'!$L$2:$N$414,3,0)</f>
        <v>COLGATE.EQ-NSE</v>
      </c>
      <c r="C85" s="11" t="s">
        <v>30</v>
      </c>
      <c r="D85" s="11">
        <v>20061229</v>
      </c>
      <c r="E85" s="11">
        <v>20071129</v>
      </c>
      <c r="F85" s="4" t="s">
        <v>415</v>
      </c>
      <c r="G85" s="4" t="s">
        <v>415</v>
      </c>
      <c r="H85" s="4" t="s">
        <v>415</v>
      </c>
      <c r="I85" s="4" t="s">
        <v>415</v>
      </c>
      <c r="J85" s="4">
        <f t="shared" si="15"/>
        <v>1061229</v>
      </c>
      <c r="K85" s="4">
        <f t="shared" si="16"/>
        <v>1071129</v>
      </c>
      <c r="L85" s="4" t="str">
        <f t="shared" si="17"/>
        <v/>
      </c>
      <c r="M85" s="4" t="str">
        <f t="shared" si="18"/>
        <v/>
      </c>
      <c r="N85" s="4" t="str">
        <f t="shared" si="19"/>
        <v/>
      </c>
      <c r="O85" s="4" t="str">
        <f t="shared" si="20"/>
        <v/>
      </c>
      <c r="P85" s="8">
        <f t="shared" si="21"/>
        <v>2</v>
      </c>
      <c r="Q85" s="4" t="s">
        <v>1273</v>
      </c>
      <c r="R85" s="4" t="str">
        <f t="shared" si="22"/>
        <v/>
      </c>
      <c r="S85" s="4" t="str">
        <f t="shared" si="23"/>
        <v>if(Name() == "COLGATE.EQ-NSE") { includeOK = DateNum() &gt;= 1061229 AND DateNum() &lt; 1071129; }</v>
      </c>
      <c r="T85" s="4" t="str">
        <f t="shared" si="24"/>
        <v/>
      </c>
      <c r="U85" s="4" t="str">
        <f t="shared" si="25"/>
        <v/>
      </c>
      <c r="V85" s="4" t="str">
        <f t="shared" si="26"/>
        <v/>
      </c>
      <c r="W85" s="4" t="str">
        <f t="shared" si="27"/>
        <v/>
      </c>
      <c r="X85" s="4" t="str">
        <f ca="1">OFFSET($R$2,COUNTA(R$3:R85),$P85-1)</f>
        <v>if(Name() == "COLGATE.EQ-NSE") { includeOK = DateNum() &gt;= 1061229 AND DateNum() &lt; 1071129; }</v>
      </c>
    </row>
    <row r="86" spans="1:24" x14ac:dyDescent="0.35">
      <c r="A86" s="4" t="s">
        <v>946</v>
      </c>
      <c r="B86" s="4" t="str">
        <f>VLOOKUP(A86,'Name Changes'!$L$2:$N$414,3,0)</f>
        <v>COLPAL.EQ-NSE</v>
      </c>
      <c r="C86" s="4" t="s">
        <v>232</v>
      </c>
      <c r="D86" s="4">
        <v>20071217</v>
      </c>
      <c r="E86" s="4" t="s">
        <v>415</v>
      </c>
      <c r="F86" s="4" t="s">
        <v>415</v>
      </c>
      <c r="G86" s="4" t="s">
        <v>415</v>
      </c>
      <c r="H86" s="4" t="s">
        <v>415</v>
      </c>
      <c r="I86" s="4" t="s">
        <v>415</v>
      </c>
      <c r="J86" s="4">
        <f t="shared" si="15"/>
        <v>1071217</v>
      </c>
      <c r="K86" s="4" t="str">
        <f t="shared" si="16"/>
        <v/>
      </c>
      <c r="L86" s="4" t="str">
        <f t="shared" si="17"/>
        <v/>
      </c>
      <c r="M86" s="4" t="str">
        <f t="shared" si="18"/>
        <v/>
      </c>
      <c r="N86" s="4" t="str">
        <f t="shared" si="19"/>
        <v/>
      </c>
      <c r="O86" s="4" t="str">
        <f t="shared" si="20"/>
        <v/>
      </c>
      <c r="P86" s="8">
        <f t="shared" si="21"/>
        <v>1</v>
      </c>
      <c r="Q86" s="4" t="s">
        <v>1273</v>
      </c>
      <c r="R86" s="4" t="str">
        <f t="shared" si="22"/>
        <v>if(Name() == "COLPAL.EQ-NSE") { includeOK = DateNum() &gt;= 1071217; }</v>
      </c>
      <c r="S86" s="4" t="str">
        <f t="shared" si="23"/>
        <v/>
      </c>
      <c r="T86" s="4" t="str">
        <f t="shared" si="24"/>
        <v/>
      </c>
      <c r="U86" s="4" t="str">
        <f t="shared" si="25"/>
        <v/>
      </c>
      <c r="V86" s="4" t="str">
        <f t="shared" si="26"/>
        <v/>
      </c>
      <c r="W86" s="4" t="str">
        <f t="shared" si="27"/>
        <v/>
      </c>
      <c r="X86" s="4" t="str">
        <f ca="1">OFFSET($R$2,COUNTA(R$3:R86),$P86-1)</f>
        <v>if(Name() == "COLPAL.EQ-NSE") { includeOK = DateNum() &gt;= 1071217; }</v>
      </c>
    </row>
    <row r="87" spans="1:24" x14ac:dyDescent="0.35">
      <c r="A87" s="4" t="s">
        <v>947</v>
      </c>
      <c r="B87" s="4" t="str">
        <f>VLOOKUP(A87,'Name Changes'!$L$2:$N$414,3,0)</f>
        <v>CONCOR.EQ-NSE</v>
      </c>
      <c r="C87" s="4" t="s">
        <v>253</v>
      </c>
      <c r="D87" s="4">
        <v>20080821</v>
      </c>
      <c r="E87" s="4">
        <v>20110701</v>
      </c>
      <c r="F87" s="4">
        <v>20160101</v>
      </c>
      <c r="G87" s="4" t="s">
        <v>415</v>
      </c>
      <c r="H87" s="4" t="s">
        <v>415</v>
      </c>
      <c r="I87" s="4" t="s">
        <v>415</v>
      </c>
      <c r="J87" s="4">
        <f t="shared" si="15"/>
        <v>1080821</v>
      </c>
      <c r="K87" s="4">
        <f t="shared" si="16"/>
        <v>1110701</v>
      </c>
      <c r="L87" s="4">
        <f t="shared" si="17"/>
        <v>1160101</v>
      </c>
      <c r="M87" s="4" t="str">
        <f t="shared" si="18"/>
        <v/>
      </c>
      <c r="N87" s="4" t="str">
        <f t="shared" si="19"/>
        <v/>
      </c>
      <c r="O87" s="4" t="str">
        <f t="shared" si="20"/>
        <v/>
      </c>
      <c r="P87" s="8">
        <f t="shared" si="21"/>
        <v>3</v>
      </c>
      <c r="Q87" s="4" t="s">
        <v>1273</v>
      </c>
      <c r="R87" s="4" t="str">
        <f t="shared" si="22"/>
        <v/>
      </c>
      <c r="S87" s="4" t="str">
        <f t="shared" si="23"/>
        <v/>
      </c>
      <c r="T87" s="4" t="str">
        <f t="shared" si="24"/>
        <v>if(Name() == "CONCOR.EQ-NSE") { includeOK = (DateNum() &gt;= 1080821 AND DateNum() &lt; 1110701) OR (DateNum() &gt;= 1160101); }</v>
      </c>
      <c r="U87" s="4" t="str">
        <f t="shared" si="25"/>
        <v/>
      </c>
      <c r="V87" s="4" t="str">
        <f t="shared" si="26"/>
        <v/>
      </c>
      <c r="W87" s="4" t="str">
        <f t="shared" si="27"/>
        <v/>
      </c>
      <c r="X87" s="4" t="str">
        <f ca="1">OFFSET($R$2,COUNTA(R$3:R87),$P87-1)</f>
        <v>if(Name() == "CONCOR.EQ-NSE") { includeOK = (DateNum() &gt;= 1080821 AND DateNum() &lt; 1110701) OR (DateNum() &gt;= 1160101); }</v>
      </c>
    </row>
    <row r="88" spans="1:24" x14ac:dyDescent="0.35">
      <c r="A88" s="4" t="s">
        <v>948</v>
      </c>
      <c r="B88" s="4" t="str">
        <f>VLOOKUP(A88,'Name Changes'!$L$2:$N$414,3,0)</f>
        <v>COREEDUTEC.EQ-NSE</v>
      </c>
      <c r="C88" s="4" t="s">
        <v>336</v>
      </c>
      <c r="D88" s="4">
        <v>20110907</v>
      </c>
      <c r="E88" s="4">
        <v>20120928</v>
      </c>
      <c r="F88" s="4" t="s">
        <v>415</v>
      </c>
      <c r="G88" s="4" t="s">
        <v>415</v>
      </c>
      <c r="H88" s="4" t="s">
        <v>415</v>
      </c>
      <c r="I88" s="4" t="s">
        <v>415</v>
      </c>
      <c r="J88" s="4">
        <f t="shared" si="15"/>
        <v>1110907</v>
      </c>
      <c r="K88" s="4">
        <f t="shared" si="16"/>
        <v>1120928</v>
      </c>
      <c r="L88" s="4" t="str">
        <f t="shared" si="17"/>
        <v/>
      </c>
      <c r="M88" s="4" t="str">
        <f t="shared" si="18"/>
        <v/>
      </c>
      <c r="N88" s="4" t="str">
        <f t="shared" si="19"/>
        <v/>
      </c>
      <c r="O88" s="4" t="str">
        <f t="shared" si="20"/>
        <v/>
      </c>
      <c r="P88" s="8">
        <f t="shared" si="21"/>
        <v>2</v>
      </c>
      <c r="Q88" s="4" t="s">
        <v>1273</v>
      </c>
      <c r="R88" s="4" t="str">
        <f t="shared" si="22"/>
        <v/>
      </c>
      <c r="S88" s="4" t="str">
        <f t="shared" si="23"/>
        <v>if(Name() == "COREEDUTEC.EQ-NSE") { includeOK = DateNum() &gt;= 1110907 AND DateNum() &lt; 1120928; }</v>
      </c>
      <c r="T88" s="4" t="str">
        <f t="shared" si="24"/>
        <v/>
      </c>
      <c r="U88" s="4" t="str">
        <f t="shared" si="25"/>
        <v/>
      </c>
      <c r="V88" s="4" t="str">
        <f t="shared" si="26"/>
        <v/>
      </c>
      <c r="W88" s="4" t="str">
        <f t="shared" si="27"/>
        <v/>
      </c>
      <c r="X88" s="4" t="str">
        <f ca="1">OFFSET($R$2,COUNTA(R$3:R88),$P88-1)</f>
        <v>if(Name() == "COREEDUTEC.EQ-NSE") { includeOK = DateNum() &gt;= 1110907 AND DateNum() &lt; 1120928; }</v>
      </c>
    </row>
    <row r="89" spans="1:24" x14ac:dyDescent="0.35">
      <c r="A89" s="4" t="s">
        <v>949</v>
      </c>
      <c r="B89" s="4" t="str">
        <f>VLOOKUP(A89,'Name Changes'!$L$2:$N$414,3,0)</f>
        <v>COREPROTEC.EQ-NSE</v>
      </c>
      <c r="C89" s="4" t="s">
        <v>254</v>
      </c>
      <c r="D89" s="4">
        <v>20080821</v>
      </c>
      <c r="E89" s="4">
        <v>20090327</v>
      </c>
      <c r="F89" s="4">
        <v>20100625</v>
      </c>
      <c r="G89" s="4">
        <v>20110907</v>
      </c>
      <c r="H89" s="4" t="s">
        <v>415</v>
      </c>
      <c r="I89" s="4" t="s">
        <v>415</v>
      </c>
      <c r="J89" s="4">
        <f t="shared" si="15"/>
        <v>1080821</v>
      </c>
      <c r="K89" s="4">
        <f t="shared" si="16"/>
        <v>1090327</v>
      </c>
      <c r="L89" s="4">
        <f t="shared" si="17"/>
        <v>1100625</v>
      </c>
      <c r="M89" s="4">
        <f t="shared" si="18"/>
        <v>1110907</v>
      </c>
      <c r="N89" s="4" t="str">
        <f t="shared" si="19"/>
        <v/>
      </c>
      <c r="O89" s="4" t="str">
        <f t="shared" si="20"/>
        <v/>
      </c>
      <c r="P89" s="8">
        <f t="shared" si="21"/>
        <v>4</v>
      </c>
      <c r="Q89" s="4" t="s">
        <v>1273</v>
      </c>
      <c r="R89" s="4" t="str">
        <f t="shared" si="22"/>
        <v/>
      </c>
      <c r="S89" s="4" t="str">
        <f t="shared" si="23"/>
        <v/>
      </c>
      <c r="T89" s="4" t="str">
        <f t="shared" si="24"/>
        <v/>
      </c>
      <c r="U89" s="4" t="str">
        <f t="shared" si="25"/>
        <v>if(Name() == "COREPROTEC.EQ-NSE") { includeOK = (DateNum() &gt;= 1080821 AND DateNum() &lt; 1090327) OR (DateNum() &gt;= 1100625 AND DateNum() &lt; 1110907); }</v>
      </c>
      <c r="V89" s="4" t="str">
        <f t="shared" si="26"/>
        <v/>
      </c>
      <c r="W89" s="4" t="str">
        <f t="shared" si="27"/>
        <v/>
      </c>
      <c r="X89" s="4" t="str">
        <f ca="1">OFFSET($R$2,COUNTA(R$3:R89),$P89-1)</f>
        <v>if(Name() == "COREPROTEC.EQ-NSE") { includeOK = (DateNum() &gt;= 1080821 AND DateNum() &lt; 1090327) OR (DateNum() &gt;= 1100625 AND DateNum() &lt; 1110907); }</v>
      </c>
    </row>
    <row r="90" spans="1:24" x14ac:dyDescent="0.35">
      <c r="A90" s="4" t="s">
        <v>950</v>
      </c>
      <c r="B90" s="4" t="str">
        <f>VLOOKUP(A90,'Name Changes'!$L$2:$N$414,3,0)</f>
        <v>CORPBANK.EQ-NSE</v>
      </c>
      <c r="C90" s="4" t="s">
        <v>31</v>
      </c>
      <c r="D90" s="4">
        <v>20061229</v>
      </c>
      <c r="E90" s="4">
        <v>20090731</v>
      </c>
      <c r="F90" s="4" t="s">
        <v>415</v>
      </c>
      <c r="G90" s="4" t="s">
        <v>415</v>
      </c>
      <c r="H90" s="4" t="s">
        <v>415</v>
      </c>
      <c r="I90" s="4" t="s">
        <v>415</v>
      </c>
      <c r="J90" s="4">
        <f t="shared" si="15"/>
        <v>1061229</v>
      </c>
      <c r="K90" s="4">
        <f t="shared" si="16"/>
        <v>1090731</v>
      </c>
      <c r="L90" s="4" t="str">
        <f t="shared" si="17"/>
        <v/>
      </c>
      <c r="M90" s="4" t="str">
        <f t="shared" si="18"/>
        <v/>
      </c>
      <c r="N90" s="4" t="str">
        <f t="shared" si="19"/>
        <v/>
      </c>
      <c r="O90" s="4" t="str">
        <f t="shared" si="20"/>
        <v/>
      </c>
      <c r="P90" s="8">
        <f t="shared" si="21"/>
        <v>2</v>
      </c>
      <c r="Q90" s="4" t="s">
        <v>1273</v>
      </c>
      <c r="R90" s="4" t="str">
        <f t="shared" si="22"/>
        <v/>
      </c>
      <c r="S90" s="4" t="str">
        <f t="shared" si="23"/>
        <v>if(Name() == "CORPBANK.EQ-NSE") { includeOK = DateNum() &gt;= 1061229 AND DateNum() &lt; 1090731; }</v>
      </c>
      <c r="T90" s="4" t="str">
        <f t="shared" si="24"/>
        <v/>
      </c>
      <c r="U90" s="4" t="str">
        <f t="shared" si="25"/>
        <v/>
      </c>
      <c r="V90" s="4" t="str">
        <f t="shared" si="26"/>
        <v/>
      </c>
      <c r="W90" s="4" t="str">
        <f t="shared" si="27"/>
        <v/>
      </c>
      <c r="X90" s="4" t="str">
        <f ca="1">OFFSET($R$2,COUNTA(R$3:R90),$P90-1)</f>
        <v>if(Name() == "CORPBANK.EQ-NSE") { includeOK = DateNum() &gt;= 1061229 AND DateNum() &lt; 1090731; }</v>
      </c>
    </row>
    <row r="91" spans="1:24" x14ac:dyDescent="0.35">
      <c r="A91" s="4" t="s">
        <v>951</v>
      </c>
      <c r="B91" s="4" t="str">
        <f>VLOOKUP(A91,'Name Changes'!$L$2:$N$414,3,0)</f>
        <v>CROMPGREAV.EQ-NSE</v>
      </c>
      <c r="C91" s="4" t="s">
        <v>32</v>
      </c>
      <c r="D91" s="4">
        <v>20061229</v>
      </c>
      <c r="E91" s="4">
        <v>20170308</v>
      </c>
      <c r="F91" s="4" t="s">
        <v>415</v>
      </c>
      <c r="G91" s="4" t="s">
        <v>415</v>
      </c>
      <c r="H91" s="4" t="s">
        <v>415</v>
      </c>
      <c r="I91" s="4" t="s">
        <v>415</v>
      </c>
      <c r="J91" s="4">
        <f t="shared" si="15"/>
        <v>1061229</v>
      </c>
      <c r="K91" s="4">
        <f t="shared" si="16"/>
        <v>1170308</v>
      </c>
      <c r="L91" s="4" t="str">
        <f t="shared" si="17"/>
        <v/>
      </c>
      <c r="M91" s="4" t="str">
        <f t="shared" si="18"/>
        <v/>
      </c>
      <c r="N91" s="4" t="str">
        <f t="shared" si="19"/>
        <v/>
      </c>
      <c r="O91" s="4" t="str">
        <f t="shared" si="20"/>
        <v/>
      </c>
      <c r="P91" s="8">
        <f t="shared" si="21"/>
        <v>2</v>
      </c>
      <c r="Q91" s="4" t="s">
        <v>1273</v>
      </c>
      <c r="R91" s="4" t="str">
        <f t="shared" si="22"/>
        <v/>
      </c>
      <c r="S91" s="4" t="str">
        <f t="shared" si="23"/>
        <v>if(Name() == "CROMPGREAV.EQ-NSE") { includeOK = DateNum() &gt;= 1061229 AND DateNum() &lt; 1170308; }</v>
      </c>
      <c r="T91" s="4" t="str">
        <f t="shared" si="24"/>
        <v/>
      </c>
      <c r="U91" s="4" t="str">
        <f t="shared" si="25"/>
        <v/>
      </c>
      <c r="V91" s="4" t="str">
        <f t="shared" si="26"/>
        <v/>
      </c>
      <c r="W91" s="4" t="str">
        <f t="shared" si="27"/>
        <v/>
      </c>
      <c r="X91" s="4" t="str">
        <f ca="1">OFFSET($R$2,COUNTA(R$3:R91),$P91-1)</f>
        <v>if(Name() == "CROMPGREAV.EQ-NSE") { includeOK = DateNum() &gt;= 1061229 AND DateNum() &lt; 1170308; }</v>
      </c>
    </row>
    <row r="92" spans="1:24" x14ac:dyDescent="0.35">
      <c r="A92" s="4" t="s">
        <v>952</v>
      </c>
      <c r="B92" s="4" t="str">
        <f>VLOOKUP(A92,'Name Changes'!$L$2:$N$414,3,0)</f>
        <v>CUMMINSIND.EQ-NSE</v>
      </c>
      <c r="C92" s="4" t="s">
        <v>33</v>
      </c>
      <c r="D92" s="4">
        <v>20061229</v>
      </c>
      <c r="E92" s="4">
        <v>20120928</v>
      </c>
      <c r="F92" s="4">
        <v>20160226</v>
      </c>
      <c r="G92" s="4" t="s">
        <v>415</v>
      </c>
      <c r="H92" s="4" t="s">
        <v>415</v>
      </c>
      <c r="I92" s="4" t="s">
        <v>415</v>
      </c>
      <c r="J92" s="4">
        <f t="shared" si="15"/>
        <v>1061229</v>
      </c>
      <c r="K92" s="4">
        <f t="shared" si="16"/>
        <v>1120928</v>
      </c>
      <c r="L92" s="4">
        <f t="shared" si="17"/>
        <v>1160226</v>
      </c>
      <c r="M92" s="4" t="str">
        <f t="shared" si="18"/>
        <v/>
      </c>
      <c r="N92" s="4" t="str">
        <f t="shared" si="19"/>
        <v/>
      </c>
      <c r="O92" s="4" t="str">
        <f t="shared" si="20"/>
        <v/>
      </c>
      <c r="P92" s="8">
        <f t="shared" si="21"/>
        <v>3</v>
      </c>
      <c r="Q92" s="4" t="s">
        <v>1273</v>
      </c>
      <c r="R92" s="4" t="str">
        <f t="shared" si="22"/>
        <v/>
      </c>
      <c r="S92" s="4" t="str">
        <f t="shared" si="23"/>
        <v/>
      </c>
      <c r="T92" s="4" t="str">
        <f t="shared" si="24"/>
        <v>if(Name() == "CUMMINSIND.EQ-NSE") { includeOK = (DateNum() &gt;= 1061229 AND DateNum() &lt; 1120928) OR (DateNum() &gt;= 1160226); }</v>
      </c>
      <c r="U92" s="4" t="str">
        <f t="shared" si="25"/>
        <v/>
      </c>
      <c r="V92" s="4" t="str">
        <f t="shared" si="26"/>
        <v/>
      </c>
      <c r="W92" s="4" t="str">
        <f t="shared" si="27"/>
        <v/>
      </c>
      <c r="X92" s="4" t="str">
        <f ca="1">OFFSET($R$2,COUNTA(R$3:R92),$P92-1)</f>
        <v>if(Name() == "CUMMINSIND.EQ-NSE") { includeOK = (DateNum() &gt;= 1061229 AND DateNum() &lt; 1120928) OR (DateNum() &gt;= 1160226); }</v>
      </c>
    </row>
    <row r="93" spans="1:24" x14ac:dyDescent="0.35">
      <c r="A93" s="4" t="s">
        <v>953</v>
      </c>
      <c r="B93" s="4" t="str">
        <f>VLOOKUP(A93,'Name Changes'!$L$2:$N$414,3,0)</f>
        <v>DABUR.EQ-NSE</v>
      </c>
      <c r="C93" s="4" t="s">
        <v>34</v>
      </c>
      <c r="D93" s="4">
        <v>20061229</v>
      </c>
      <c r="E93" s="4" t="s">
        <v>415</v>
      </c>
      <c r="F93" s="4" t="s">
        <v>415</v>
      </c>
      <c r="G93" s="4" t="s">
        <v>415</v>
      </c>
      <c r="H93" s="4" t="s">
        <v>415</v>
      </c>
      <c r="I93" s="4" t="s">
        <v>415</v>
      </c>
      <c r="J93" s="4">
        <f t="shared" si="15"/>
        <v>1061229</v>
      </c>
      <c r="K93" s="4" t="str">
        <f t="shared" si="16"/>
        <v/>
      </c>
      <c r="L93" s="4" t="str">
        <f t="shared" si="17"/>
        <v/>
      </c>
      <c r="M93" s="4" t="str">
        <f t="shared" si="18"/>
        <v/>
      </c>
      <c r="N93" s="4" t="str">
        <f t="shared" si="19"/>
        <v/>
      </c>
      <c r="O93" s="4" t="str">
        <f t="shared" si="20"/>
        <v/>
      </c>
      <c r="P93" s="8">
        <f t="shared" si="21"/>
        <v>1</v>
      </c>
      <c r="Q93" s="4" t="s">
        <v>1273</v>
      </c>
      <c r="R93" s="4" t="str">
        <f t="shared" si="22"/>
        <v>if(Name() == "DABUR.EQ-NSE") { includeOK = DateNum() &gt;= 1061229; }</v>
      </c>
      <c r="S93" s="4" t="str">
        <f t="shared" si="23"/>
        <v/>
      </c>
      <c r="T93" s="4" t="str">
        <f t="shared" si="24"/>
        <v/>
      </c>
      <c r="U93" s="4" t="str">
        <f t="shared" si="25"/>
        <v/>
      </c>
      <c r="V93" s="4" t="str">
        <f t="shared" si="26"/>
        <v/>
      </c>
      <c r="W93" s="4" t="str">
        <f t="shared" si="27"/>
        <v/>
      </c>
      <c r="X93" s="4" t="str">
        <f ca="1">OFFSET($R$2,COUNTA(R$3:R93),$P93-1)</f>
        <v>if(Name() == "DABUR.EQ-NSE") { includeOK = DateNum() &gt;= 1061229; }</v>
      </c>
    </row>
    <row r="94" spans="1:24" x14ac:dyDescent="0.35">
      <c r="A94" s="4" t="s">
        <v>954</v>
      </c>
      <c r="B94" s="4" t="str">
        <f>VLOOKUP(A94,'Name Changes'!$L$2:$N$414,3,0)</f>
        <v>DALMIABHA.EQ-NSE</v>
      </c>
      <c r="C94" s="4" t="s">
        <v>385</v>
      </c>
      <c r="D94" s="4">
        <v>20170331</v>
      </c>
      <c r="E94" s="4">
        <v>20181129</v>
      </c>
      <c r="F94" s="4" t="s">
        <v>415</v>
      </c>
      <c r="G94" s="4" t="s">
        <v>415</v>
      </c>
      <c r="H94" s="4" t="s">
        <v>415</v>
      </c>
      <c r="I94" s="4" t="s">
        <v>415</v>
      </c>
      <c r="J94" s="4">
        <f t="shared" si="15"/>
        <v>1170331</v>
      </c>
      <c r="K94" s="4">
        <f t="shared" si="16"/>
        <v>1181129</v>
      </c>
      <c r="L94" s="4" t="str">
        <f t="shared" si="17"/>
        <v/>
      </c>
      <c r="M94" s="4" t="str">
        <f t="shared" si="18"/>
        <v/>
      </c>
      <c r="N94" s="4" t="str">
        <f t="shared" si="19"/>
        <v/>
      </c>
      <c r="O94" s="4" t="str">
        <f t="shared" si="20"/>
        <v/>
      </c>
      <c r="P94" s="8">
        <f t="shared" si="21"/>
        <v>2</v>
      </c>
      <c r="Q94" s="4" t="s">
        <v>1273</v>
      </c>
      <c r="R94" s="4" t="str">
        <f t="shared" si="22"/>
        <v/>
      </c>
      <c r="S94" s="4" t="str">
        <f t="shared" si="23"/>
        <v>if(Name() == "DALMIABHA.EQ-NSE") { includeOK = DateNum() &gt;= 1170331 AND DateNum() &lt; 1181129; }</v>
      </c>
      <c r="T94" s="4" t="str">
        <f t="shared" si="24"/>
        <v/>
      </c>
      <c r="U94" s="4" t="str">
        <f t="shared" si="25"/>
        <v/>
      </c>
      <c r="V94" s="4" t="str">
        <f t="shared" si="26"/>
        <v/>
      </c>
      <c r="W94" s="4" t="str">
        <f t="shared" si="27"/>
        <v/>
      </c>
      <c r="X94" s="4" t="str">
        <f ca="1">OFFSET($R$2,COUNTA(R$3:R94),$P94-1)</f>
        <v>if(Name() == "DALMIABHA.EQ-NSE") { includeOK = DateNum() &gt;= 1170331 AND DateNum() &lt; 1181129; }</v>
      </c>
    </row>
    <row r="95" spans="1:24" x14ac:dyDescent="0.35">
      <c r="A95" s="4" t="s">
        <v>843</v>
      </c>
      <c r="B95" s="4" t="str">
        <f>VLOOKUP(A95,'Name Changes'!$L$2:$N$414,3,0)</f>
        <v>DCBBANK.EQ-NSE</v>
      </c>
      <c r="C95" s="4" t="s">
        <v>381</v>
      </c>
      <c r="D95" s="4">
        <v>20071130</v>
      </c>
      <c r="E95" s="4">
        <v>20090626</v>
      </c>
      <c r="F95" s="4">
        <v>20101029</v>
      </c>
      <c r="G95" s="4">
        <v>20120928</v>
      </c>
      <c r="H95" s="4">
        <v>20160930</v>
      </c>
      <c r="I95" s="4">
        <v>20190628</v>
      </c>
      <c r="J95" s="4">
        <f t="shared" si="15"/>
        <v>1071130</v>
      </c>
      <c r="K95" s="4">
        <f t="shared" si="16"/>
        <v>1090626</v>
      </c>
      <c r="L95" s="4">
        <f t="shared" si="17"/>
        <v>1101029</v>
      </c>
      <c r="M95" s="4">
        <f t="shared" si="18"/>
        <v>1120928</v>
      </c>
      <c r="N95" s="4">
        <f t="shared" si="19"/>
        <v>1160930</v>
      </c>
      <c r="O95" s="4">
        <f t="shared" si="20"/>
        <v>1190628</v>
      </c>
      <c r="P95" s="8">
        <f t="shared" si="21"/>
        <v>6</v>
      </c>
      <c r="Q95" s="4" t="s">
        <v>1273</v>
      </c>
      <c r="R95" s="4" t="str">
        <f t="shared" si="22"/>
        <v/>
      </c>
      <c r="S95" s="4" t="str">
        <f t="shared" si="23"/>
        <v/>
      </c>
      <c r="T95" s="4" t="str">
        <f t="shared" si="24"/>
        <v/>
      </c>
      <c r="U95" s="4" t="str">
        <f t="shared" si="25"/>
        <v/>
      </c>
      <c r="V95" s="4" t="str">
        <f t="shared" si="26"/>
        <v/>
      </c>
      <c r="W95" s="4" t="str">
        <f t="shared" si="27"/>
        <v>if(Name() == "DCBBANK.EQ-NSE") { includeOK = (DateNum() &gt;= 1071130 AND DateNum() &lt; 1090626) OR (DateNum() &gt;= 1101029 AND DateNum() &lt; 1120928) OR (DateNum() &gt;= 1160930 AND DateNum() &lt; 1190628) ; }</v>
      </c>
      <c r="X95" s="4" t="str">
        <f ca="1">OFFSET($R$2,COUNTA(R$3:R95),$P95-1)</f>
        <v>if(Name() == "DCBBANK.EQ-NSE") { includeOK = (DateNum() &gt;= 1071130 AND DateNum() &lt; 1090626) OR (DateNum() &gt;= 1101029 AND DateNum() &lt; 1120928) OR (DateNum() &gt;= 1160930 AND DateNum() &lt; 1190628) ; }</v>
      </c>
    </row>
    <row r="96" spans="1:24" x14ac:dyDescent="0.35">
      <c r="A96" s="4" t="s">
        <v>956</v>
      </c>
      <c r="B96" s="4" t="str">
        <f>VLOOKUP(A96,'Name Changes'!$L$2:$N$414,3,0)</f>
        <v>DCHL.EQ-NSE</v>
      </c>
      <c r="C96" s="4" t="s">
        <v>255</v>
      </c>
      <c r="D96" s="4">
        <v>20080821</v>
      </c>
      <c r="E96" s="4">
        <v>20120330</v>
      </c>
      <c r="F96" s="4" t="s">
        <v>415</v>
      </c>
      <c r="G96" s="4" t="s">
        <v>415</v>
      </c>
      <c r="H96" s="4" t="s">
        <v>415</v>
      </c>
      <c r="I96" s="4" t="s">
        <v>415</v>
      </c>
      <c r="J96" s="4">
        <f t="shared" si="15"/>
        <v>1080821</v>
      </c>
      <c r="K96" s="4">
        <f t="shared" si="16"/>
        <v>1120330</v>
      </c>
      <c r="L96" s="4" t="str">
        <f t="shared" si="17"/>
        <v/>
      </c>
      <c r="M96" s="4" t="str">
        <f t="shared" si="18"/>
        <v/>
      </c>
      <c r="N96" s="4" t="str">
        <f t="shared" si="19"/>
        <v/>
      </c>
      <c r="O96" s="4" t="str">
        <f t="shared" si="20"/>
        <v/>
      </c>
      <c r="P96" s="8">
        <f t="shared" si="21"/>
        <v>2</v>
      </c>
      <c r="Q96" s="4" t="s">
        <v>1273</v>
      </c>
      <c r="R96" s="4" t="str">
        <f t="shared" si="22"/>
        <v/>
      </c>
      <c r="S96" s="4" t="str">
        <f t="shared" si="23"/>
        <v>if(Name() == "DCHL.EQ-NSE") { includeOK = DateNum() &gt;= 1080821 AND DateNum() &lt; 1120330; }</v>
      </c>
      <c r="T96" s="4" t="str">
        <f t="shared" si="24"/>
        <v/>
      </c>
      <c r="U96" s="4" t="str">
        <f t="shared" si="25"/>
        <v/>
      </c>
      <c r="V96" s="4" t="str">
        <f t="shared" si="26"/>
        <v/>
      </c>
      <c r="W96" s="4" t="str">
        <f t="shared" si="27"/>
        <v/>
      </c>
      <c r="X96" s="4" t="str">
        <f ca="1">OFFSET($R$2,COUNTA(R$3:R96),$P96-1)</f>
        <v>if(Name() == "DCHL.EQ-NSE") { includeOK = DateNum() &gt;= 1080821 AND DateNum() &lt; 1120330; }</v>
      </c>
    </row>
    <row r="97" spans="1:24" x14ac:dyDescent="0.35">
      <c r="A97" s="4" t="s">
        <v>957</v>
      </c>
      <c r="B97" s="4" t="str">
        <f>VLOOKUP(A97,'Name Changes'!$L$2:$N$414,3,0)</f>
        <v>DELTACORP.EQ-NSE</v>
      </c>
      <c r="C97" s="4" t="s">
        <v>331</v>
      </c>
      <c r="D97" s="4">
        <v>20110805</v>
      </c>
      <c r="E97" s="4">
        <v>20120928</v>
      </c>
      <c r="F97" s="4">
        <v>20211001</v>
      </c>
      <c r="G97" s="4" t="s">
        <v>415</v>
      </c>
      <c r="H97" s="4" t="s">
        <v>415</v>
      </c>
      <c r="I97" s="4" t="s">
        <v>415</v>
      </c>
      <c r="J97" s="4">
        <f t="shared" si="15"/>
        <v>1110805</v>
      </c>
      <c r="K97" s="4">
        <f t="shared" si="16"/>
        <v>1120928</v>
      </c>
      <c r="L97" s="4">
        <f t="shared" si="17"/>
        <v>1211001</v>
      </c>
      <c r="M97" s="4" t="str">
        <f t="shared" si="18"/>
        <v/>
      </c>
      <c r="N97" s="4" t="str">
        <f t="shared" si="19"/>
        <v/>
      </c>
      <c r="O97" s="4" t="str">
        <f t="shared" si="20"/>
        <v/>
      </c>
      <c r="P97" s="8">
        <f t="shared" si="21"/>
        <v>3</v>
      </c>
      <c r="Q97" s="4" t="s">
        <v>1273</v>
      </c>
      <c r="R97" s="4" t="str">
        <f t="shared" si="22"/>
        <v/>
      </c>
      <c r="S97" s="4" t="str">
        <f t="shared" si="23"/>
        <v/>
      </c>
      <c r="T97" s="4" t="str">
        <f t="shared" si="24"/>
        <v>if(Name() == "DELTACORP.EQ-NSE") { includeOK = (DateNum() &gt;= 1110805 AND DateNum() &lt; 1120928) OR (DateNum() &gt;= 1211001); }</v>
      </c>
      <c r="U97" s="4" t="str">
        <f t="shared" si="25"/>
        <v/>
      </c>
      <c r="V97" s="4" t="str">
        <f t="shared" si="26"/>
        <v/>
      </c>
      <c r="W97" s="4" t="str">
        <f t="shared" si="27"/>
        <v/>
      </c>
      <c r="X97" s="4" t="str">
        <f ca="1">OFFSET($R$2,COUNTA(R$3:R97),$P97-1)</f>
        <v>if(Name() == "DELTACORP.EQ-NSE") { includeOK = (DateNum() &gt;= 1110805 AND DateNum() &lt; 1120928) OR (DateNum() &gt;= 1211001); }</v>
      </c>
    </row>
    <row r="98" spans="1:24" x14ac:dyDescent="0.35">
      <c r="A98" s="4" t="s">
        <v>958</v>
      </c>
      <c r="B98" s="4" t="str">
        <f>VLOOKUP(A98,'Name Changes'!$L$2:$N$414,3,0)</f>
        <v>DENABANK.EQ-NSE</v>
      </c>
      <c r="C98" s="4" t="s">
        <v>166</v>
      </c>
      <c r="D98" s="4">
        <v>20070511</v>
      </c>
      <c r="E98" s="4">
        <v>20131129</v>
      </c>
      <c r="F98" s="4" t="s">
        <v>415</v>
      </c>
      <c r="G98" s="4" t="s">
        <v>415</v>
      </c>
      <c r="H98" s="4" t="s">
        <v>415</v>
      </c>
      <c r="I98" s="4" t="s">
        <v>415</v>
      </c>
      <c r="J98" s="4">
        <f t="shared" si="15"/>
        <v>1070511</v>
      </c>
      <c r="K98" s="4">
        <f t="shared" si="16"/>
        <v>1131129</v>
      </c>
      <c r="L98" s="4" t="str">
        <f t="shared" si="17"/>
        <v/>
      </c>
      <c r="M98" s="4" t="str">
        <f t="shared" si="18"/>
        <v/>
      </c>
      <c r="N98" s="4" t="str">
        <f t="shared" si="19"/>
        <v/>
      </c>
      <c r="O98" s="4" t="str">
        <f t="shared" si="20"/>
        <v/>
      </c>
      <c r="P98" s="8">
        <f t="shared" si="21"/>
        <v>2</v>
      </c>
      <c r="Q98" s="4" t="s">
        <v>1273</v>
      </c>
      <c r="R98" s="4" t="str">
        <f t="shared" si="22"/>
        <v/>
      </c>
      <c r="S98" s="4" t="str">
        <f t="shared" si="23"/>
        <v>if(Name() == "DENABANK.EQ-NSE") { includeOK = DateNum() &gt;= 1070511 AND DateNum() &lt; 1131129; }</v>
      </c>
      <c r="T98" s="4" t="str">
        <f t="shared" si="24"/>
        <v/>
      </c>
      <c r="U98" s="4" t="str">
        <f t="shared" si="25"/>
        <v/>
      </c>
      <c r="V98" s="4" t="str">
        <f t="shared" si="26"/>
        <v/>
      </c>
      <c r="W98" s="4" t="str">
        <f t="shared" si="27"/>
        <v/>
      </c>
      <c r="X98" s="4" t="str">
        <f ca="1">OFFSET($R$2,COUNTA(R$3:R98),$P98-1)</f>
        <v>if(Name() == "DENABANK.EQ-NSE") { includeOK = DateNum() &gt;= 1070511 AND DateNum() &lt; 1131129; }</v>
      </c>
    </row>
    <row r="99" spans="1:24" x14ac:dyDescent="0.35">
      <c r="A99" s="4" t="s">
        <v>959</v>
      </c>
      <c r="B99" s="4" t="str">
        <f>VLOOKUP(A99,'Name Changes'!$L$2:$N$414,3,0)</f>
        <v>DHANBANK.EQ-NSE</v>
      </c>
      <c r="C99" s="4" t="s">
        <v>332</v>
      </c>
      <c r="D99" s="4">
        <v>20110805</v>
      </c>
      <c r="E99" s="4">
        <v>20120427</v>
      </c>
      <c r="F99" s="4" t="s">
        <v>415</v>
      </c>
      <c r="G99" s="4" t="s">
        <v>415</v>
      </c>
      <c r="H99" s="4" t="s">
        <v>415</v>
      </c>
      <c r="I99" s="4" t="s">
        <v>415</v>
      </c>
      <c r="J99" s="4">
        <f t="shared" si="15"/>
        <v>1110805</v>
      </c>
      <c r="K99" s="4">
        <f t="shared" si="16"/>
        <v>1120427</v>
      </c>
      <c r="L99" s="4" t="str">
        <f t="shared" si="17"/>
        <v/>
      </c>
      <c r="M99" s="4" t="str">
        <f t="shared" si="18"/>
        <v/>
      </c>
      <c r="N99" s="4" t="str">
        <f t="shared" si="19"/>
        <v/>
      </c>
      <c r="O99" s="4" t="str">
        <f t="shared" si="20"/>
        <v/>
      </c>
      <c r="P99" s="8">
        <f t="shared" si="21"/>
        <v>2</v>
      </c>
      <c r="Q99" s="4" t="s">
        <v>1273</v>
      </c>
      <c r="R99" s="4" t="str">
        <f t="shared" si="22"/>
        <v/>
      </c>
      <c r="S99" s="4" t="str">
        <f t="shared" si="23"/>
        <v>if(Name() == "DHANBANK.EQ-NSE") { includeOK = DateNum() &gt;= 1110805 AND DateNum() &lt; 1120427; }</v>
      </c>
      <c r="T99" s="4" t="str">
        <f t="shared" si="24"/>
        <v/>
      </c>
      <c r="U99" s="4" t="str">
        <f t="shared" si="25"/>
        <v/>
      </c>
      <c r="V99" s="4" t="str">
        <f t="shared" si="26"/>
        <v/>
      </c>
      <c r="W99" s="4" t="str">
        <f t="shared" si="27"/>
        <v/>
      </c>
      <c r="X99" s="4" t="str">
        <f ca="1">OFFSET($R$2,COUNTA(R$3:R99),$P99-1)</f>
        <v>if(Name() == "DHANBANK.EQ-NSE") { includeOK = DateNum() &gt;= 1110805 AND DateNum() &lt; 1120427; }</v>
      </c>
    </row>
    <row r="100" spans="1:24" x14ac:dyDescent="0.35">
      <c r="A100" s="4" t="s">
        <v>960</v>
      </c>
      <c r="B100" s="4" t="str">
        <f>VLOOKUP(A100,'Name Changes'!$L$2:$N$414,3,0)</f>
        <v>DHFL.EQ-NSE</v>
      </c>
      <c r="C100" s="4" t="s">
        <v>366</v>
      </c>
      <c r="D100" s="4">
        <v>20150529</v>
      </c>
      <c r="E100" s="4">
        <v>20190926</v>
      </c>
      <c r="F100" s="4" t="s">
        <v>415</v>
      </c>
      <c r="G100" s="4" t="s">
        <v>415</v>
      </c>
      <c r="H100" s="4" t="s">
        <v>415</v>
      </c>
      <c r="I100" s="4" t="s">
        <v>415</v>
      </c>
      <c r="J100" s="4">
        <f t="shared" si="15"/>
        <v>1150529</v>
      </c>
      <c r="K100" s="4">
        <f t="shared" si="16"/>
        <v>1190926</v>
      </c>
      <c r="L100" s="4" t="str">
        <f t="shared" si="17"/>
        <v/>
      </c>
      <c r="M100" s="4" t="str">
        <f t="shared" si="18"/>
        <v/>
      </c>
      <c r="N100" s="4" t="str">
        <f t="shared" si="19"/>
        <v/>
      </c>
      <c r="O100" s="4" t="str">
        <f t="shared" si="20"/>
        <v/>
      </c>
      <c r="P100" s="8">
        <f t="shared" si="21"/>
        <v>2</v>
      </c>
      <c r="Q100" s="4" t="s">
        <v>1273</v>
      </c>
      <c r="R100" s="4" t="str">
        <f t="shared" si="22"/>
        <v/>
      </c>
      <c r="S100" s="4" t="str">
        <f t="shared" si="23"/>
        <v>if(Name() == "DHFL.EQ-NSE") { includeOK = DateNum() &gt;= 1150529 AND DateNum() &lt; 1190926; }</v>
      </c>
      <c r="T100" s="4" t="str">
        <f t="shared" si="24"/>
        <v/>
      </c>
      <c r="U100" s="4" t="str">
        <f t="shared" si="25"/>
        <v/>
      </c>
      <c r="V100" s="4" t="str">
        <f t="shared" si="26"/>
        <v/>
      </c>
      <c r="W100" s="4" t="str">
        <f t="shared" si="27"/>
        <v/>
      </c>
      <c r="X100" s="4" t="str">
        <f ca="1">OFFSET($R$2,COUNTA(R$3:R100),$P100-1)</f>
        <v>if(Name() == "DHFL.EQ-NSE") { includeOK = DateNum() &gt;= 1150529 AND DateNum() &lt; 1190926; }</v>
      </c>
    </row>
    <row r="101" spans="1:24" x14ac:dyDescent="0.35">
      <c r="A101" s="4" t="s">
        <v>961</v>
      </c>
      <c r="B101" s="4" t="str">
        <f>VLOOKUP(A101,'Name Changes'!$L$2:$N$414,3,0)</f>
        <v>DISHTV.EQ-NSE</v>
      </c>
      <c r="C101" s="4" t="s">
        <v>256</v>
      </c>
      <c r="D101" s="4">
        <v>20080821</v>
      </c>
      <c r="E101" s="4">
        <v>20200130</v>
      </c>
      <c r="F101" s="4" t="s">
        <v>415</v>
      </c>
      <c r="G101" s="4" t="s">
        <v>415</v>
      </c>
      <c r="H101" s="4" t="s">
        <v>415</v>
      </c>
      <c r="I101" s="4" t="s">
        <v>415</v>
      </c>
      <c r="J101" s="4">
        <f t="shared" si="15"/>
        <v>1080821</v>
      </c>
      <c r="K101" s="4">
        <f t="shared" si="16"/>
        <v>1200130</v>
      </c>
      <c r="L101" s="4" t="str">
        <f t="shared" si="17"/>
        <v/>
      </c>
      <c r="M101" s="4" t="str">
        <f t="shared" si="18"/>
        <v/>
      </c>
      <c r="N101" s="4" t="str">
        <f t="shared" si="19"/>
        <v/>
      </c>
      <c r="O101" s="4" t="str">
        <f t="shared" si="20"/>
        <v/>
      </c>
      <c r="P101" s="8">
        <f t="shared" si="21"/>
        <v>2</v>
      </c>
      <c r="Q101" s="4" t="s">
        <v>1273</v>
      </c>
      <c r="R101" s="4" t="str">
        <f t="shared" si="22"/>
        <v/>
      </c>
      <c r="S101" s="4" t="str">
        <f t="shared" si="23"/>
        <v>if(Name() == "DISHTV.EQ-NSE") { includeOK = DateNum() &gt;= 1080821 AND DateNum() &lt; 1200130; }</v>
      </c>
      <c r="T101" s="4" t="str">
        <f t="shared" si="24"/>
        <v/>
      </c>
      <c r="U101" s="4" t="str">
        <f t="shared" si="25"/>
        <v/>
      </c>
      <c r="V101" s="4" t="str">
        <f t="shared" si="26"/>
        <v/>
      </c>
      <c r="W101" s="4" t="str">
        <f t="shared" si="27"/>
        <v/>
      </c>
      <c r="X101" s="4" t="str">
        <f ca="1">OFFSET($R$2,COUNTA(R$3:R101),$P101-1)</f>
        <v>if(Name() == "DISHTV.EQ-NSE") { includeOK = DateNum() &gt;= 1080821 AND DateNum() &lt; 1200130; }</v>
      </c>
    </row>
    <row r="102" spans="1:24" x14ac:dyDescent="0.35">
      <c r="A102" s="4" t="s">
        <v>962</v>
      </c>
      <c r="B102" s="4" t="str">
        <f>VLOOKUP(A102,'Name Changes'!$L$2:$N$414,3,0)</f>
        <v>DIVISLAB.EQ-NSE</v>
      </c>
      <c r="C102" s="4" t="s">
        <v>35</v>
      </c>
      <c r="D102" s="4">
        <v>20061229</v>
      </c>
      <c r="E102" s="4" t="s">
        <v>415</v>
      </c>
      <c r="F102" s="4" t="s">
        <v>415</v>
      </c>
      <c r="G102" s="4" t="s">
        <v>415</v>
      </c>
      <c r="H102" s="4" t="s">
        <v>415</v>
      </c>
      <c r="I102" s="4" t="s">
        <v>415</v>
      </c>
      <c r="J102" s="4">
        <f t="shared" si="15"/>
        <v>1061229</v>
      </c>
      <c r="K102" s="4" t="str">
        <f t="shared" si="16"/>
        <v/>
      </c>
      <c r="L102" s="4" t="str">
        <f t="shared" si="17"/>
        <v/>
      </c>
      <c r="M102" s="4" t="str">
        <f t="shared" si="18"/>
        <v/>
      </c>
      <c r="N102" s="4" t="str">
        <f t="shared" si="19"/>
        <v/>
      </c>
      <c r="O102" s="4" t="str">
        <f t="shared" si="20"/>
        <v/>
      </c>
      <c r="P102" s="8">
        <f t="shared" si="21"/>
        <v>1</v>
      </c>
      <c r="Q102" s="4" t="s">
        <v>1273</v>
      </c>
      <c r="R102" s="4" t="str">
        <f t="shared" si="22"/>
        <v>if(Name() == "DIVISLAB.EQ-NSE") { includeOK = DateNum() &gt;= 1061229; }</v>
      </c>
      <c r="S102" s="4" t="str">
        <f t="shared" si="23"/>
        <v/>
      </c>
      <c r="T102" s="4" t="str">
        <f t="shared" si="24"/>
        <v/>
      </c>
      <c r="U102" s="4" t="str">
        <f t="shared" si="25"/>
        <v/>
      </c>
      <c r="V102" s="4" t="str">
        <f t="shared" si="26"/>
        <v/>
      </c>
      <c r="W102" s="4" t="str">
        <f t="shared" si="27"/>
        <v/>
      </c>
      <c r="X102" s="4" t="str">
        <f ca="1">OFFSET($R$2,COUNTA(R$3:R102),$P102-1)</f>
        <v>if(Name() == "DIVISLAB.EQ-NSE") { includeOK = DateNum() &gt;= 1061229; }</v>
      </c>
    </row>
    <row r="103" spans="1:24" x14ac:dyDescent="0.35">
      <c r="A103" s="4" t="s">
        <v>963</v>
      </c>
      <c r="B103" s="4" t="str">
        <f>VLOOKUP(A103,'Name Changes'!$L$2:$N$414,3,0)</f>
        <v>DLF.EQ-NSE</v>
      </c>
      <c r="C103" s="4" t="s">
        <v>189</v>
      </c>
      <c r="D103" s="4">
        <v>20070704</v>
      </c>
      <c r="E103" s="4" t="s">
        <v>415</v>
      </c>
      <c r="F103" s="4" t="s">
        <v>415</v>
      </c>
      <c r="G103" s="4" t="s">
        <v>415</v>
      </c>
      <c r="H103" s="4" t="s">
        <v>415</v>
      </c>
      <c r="I103" s="4" t="s">
        <v>415</v>
      </c>
      <c r="J103" s="4">
        <f t="shared" si="15"/>
        <v>1070704</v>
      </c>
      <c r="K103" s="4" t="str">
        <f t="shared" si="16"/>
        <v/>
      </c>
      <c r="L103" s="4" t="str">
        <f t="shared" si="17"/>
        <v/>
      </c>
      <c r="M103" s="4" t="str">
        <f t="shared" si="18"/>
        <v/>
      </c>
      <c r="N103" s="4" t="str">
        <f t="shared" si="19"/>
        <v/>
      </c>
      <c r="O103" s="4" t="str">
        <f t="shared" si="20"/>
        <v/>
      </c>
      <c r="P103" s="8">
        <f t="shared" si="21"/>
        <v>1</v>
      </c>
      <c r="Q103" s="4" t="s">
        <v>1273</v>
      </c>
      <c r="R103" s="4" t="str">
        <f t="shared" si="22"/>
        <v>if(Name() == "DLF.EQ-NSE") { includeOK = DateNum() &gt;= 1070704; }</v>
      </c>
      <c r="S103" s="4" t="str">
        <f t="shared" si="23"/>
        <v/>
      </c>
      <c r="T103" s="4" t="str">
        <f t="shared" si="24"/>
        <v/>
      </c>
      <c r="U103" s="4" t="str">
        <f t="shared" si="25"/>
        <v/>
      </c>
      <c r="V103" s="4" t="str">
        <f t="shared" si="26"/>
        <v/>
      </c>
      <c r="W103" s="4" t="str">
        <f t="shared" si="27"/>
        <v/>
      </c>
      <c r="X103" s="4" t="str">
        <f ca="1">OFFSET($R$2,COUNTA(R$3:R103),$P103-1)</f>
        <v>if(Name() == "DLF.EQ-NSE") { includeOK = DateNum() &gt;= 1070704; }</v>
      </c>
    </row>
    <row r="104" spans="1:24" x14ac:dyDescent="0.35">
      <c r="A104" s="4" t="s">
        <v>964</v>
      </c>
      <c r="B104" s="4" t="str">
        <f>VLOOKUP(A104,'Name Changes'!$L$2:$N$414,3,0)</f>
        <v>DRREDDY.EQ-NSE</v>
      </c>
      <c r="C104" s="4" t="s">
        <v>36</v>
      </c>
      <c r="D104" s="4">
        <v>20061229</v>
      </c>
      <c r="E104" s="4" t="s">
        <v>415</v>
      </c>
      <c r="F104" s="4" t="s">
        <v>415</v>
      </c>
      <c r="G104" s="4" t="s">
        <v>415</v>
      </c>
      <c r="H104" s="4" t="s">
        <v>415</v>
      </c>
      <c r="I104" s="4" t="s">
        <v>415</v>
      </c>
      <c r="J104" s="4">
        <f t="shared" si="15"/>
        <v>1061229</v>
      </c>
      <c r="K104" s="4" t="str">
        <f t="shared" si="16"/>
        <v/>
      </c>
      <c r="L104" s="4" t="str">
        <f t="shared" si="17"/>
        <v/>
      </c>
      <c r="M104" s="4" t="str">
        <f t="shared" si="18"/>
        <v/>
      </c>
      <c r="N104" s="4" t="str">
        <f t="shared" si="19"/>
        <v/>
      </c>
      <c r="O104" s="4" t="str">
        <f t="shared" si="20"/>
        <v/>
      </c>
      <c r="P104" s="8">
        <f t="shared" si="21"/>
        <v>1</v>
      </c>
      <c r="Q104" s="4" t="s">
        <v>1273</v>
      </c>
      <c r="R104" s="4" t="str">
        <f t="shared" si="22"/>
        <v>if(Name() == "DRREDDY.EQ-NSE") { includeOK = DateNum() &gt;= 1061229; }</v>
      </c>
      <c r="S104" s="4" t="str">
        <f t="shared" si="23"/>
        <v/>
      </c>
      <c r="T104" s="4" t="str">
        <f t="shared" si="24"/>
        <v/>
      </c>
      <c r="U104" s="4" t="str">
        <f t="shared" si="25"/>
        <v/>
      </c>
      <c r="V104" s="4" t="str">
        <f t="shared" si="26"/>
        <v/>
      </c>
      <c r="W104" s="4" t="str">
        <f t="shared" si="27"/>
        <v/>
      </c>
      <c r="X104" s="4" t="str">
        <f ca="1">OFFSET($R$2,COUNTA(R$3:R104),$P104-1)</f>
        <v>if(Name() == "DRREDDY.EQ-NSE") { includeOK = DateNum() &gt;= 1061229; }</v>
      </c>
    </row>
    <row r="105" spans="1:24" x14ac:dyDescent="0.35">
      <c r="A105" s="4" t="s">
        <v>965</v>
      </c>
      <c r="B105" s="4" t="str">
        <f>VLOOKUP(A105,'Name Changes'!$L$2:$N$414,3,0)</f>
        <v>EDELWEISS.EQ-NSE</v>
      </c>
      <c r="C105" s="4" t="s">
        <v>231</v>
      </c>
      <c r="D105" s="4">
        <v>20071212</v>
      </c>
      <c r="E105" s="4">
        <v>20090626</v>
      </c>
      <c r="F105" s="4" t="s">
        <v>415</v>
      </c>
      <c r="G105" s="4" t="s">
        <v>415</v>
      </c>
      <c r="H105" s="4" t="s">
        <v>415</v>
      </c>
      <c r="I105" s="4" t="s">
        <v>415</v>
      </c>
      <c r="J105" s="4">
        <f t="shared" si="15"/>
        <v>1071212</v>
      </c>
      <c r="K105" s="4">
        <f t="shared" si="16"/>
        <v>1090626</v>
      </c>
      <c r="L105" s="4" t="str">
        <f t="shared" si="17"/>
        <v/>
      </c>
      <c r="M105" s="4" t="str">
        <f t="shared" si="18"/>
        <v/>
      </c>
      <c r="N105" s="4" t="str">
        <f t="shared" si="19"/>
        <v/>
      </c>
      <c r="O105" s="4" t="str">
        <f t="shared" si="20"/>
        <v/>
      </c>
      <c r="P105" s="8">
        <f t="shared" si="21"/>
        <v>2</v>
      </c>
      <c r="Q105" s="4" t="s">
        <v>1273</v>
      </c>
      <c r="R105" s="4" t="str">
        <f t="shared" si="22"/>
        <v/>
      </c>
      <c r="S105" s="4" t="str">
        <f t="shared" si="23"/>
        <v>if(Name() == "EDELWEISS.EQ-NSE") { includeOK = DateNum() &gt;= 1071212 AND DateNum() &lt; 1090626; }</v>
      </c>
      <c r="T105" s="4" t="str">
        <f t="shared" si="24"/>
        <v/>
      </c>
      <c r="U105" s="4" t="str">
        <f t="shared" si="25"/>
        <v/>
      </c>
      <c r="V105" s="4" t="str">
        <f t="shared" si="26"/>
        <v/>
      </c>
      <c r="W105" s="4" t="str">
        <f t="shared" si="27"/>
        <v/>
      </c>
      <c r="X105" s="4" t="str">
        <f ca="1">OFFSET($R$2,COUNTA(R$3:R105),$P105-1)</f>
        <v>if(Name() == "EDELWEISS.EQ-NSE") { includeOK = DateNum() &gt;= 1071212 AND DateNum() &lt; 1090626; }</v>
      </c>
    </row>
    <row r="106" spans="1:24" x14ac:dyDescent="0.35">
      <c r="A106" s="4" t="s">
        <v>966</v>
      </c>
      <c r="B106" s="4" t="str">
        <f>VLOOKUP(A106,'Name Changes'!$L$2:$N$414,3,0)</f>
        <v>EDUCOMP.EQ-NSE</v>
      </c>
      <c r="C106" s="4" t="s">
        <v>167</v>
      </c>
      <c r="D106" s="4">
        <v>20070511</v>
      </c>
      <c r="E106" s="4">
        <v>20120928</v>
      </c>
      <c r="F106" s="4" t="s">
        <v>415</v>
      </c>
      <c r="G106" s="4" t="s">
        <v>415</v>
      </c>
      <c r="H106" s="4" t="s">
        <v>415</v>
      </c>
      <c r="I106" s="4" t="s">
        <v>415</v>
      </c>
      <c r="J106" s="4">
        <f t="shared" si="15"/>
        <v>1070511</v>
      </c>
      <c r="K106" s="4">
        <f t="shared" si="16"/>
        <v>1120928</v>
      </c>
      <c r="L106" s="4" t="str">
        <f t="shared" si="17"/>
        <v/>
      </c>
      <c r="M106" s="4" t="str">
        <f t="shared" si="18"/>
        <v/>
      </c>
      <c r="N106" s="4" t="str">
        <f t="shared" si="19"/>
        <v/>
      </c>
      <c r="O106" s="4" t="str">
        <f t="shared" si="20"/>
        <v/>
      </c>
      <c r="P106" s="8">
        <f t="shared" si="21"/>
        <v>2</v>
      </c>
      <c r="Q106" s="4" t="s">
        <v>1273</v>
      </c>
      <c r="R106" s="4" t="str">
        <f t="shared" si="22"/>
        <v/>
      </c>
      <c r="S106" s="4" t="str">
        <f t="shared" si="23"/>
        <v>if(Name() == "EDUCOMP.EQ-NSE") { includeOK = DateNum() &gt;= 1070511 AND DateNum() &lt; 1120928; }</v>
      </c>
      <c r="T106" s="4" t="str">
        <f t="shared" si="24"/>
        <v/>
      </c>
      <c r="U106" s="4" t="str">
        <f t="shared" si="25"/>
        <v/>
      </c>
      <c r="V106" s="4" t="str">
        <f t="shared" si="26"/>
        <v/>
      </c>
      <c r="W106" s="4" t="str">
        <f t="shared" si="27"/>
        <v/>
      </c>
      <c r="X106" s="4" t="str">
        <f ca="1">OFFSET($R$2,COUNTA(R$3:R106),$P106-1)</f>
        <v>if(Name() == "EDUCOMP.EQ-NSE") { includeOK = DateNum() &gt;= 1070511 AND DateNum() &lt; 1120928; }</v>
      </c>
    </row>
    <row r="107" spans="1:24" x14ac:dyDescent="0.35">
      <c r="A107" s="4" t="s">
        <v>967</v>
      </c>
      <c r="B107" s="4" t="str">
        <f>VLOOKUP(A107,'Name Changes'!$L$2:$N$414,3,0)</f>
        <v>EICHERMOT.EQ-NSE</v>
      </c>
      <c r="C107" s="4" t="s">
        <v>354</v>
      </c>
      <c r="D107" s="4">
        <v>20140910</v>
      </c>
      <c r="E107" s="4" t="s">
        <v>415</v>
      </c>
      <c r="F107" s="4" t="s">
        <v>415</v>
      </c>
      <c r="G107" s="4" t="s">
        <v>415</v>
      </c>
      <c r="H107" s="4" t="s">
        <v>415</v>
      </c>
      <c r="I107" s="4" t="s">
        <v>415</v>
      </c>
      <c r="J107" s="4">
        <f t="shared" si="15"/>
        <v>1140910</v>
      </c>
      <c r="K107" s="4" t="str">
        <f t="shared" si="16"/>
        <v/>
      </c>
      <c r="L107" s="4" t="str">
        <f t="shared" si="17"/>
        <v/>
      </c>
      <c r="M107" s="4" t="str">
        <f t="shared" si="18"/>
        <v/>
      </c>
      <c r="N107" s="4" t="str">
        <f t="shared" si="19"/>
        <v/>
      </c>
      <c r="O107" s="4" t="str">
        <f t="shared" si="20"/>
        <v/>
      </c>
      <c r="P107" s="8">
        <f t="shared" si="21"/>
        <v>1</v>
      </c>
      <c r="Q107" s="4" t="s">
        <v>1273</v>
      </c>
      <c r="R107" s="4" t="str">
        <f t="shared" si="22"/>
        <v>if(Name() == "EICHERMOT.EQ-NSE") { includeOK = DateNum() &gt;= 1140910; }</v>
      </c>
      <c r="S107" s="4" t="str">
        <f t="shared" si="23"/>
        <v/>
      </c>
      <c r="T107" s="4" t="str">
        <f t="shared" si="24"/>
        <v/>
      </c>
      <c r="U107" s="4" t="str">
        <f t="shared" si="25"/>
        <v/>
      </c>
      <c r="V107" s="4" t="str">
        <f t="shared" si="26"/>
        <v/>
      </c>
      <c r="W107" s="4" t="str">
        <f t="shared" si="27"/>
        <v/>
      </c>
      <c r="X107" s="4" t="str">
        <f ca="1">OFFSET($R$2,COUNTA(R$3:R107),$P107-1)</f>
        <v>if(Name() == "EICHERMOT.EQ-NSE") { includeOK = DateNum() &gt;= 1140910; }</v>
      </c>
    </row>
    <row r="108" spans="1:24" x14ac:dyDescent="0.35">
      <c r="A108" s="4" t="s">
        <v>968</v>
      </c>
      <c r="B108" s="4" t="str">
        <f>VLOOKUP(A108,'Name Changes'!$L$2:$N$414,3,0)</f>
        <v>EKC.EQ-NSE</v>
      </c>
      <c r="C108" s="4" t="s">
        <v>168</v>
      </c>
      <c r="D108" s="4">
        <v>20070511</v>
      </c>
      <c r="E108" s="4">
        <v>20120330</v>
      </c>
      <c r="F108" s="4" t="s">
        <v>415</v>
      </c>
      <c r="G108" s="4" t="s">
        <v>415</v>
      </c>
      <c r="H108" s="4" t="s">
        <v>415</v>
      </c>
      <c r="I108" s="4" t="s">
        <v>415</v>
      </c>
      <c r="J108" s="4">
        <f t="shared" si="15"/>
        <v>1070511</v>
      </c>
      <c r="K108" s="4">
        <f t="shared" si="16"/>
        <v>1120330</v>
      </c>
      <c r="L108" s="4" t="str">
        <f t="shared" si="17"/>
        <v/>
      </c>
      <c r="M108" s="4" t="str">
        <f t="shared" si="18"/>
        <v/>
      </c>
      <c r="N108" s="4" t="str">
        <f t="shared" si="19"/>
        <v/>
      </c>
      <c r="O108" s="4" t="str">
        <f t="shared" si="20"/>
        <v/>
      </c>
      <c r="P108" s="8">
        <f t="shared" si="21"/>
        <v>2</v>
      </c>
      <c r="Q108" s="4" t="s">
        <v>1273</v>
      </c>
      <c r="R108" s="4" t="str">
        <f t="shared" si="22"/>
        <v/>
      </c>
      <c r="S108" s="4" t="str">
        <f t="shared" si="23"/>
        <v>if(Name() == "EKC.EQ-NSE") { includeOK = DateNum() &gt;= 1070511 AND DateNum() &lt; 1120330; }</v>
      </c>
      <c r="T108" s="4" t="str">
        <f t="shared" si="24"/>
        <v/>
      </c>
      <c r="U108" s="4" t="str">
        <f t="shared" si="25"/>
        <v/>
      </c>
      <c r="V108" s="4" t="str">
        <f t="shared" si="26"/>
        <v/>
      </c>
      <c r="W108" s="4" t="str">
        <f t="shared" si="27"/>
        <v/>
      </c>
      <c r="X108" s="4" t="str">
        <f ca="1">OFFSET($R$2,COUNTA(R$3:R108),$P108-1)</f>
        <v>if(Name() == "EKC.EQ-NSE") { includeOK = DateNum() &gt;= 1070511 AND DateNum() &lt; 1120330; }</v>
      </c>
    </row>
    <row r="109" spans="1:24" x14ac:dyDescent="0.35">
      <c r="A109" s="4" t="s">
        <v>969</v>
      </c>
      <c r="B109" s="4" t="str">
        <f>VLOOKUP(A109,'Name Changes'!$L$2:$N$414,3,0)</f>
        <v>ENGINERSIN.EQ-NSE</v>
      </c>
      <c r="C109" s="4" t="s">
        <v>357</v>
      </c>
      <c r="D109" s="4">
        <v>20141128</v>
      </c>
      <c r="E109" s="4">
        <v>20190926</v>
      </c>
      <c r="F109" s="4" t="s">
        <v>415</v>
      </c>
      <c r="G109" s="4" t="s">
        <v>415</v>
      </c>
      <c r="H109" s="4" t="s">
        <v>415</v>
      </c>
      <c r="I109" s="4" t="s">
        <v>415</v>
      </c>
      <c r="J109" s="4">
        <f t="shared" si="15"/>
        <v>1141128</v>
      </c>
      <c r="K109" s="4">
        <f t="shared" si="16"/>
        <v>1190926</v>
      </c>
      <c r="L109" s="4" t="str">
        <f t="shared" si="17"/>
        <v/>
      </c>
      <c r="M109" s="4" t="str">
        <f t="shared" si="18"/>
        <v/>
      </c>
      <c r="N109" s="4" t="str">
        <f t="shared" si="19"/>
        <v/>
      </c>
      <c r="O109" s="4" t="str">
        <f t="shared" si="20"/>
        <v/>
      </c>
      <c r="P109" s="8">
        <f t="shared" si="21"/>
        <v>2</v>
      </c>
      <c r="Q109" s="4" t="s">
        <v>1273</v>
      </c>
      <c r="R109" s="4" t="str">
        <f t="shared" si="22"/>
        <v/>
      </c>
      <c r="S109" s="4" t="str">
        <f t="shared" si="23"/>
        <v>if(Name() == "ENGINERSIN.EQ-NSE") { includeOK = DateNum() &gt;= 1141128 AND DateNum() &lt; 1190926; }</v>
      </c>
      <c r="T109" s="4" t="str">
        <f t="shared" si="24"/>
        <v/>
      </c>
      <c r="U109" s="4" t="str">
        <f t="shared" si="25"/>
        <v/>
      </c>
      <c r="V109" s="4" t="str">
        <f t="shared" si="26"/>
        <v/>
      </c>
      <c r="W109" s="4" t="str">
        <f t="shared" si="27"/>
        <v/>
      </c>
      <c r="X109" s="4" t="str">
        <f ca="1">OFFSET($R$2,COUNTA(R$3:R109),$P109-1)</f>
        <v>if(Name() == "ENGINERSIN.EQ-NSE") { includeOK = DateNum() &gt;= 1141128 AND DateNum() &lt; 1190926; }</v>
      </c>
    </row>
    <row r="110" spans="1:24" x14ac:dyDescent="0.35">
      <c r="A110" s="4" t="s">
        <v>970</v>
      </c>
      <c r="B110" s="4" t="str">
        <f>VLOOKUP(A110,'Name Changes'!$L$2:$N$414,3,0)</f>
        <v>EQUITAS.EQ-NSE</v>
      </c>
      <c r="C110" s="4" t="s">
        <v>386</v>
      </c>
      <c r="D110" s="4">
        <v>20170331</v>
      </c>
      <c r="E110" s="4">
        <v>20200827</v>
      </c>
      <c r="F110" s="4" t="s">
        <v>415</v>
      </c>
      <c r="G110" s="4" t="s">
        <v>415</v>
      </c>
      <c r="H110" s="4" t="s">
        <v>415</v>
      </c>
      <c r="I110" s="4" t="s">
        <v>415</v>
      </c>
      <c r="J110" s="4">
        <f t="shared" si="15"/>
        <v>1170331</v>
      </c>
      <c r="K110" s="4">
        <f t="shared" si="16"/>
        <v>1200827</v>
      </c>
      <c r="L110" s="4" t="str">
        <f t="shared" si="17"/>
        <v/>
      </c>
      <c r="M110" s="4" t="str">
        <f t="shared" si="18"/>
        <v/>
      </c>
      <c r="N110" s="4" t="str">
        <f t="shared" si="19"/>
        <v/>
      </c>
      <c r="O110" s="4" t="str">
        <f t="shared" si="20"/>
        <v/>
      </c>
      <c r="P110" s="8">
        <f t="shared" si="21"/>
        <v>2</v>
      </c>
      <c r="Q110" s="4" t="s">
        <v>1273</v>
      </c>
      <c r="R110" s="4" t="str">
        <f t="shared" si="22"/>
        <v/>
      </c>
      <c r="S110" s="4" t="str">
        <f t="shared" si="23"/>
        <v>if(Name() == "EQUITAS.EQ-NSE") { includeOK = DateNum() &gt;= 1170331 AND DateNum() &lt; 1200827; }</v>
      </c>
      <c r="T110" s="4" t="str">
        <f t="shared" si="24"/>
        <v/>
      </c>
      <c r="U110" s="4" t="str">
        <f t="shared" si="25"/>
        <v/>
      </c>
      <c r="V110" s="4" t="str">
        <f t="shared" si="26"/>
        <v/>
      </c>
      <c r="W110" s="4" t="str">
        <f t="shared" si="27"/>
        <v/>
      </c>
      <c r="X110" s="4" t="str">
        <f ca="1">OFFSET($R$2,COUNTA(R$3:R110),$P110-1)</f>
        <v>if(Name() == "EQUITAS.EQ-NSE") { includeOK = DateNum() &gt;= 1170331 AND DateNum() &lt; 1200827; }</v>
      </c>
    </row>
    <row r="111" spans="1:24" x14ac:dyDescent="0.35">
      <c r="A111" s="4" t="s">
        <v>971</v>
      </c>
      <c r="B111" s="4" t="str">
        <f>VLOOKUP(A111,'Name Changes'!$L$2:$N$414,3,0)</f>
        <v>ESCORTS.EQ-NSE</v>
      </c>
      <c r="C111" s="4" t="s">
        <v>37</v>
      </c>
      <c r="D111" s="4">
        <v>20061229</v>
      </c>
      <c r="E111" s="4">
        <v>20090626</v>
      </c>
      <c r="F111" s="4">
        <v>20101029</v>
      </c>
      <c r="G111" s="4">
        <v>20120928</v>
      </c>
      <c r="H111" s="4">
        <v>20170331</v>
      </c>
      <c r="I111" s="4" t="s">
        <v>415</v>
      </c>
      <c r="J111" s="4">
        <f t="shared" si="15"/>
        <v>1061229</v>
      </c>
      <c r="K111" s="4">
        <f t="shared" si="16"/>
        <v>1090626</v>
      </c>
      <c r="L111" s="4">
        <f t="shared" si="17"/>
        <v>1101029</v>
      </c>
      <c r="M111" s="4">
        <f t="shared" si="18"/>
        <v>1120928</v>
      </c>
      <c r="N111" s="4">
        <f t="shared" si="19"/>
        <v>1170331</v>
      </c>
      <c r="O111" s="4" t="str">
        <f t="shared" si="20"/>
        <v/>
      </c>
      <c r="P111" s="8">
        <f t="shared" si="21"/>
        <v>5</v>
      </c>
      <c r="Q111" s="4" t="s">
        <v>1273</v>
      </c>
      <c r="R111" s="4" t="str">
        <f t="shared" si="22"/>
        <v/>
      </c>
      <c r="S111" s="4" t="str">
        <f t="shared" si="23"/>
        <v/>
      </c>
      <c r="T111" s="4" t="str">
        <f t="shared" si="24"/>
        <v/>
      </c>
      <c r="U111" s="4" t="str">
        <f t="shared" si="25"/>
        <v/>
      </c>
      <c r="V111" s="4" t="str">
        <f t="shared" si="26"/>
        <v>if(Name() == "ESCORTS.EQ-NSE") { includeOK = (DateNum() &gt;= 1061229 AND DateNum() &lt; 1090626) OR (DateNum() &gt;= 1101029 AND DateNum() &lt; 1120928) OR DateNum() &gt;= 1170331; }</v>
      </c>
      <c r="W111" s="4" t="str">
        <f t="shared" si="27"/>
        <v/>
      </c>
      <c r="X111" s="4" t="str">
        <f ca="1">OFFSET($R$2,COUNTA(R$3:R111),$P111-1)</f>
        <v>if(Name() == "ESCORTS.EQ-NSE") { includeOK = (DateNum() &gt;= 1061229 AND DateNum() &lt; 1090626) OR (DateNum() &gt;= 1101029 AND DateNum() &lt; 1120928) OR DateNum() &gt;= 1170331; }</v>
      </c>
    </row>
    <row r="112" spans="1:24" x14ac:dyDescent="0.35">
      <c r="A112" s="4" t="s">
        <v>972</v>
      </c>
      <c r="B112" s="4" t="str">
        <f>VLOOKUP(A112,'Name Changes'!$L$2:$N$414,3,0)</f>
        <v>ESSAROIL.EQ-NSE</v>
      </c>
      <c r="C112" s="4" t="s">
        <v>38</v>
      </c>
      <c r="D112" s="4">
        <v>20061229</v>
      </c>
      <c r="E112" s="4">
        <v>20120928</v>
      </c>
      <c r="F112" s="4" t="s">
        <v>415</v>
      </c>
      <c r="G112" s="4" t="s">
        <v>415</v>
      </c>
      <c r="H112" s="4" t="s">
        <v>415</v>
      </c>
      <c r="I112" s="4" t="s">
        <v>415</v>
      </c>
      <c r="J112" s="4">
        <f t="shared" si="15"/>
        <v>1061229</v>
      </c>
      <c r="K112" s="4">
        <f t="shared" si="16"/>
        <v>1120928</v>
      </c>
      <c r="L112" s="4" t="str">
        <f t="shared" si="17"/>
        <v/>
      </c>
      <c r="M112" s="4" t="str">
        <f t="shared" si="18"/>
        <v/>
      </c>
      <c r="N112" s="4" t="str">
        <f t="shared" si="19"/>
        <v/>
      </c>
      <c r="O112" s="4" t="str">
        <f t="shared" si="20"/>
        <v/>
      </c>
      <c r="P112" s="8">
        <f t="shared" si="21"/>
        <v>2</v>
      </c>
      <c r="Q112" s="4" t="s">
        <v>1273</v>
      </c>
      <c r="R112" s="4" t="str">
        <f t="shared" si="22"/>
        <v/>
      </c>
      <c r="S112" s="4" t="str">
        <f t="shared" si="23"/>
        <v>if(Name() == "ESSAROIL.EQ-NSE") { includeOK = DateNum() &gt;= 1061229 AND DateNum() &lt; 1120928; }</v>
      </c>
      <c r="T112" s="4" t="str">
        <f t="shared" si="24"/>
        <v/>
      </c>
      <c r="U112" s="4" t="str">
        <f t="shared" si="25"/>
        <v/>
      </c>
      <c r="V112" s="4" t="str">
        <f t="shared" si="26"/>
        <v/>
      </c>
      <c r="W112" s="4" t="str">
        <f t="shared" si="27"/>
        <v/>
      </c>
      <c r="X112" s="4" t="str">
        <f ca="1">OFFSET($R$2,COUNTA(R$3:R112),$P112-1)</f>
        <v>if(Name() == "ESSAROIL.EQ-NSE") { includeOK = DateNum() &gt;= 1061229 AND DateNum() &lt; 1120928; }</v>
      </c>
    </row>
    <row r="113" spans="1:24" x14ac:dyDescent="0.35">
      <c r="A113" s="4" t="s">
        <v>973</v>
      </c>
      <c r="B113" s="4" t="str">
        <f>VLOOKUP(A113,'Name Changes'!$L$2:$N$414,3,0)</f>
        <v>EVERONN.EQ-NSE</v>
      </c>
      <c r="C113" s="4" t="s">
        <v>257</v>
      </c>
      <c r="D113" s="4">
        <v>20080821</v>
      </c>
      <c r="E113" s="4">
        <v>20090626</v>
      </c>
      <c r="F113" s="4" t="s">
        <v>415</v>
      </c>
      <c r="G113" s="4" t="s">
        <v>415</v>
      </c>
      <c r="H113" s="4" t="s">
        <v>415</v>
      </c>
      <c r="I113" s="4" t="s">
        <v>415</v>
      </c>
      <c r="J113" s="4">
        <f t="shared" si="15"/>
        <v>1080821</v>
      </c>
      <c r="K113" s="4">
        <f t="shared" si="16"/>
        <v>1090626</v>
      </c>
      <c r="L113" s="4" t="str">
        <f t="shared" si="17"/>
        <v/>
      </c>
      <c r="M113" s="4" t="str">
        <f t="shared" si="18"/>
        <v/>
      </c>
      <c r="N113" s="4" t="str">
        <f t="shared" si="19"/>
        <v/>
      </c>
      <c r="O113" s="4" t="str">
        <f t="shared" si="20"/>
        <v/>
      </c>
      <c r="P113" s="8">
        <f t="shared" si="21"/>
        <v>2</v>
      </c>
      <c r="Q113" s="4" t="s">
        <v>1273</v>
      </c>
      <c r="R113" s="4" t="str">
        <f t="shared" si="22"/>
        <v/>
      </c>
      <c r="S113" s="4" t="str">
        <f t="shared" si="23"/>
        <v>if(Name() == "EVERONN.EQ-NSE") { includeOK = DateNum() &gt;= 1080821 AND DateNum() &lt; 1090626; }</v>
      </c>
      <c r="T113" s="4" t="str">
        <f t="shared" si="24"/>
        <v/>
      </c>
      <c r="U113" s="4" t="str">
        <f t="shared" si="25"/>
        <v/>
      </c>
      <c r="V113" s="4" t="str">
        <f t="shared" si="26"/>
        <v/>
      </c>
      <c r="W113" s="4" t="str">
        <f t="shared" si="27"/>
        <v/>
      </c>
      <c r="X113" s="4" t="str">
        <f ca="1">OFFSET($R$2,COUNTA(R$3:R113),$P113-1)</f>
        <v>if(Name() == "EVERONN.EQ-NSE") { includeOK = DateNum() &gt;= 1080821 AND DateNum() &lt; 1090626; }</v>
      </c>
    </row>
    <row r="114" spans="1:24" x14ac:dyDescent="0.35">
      <c r="A114" s="4" t="s">
        <v>974</v>
      </c>
      <c r="B114" s="4" t="str">
        <f>VLOOKUP(A114,'Name Changes'!$L$2:$N$414,3,0)</f>
        <v>EXIDEIND.EQ-NSE</v>
      </c>
      <c r="C114" s="4" t="s">
        <v>305</v>
      </c>
      <c r="D114" s="4">
        <v>20100528</v>
      </c>
      <c r="E114" s="4" t="s">
        <v>415</v>
      </c>
      <c r="F114" s="4" t="s">
        <v>415</v>
      </c>
      <c r="G114" s="4" t="s">
        <v>415</v>
      </c>
      <c r="H114" s="4" t="s">
        <v>415</v>
      </c>
      <c r="I114" s="4" t="s">
        <v>415</v>
      </c>
      <c r="J114" s="4">
        <f t="shared" si="15"/>
        <v>1100528</v>
      </c>
      <c r="K114" s="4" t="str">
        <f t="shared" si="16"/>
        <v/>
      </c>
      <c r="L114" s="4" t="str">
        <f t="shared" si="17"/>
        <v/>
      </c>
      <c r="M114" s="4" t="str">
        <f t="shared" si="18"/>
        <v/>
      </c>
      <c r="N114" s="4" t="str">
        <f t="shared" si="19"/>
        <v/>
      </c>
      <c r="O114" s="4" t="str">
        <f t="shared" si="20"/>
        <v/>
      </c>
      <c r="P114" s="8">
        <f t="shared" si="21"/>
        <v>1</v>
      </c>
      <c r="Q114" s="4" t="s">
        <v>1273</v>
      </c>
      <c r="R114" s="4" t="str">
        <f t="shared" si="22"/>
        <v>if(Name() == "EXIDEIND.EQ-NSE") { includeOK = DateNum() &gt;= 1100528; }</v>
      </c>
      <c r="S114" s="4" t="str">
        <f t="shared" si="23"/>
        <v/>
      </c>
      <c r="T114" s="4" t="str">
        <f t="shared" si="24"/>
        <v/>
      </c>
      <c r="U114" s="4" t="str">
        <f t="shared" si="25"/>
        <v/>
      </c>
      <c r="V114" s="4" t="str">
        <f t="shared" si="26"/>
        <v/>
      </c>
      <c r="W114" s="4" t="str">
        <f t="shared" si="27"/>
        <v/>
      </c>
      <c r="X114" s="4" t="str">
        <f ca="1">OFFSET($R$2,COUNTA(R$3:R114),$P114-1)</f>
        <v>if(Name() == "EXIDEIND.EQ-NSE") { includeOK = DateNum() &gt;= 1100528; }</v>
      </c>
    </row>
    <row r="115" spans="1:24" x14ac:dyDescent="0.35">
      <c r="A115" s="4" t="s">
        <v>975</v>
      </c>
      <c r="B115" s="4" t="str">
        <f>VLOOKUP(A115,'Name Changes'!$L$2:$N$414,3,0)</f>
        <v>FEDERALBNK.EQ-NSE</v>
      </c>
      <c r="C115" s="4" t="s">
        <v>39</v>
      </c>
      <c r="D115" s="4">
        <v>20061229</v>
      </c>
      <c r="E115" s="4" t="s">
        <v>415</v>
      </c>
      <c r="F115" s="4" t="s">
        <v>415</v>
      </c>
      <c r="G115" s="4" t="s">
        <v>415</v>
      </c>
      <c r="H115" s="4" t="s">
        <v>415</v>
      </c>
      <c r="I115" s="4" t="s">
        <v>415</v>
      </c>
      <c r="J115" s="4">
        <f t="shared" si="15"/>
        <v>1061229</v>
      </c>
      <c r="K115" s="4" t="str">
        <f t="shared" si="16"/>
        <v/>
      </c>
      <c r="L115" s="4" t="str">
        <f t="shared" si="17"/>
        <v/>
      </c>
      <c r="M115" s="4" t="str">
        <f t="shared" si="18"/>
        <v/>
      </c>
      <c r="N115" s="4" t="str">
        <f t="shared" si="19"/>
        <v/>
      </c>
      <c r="O115" s="4" t="str">
        <f t="shared" si="20"/>
        <v/>
      </c>
      <c r="P115" s="8">
        <f t="shared" si="21"/>
        <v>1</v>
      </c>
      <c r="Q115" s="4" t="s">
        <v>1273</v>
      </c>
      <c r="R115" s="4" t="str">
        <f t="shared" si="22"/>
        <v>if(Name() == "FEDERALBNK.EQ-NSE") { includeOK = DateNum() &gt;= 1061229; }</v>
      </c>
      <c r="S115" s="4" t="str">
        <f t="shared" si="23"/>
        <v/>
      </c>
      <c r="T115" s="4" t="str">
        <f t="shared" si="24"/>
        <v/>
      </c>
      <c r="U115" s="4" t="str">
        <f t="shared" si="25"/>
        <v/>
      </c>
      <c r="V115" s="4" t="str">
        <f t="shared" si="26"/>
        <v/>
      </c>
      <c r="W115" s="4" t="str">
        <f t="shared" si="27"/>
        <v/>
      </c>
      <c r="X115" s="4" t="str">
        <f ca="1">OFFSET($R$2,COUNTA(R$3:R115),$P115-1)</f>
        <v>if(Name() == "FEDERALBNK.EQ-NSE") { includeOK = DateNum() &gt;= 1061229; }</v>
      </c>
    </row>
    <row r="116" spans="1:24" x14ac:dyDescent="0.35">
      <c r="A116" s="4" t="s">
        <v>976</v>
      </c>
      <c r="B116" s="4" t="str">
        <f>VLOOKUP(A116,'Name Changes'!$L$2:$N$414,3,0)</f>
        <v>FINANTECH.EQ-NSE</v>
      </c>
      <c r="C116" s="4" t="s">
        <v>169</v>
      </c>
      <c r="D116" s="4">
        <v>20070511</v>
      </c>
      <c r="E116" s="4">
        <v>20131101</v>
      </c>
      <c r="F116" s="4" t="s">
        <v>415</v>
      </c>
      <c r="G116" s="4" t="s">
        <v>415</v>
      </c>
      <c r="H116" s="4" t="s">
        <v>415</v>
      </c>
      <c r="I116" s="4" t="s">
        <v>415</v>
      </c>
      <c r="J116" s="4">
        <f t="shared" si="15"/>
        <v>1070511</v>
      </c>
      <c r="K116" s="4">
        <f t="shared" si="16"/>
        <v>1131101</v>
      </c>
      <c r="L116" s="4" t="str">
        <f t="shared" si="17"/>
        <v/>
      </c>
      <c r="M116" s="4" t="str">
        <f t="shared" si="18"/>
        <v/>
      </c>
      <c r="N116" s="4" t="str">
        <f t="shared" si="19"/>
        <v/>
      </c>
      <c r="O116" s="4" t="str">
        <f t="shared" si="20"/>
        <v/>
      </c>
      <c r="P116" s="8">
        <f t="shared" si="21"/>
        <v>2</v>
      </c>
      <c r="Q116" s="4" t="s">
        <v>1273</v>
      </c>
      <c r="R116" s="4" t="str">
        <f t="shared" si="22"/>
        <v/>
      </c>
      <c r="S116" s="4" t="str">
        <f t="shared" si="23"/>
        <v>if(Name() == "FINANTECH.EQ-NSE") { includeOK = DateNum() &gt;= 1070511 AND DateNum() &lt; 1131101; }</v>
      </c>
      <c r="T116" s="4" t="str">
        <f t="shared" si="24"/>
        <v/>
      </c>
      <c r="U116" s="4" t="str">
        <f t="shared" si="25"/>
        <v/>
      </c>
      <c r="V116" s="4" t="str">
        <f t="shared" si="26"/>
        <v/>
      </c>
      <c r="W116" s="4" t="str">
        <f t="shared" si="27"/>
        <v/>
      </c>
      <c r="X116" s="4" t="str">
        <f ca="1">OFFSET($R$2,COUNTA(R$3:R116),$P116-1)</f>
        <v>if(Name() == "FINANTECH.EQ-NSE") { includeOK = DateNum() &gt;= 1070511 AND DateNum() &lt; 1131101; }</v>
      </c>
    </row>
    <row r="117" spans="1:24" x14ac:dyDescent="0.35">
      <c r="A117" s="4" t="s">
        <v>977</v>
      </c>
      <c r="B117" s="4" t="str">
        <f>VLOOKUP(A117,'Name Changes'!$L$2:$N$414,3,0)</f>
        <v>FORTIS.EQ-NSE</v>
      </c>
      <c r="C117" s="4" t="s">
        <v>297</v>
      </c>
      <c r="D117" s="4">
        <v>20100219</v>
      </c>
      <c r="E117" s="4">
        <v>20120928</v>
      </c>
      <c r="F117" s="4">
        <v>20170428</v>
      </c>
      <c r="G117" s="4">
        <v>20180402</v>
      </c>
      <c r="H117" s="4" t="s">
        <v>415</v>
      </c>
      <c r="I117" s="4" t="s">
        <v>415</v>
      </c>
      <c r="J117" s="4">
        <f t="shared" si="15"/>
        <v>1100219</v>
      </c>
      <c r="K117" s="4">
        <f t="shared" si="16"/>
        <v>1120928</v>
      </c>
      <c r="L117" s="4">
        <f t="shared" si="17"/>
        <v>1170428</v>
      </c>
      <c r="M117" s="4">
        <f t="shared" si="18"/>
        <v>1180402</v>
      </c>
      <c r="N117" s="4" t="str">
        <f t="shared" si="19"/>
        <v/>
      </c>
      <c r="O117" s="4" t="str">
        <f t="shared" si="20"/>
        <v/>
      </c>
      <c r="P117" s="8">
        <f t="shared" si="21"/>
        <v>4</v>
      </c>
      <c r="Q117" s="4" t="s">
        <v>1273</v>
      </c>
      <c r="R117" s="4" t="str">
        <f t="shared" si="22"/>
        <v/>
      </c>
      <c r="S117" s="4" t="str">
        <f t="shared" si="23"/>
        <v/>
      </c>
      <c r="T117" s="4" t="str">
        <f t="shared" si="24"/>
        <v/>
      </c>
      <c r="U117" s="4" t="str">
        <f t="shared" si="25"/>
        <v>if(Name() == "FORTIS.EQ-NSE") { includeOK = (DateNum() &gt;= 1100219 AND DateNum() &lt; 1120928) OR (DateNum() &gt;= 1170428 AND DateNum() &lt; 1180402); }</v>
      </c>
      <c r="V117" s="4" t="str">
        <f t="shared" si="26"/>
        <v/>
      </c>
      <c r="W117" s="4" t="str">
        <f t="shared" si="27"/>
        <v/>
      </c>
      <c r="X117" s="4" t="str">
        <f ca="1">OFFSET($R$2,COUNTA(R$3:R117),$P117-1)</f>
        <v>if(Name() == "FORTIS.EQ-NSE") { includeOK = (DateNum() &gt;= 1100219 AND DateNum() &lt; 1120928) OR (DateNum() &gt;= 1170428 AND DateNum() &lt; 1180402); }</v>
      </c>
    </row>
    <row r="118" spans="1:24" x14ac:dyDescent="0.35">
      <c r="A118" s="4" t="s">
        <v>978</v>
      </c>
      <c r="B118" s="4" t="str">
        <f>VLOOKUP(A118,'Name Changes'!$L$2:$N$414,3,0)</f>
        <v>FEL.EQ-NSE</v>
      </c>
      <c r="C118" s="4" t="s">
        <v>344</v>
      </c>
      <c r="D118" s="4">
        <v>20070511</v>
      </c>
      <c r="E118" s="4">
        <v>20140131</v>
      </c>
      <c r="F118" s="4" t="s">
        <v>415</v>
      </c>
      <c r="G118" s="4" t="s">
        <v>415</v>
      </c>
      <c r="H118" s="4" t="s">
        <v>415</v>
      </c>
      <c r="I118" s="4" t="s">
        <v>415</v>
      </c>
      <c r="J118" s="4">
        <f t="shared" si="15"/>
        <v>1070511</v>
      </c>
      <c r="K118" s="4">
        <f t="shared" si="16"/>
        <v>1140131</v>
      </c>
      <c r="L118" s="4" t="str">
        <f t="shared" si="17"/>
        <v/>
      </c>
      <c r="M118" s="4" t="str">
        <f t="shared" si="18"/>
        <v/>
      </c>
      <c r="N118" s="4" t="str">
        <f t="shared" si="19"/>
        <v/>
      </c>
      <c r="O118" s="4" t="str">
        <f t="shared" si="20"/>
        <v/>
      </c>
      <c r="P118" s="8">
        <f t="shared" si="21"/>
        <v>2</v>
      </c>
      <c r="Q118" s="4" t="s">
        <v>1273</v>
      </c>
      <c r="R118" s="4" t="str">
        <f t="shared" si="22"/>
        <v/>
      </c>
      <c r="S118" s="4" t="str">
        <f t="shared" si="23"/>
        <v>if(Name() == "FEL.EQ-NSE") { includeOK = DateNum() &gt;= 1070511 AND DateNum() &lt; 1140131; }</v>
      </c>
      <c r="T118" s="4" t="str">
        <f t="shared" si="24"/>
        <v/>
      </c>
      <c r="U118" s="4" t="str">
        <f t="shared" si="25"/>
        <v/>
      </c>
      <c r="V118" s="4" t="str">
        <f t="shared" si="26"/>
        <v/>
      </c>
      <c r="W118" s="4" t="str">
        <f t="shared" si="27"/>
        <v/>
      </c>
      <c r="X118" s="4" t="str">
        <f ca="1">OFFSET($R$2,COUNTA(R$3:R118),$P118-1)</f>
        <v>if(Name() == "FEL.EQ-NSE") { includeOK = DateNum() &gt;= 1070511 AND DateNum() &lt; 1140131; }</v>
      </c>
    </row>
    <row r="119" spans="1:24" x14ac:dyDescent="0.35">
      <c r="A119" s="4" t="s">
        <v>979</v>
      </c>
      <c r="B119" s="4" t="str">
        <f>VLOOKUP(A119,'Name Changes'!$L$2:$N$414,3,0)</f>
        <v>FSL.EQ-NSE</v>
      </c>
      <c r="C119" s="4" t="s">
        <v>258</v>
      </c>
      <c r="D119" s="4">
        <v>20080821</v>
      </c>
      <c r="E119" s="4">
        <v>20111230</v>
      </c>
      <c r="F119" s="4">
        <v>20211029</v>
      </c>
      <c r="G119" s="4" t="s">
        <v>415</v>
      </c>
      <c r="H119" s="4" t="s">
        <v>415</v>
      </c>
      <c r="I119" s="4" t="s">
        <v>415</v>
      </c>
      <c r="J119" s="4">
        <f t="shared" si="15"/>
        <v>1080821</v>
      </c>
      <c r="K119" s="4">
        <f t="shared" si="16"/>
        <v>1111230</v>
      </c>
      <c r="L119" s="4">
        <f t="shared" si="17"/>
        <v>1211029</v>
      </c>
      <c r="M119" s="4" t="str">
        <f t="shared" si="18"/>
        <v/>
      </c>
      <c r="N119" s="4" t="str">
        <f t="shared" si="19"/>
        <v/>
      </c>
      <c r="O119" s="4" t="str">
        <f t="shared" si="20"/>
        <v/>
      </c>
      <c r="P119" s="8">
        <f t="shared" si="21"/>
        <v>3</v>
      </c>
      <c r="Q119" s="4" t="s">
        <v>1273</v>
      </c>
      <c r="R119" s="4" t="str">
        <f t="shared" si="22"/>
        <v/>
      </c>
      <c r="S119" s="4" t="str">
        <f t="shared" si="23"/>
        <v/>
      </c>
      <c r="T119" s="4" t="str">
        <f t="shared" si="24"/>
        <v>if(Name() == "FSL.EQ-NSE") { includeOK = (DateNum() &gt;= 1080821 AND DateNum() &lt; 1111230) OR (DateNum() &gt;= 1211029); }</v>
      </c>
      <c r="U119" s="4" t="str">
        <f t="shared" si="25"/>
        <v/>
      </c>
      <c r="V119" s="4" t="str">
        <f t="shared" si="26"/>
        <v/>
      </c>
      <c r="W119" s="4" t="str">
        <f t="shared" si="27"/>
        <v/>
      </c>
      <c r="X119" s="4" t="str">
        <f ca="1">OFFSET($R$2,COUNTA(R$3:R119),$P119-1)</f>
        <v>if(Name() == "FSL.EQ-NSE") { includeOK = (DateNum() &gt;= 1080821 AND DateNum() &lt; 1111230) OR (DateNum() &gt;= 1211029); }</v>
      </c>
    </row>
    <row r="120" spans="1:24" x14ac:dyDescent="0.35">
      <c r="A120" s="4" t="s">
        <v>980</v>
      </c>
      <c r="B120" s="4" t="str">
        <f>VLOOKUP(A120,'Name Changes'!$L$2:$N$414,3,0)</f>
        <v>GAIL.EQ-NSE</v>
      </c>
      <c r="C120" s="4" t="s">
        <v>40</v>
      </c>
      <c r="D120" s="4">
        <v>20061229</v>
      </c>
      <c r="E120" s="4" t="s">
        <v>415</v>
      </c>
      <c r="F120" s="4" t="s">
        <v>415</v>
      </c>
      <c r="G120" s="4" t="s">
        <v>415</v>
      </c>
      <c r="H120" s="4" t="s">
        <v>415</v>
      </c>
      <c r="I120" s="4" t="s">
        <v>415</v>
      </c>
      <c r="J120" s="4">
        <f t="shared" si="15"/>
        <v>1061229</v>
      </c>
      <c r="K120" s="4" t="str">
        <f t="shared" si="16"/>
        <v/>
      </c>
      <c r="L120" s="4" t="str">
        <f t="shared" si="17"/>
        <v/>
      </c>
      <c r="M120" s="4" t="str">
        <f t="shared" si="18"/>
        <v/>
      </c>
      <c r="N120" s="4" t="str">
        <f t="shared" si="19"/>
        <v/>
      </c>
      <c r="O120" s="4" t="str">
        <f t="shared" si="20"/>
        <v/>
      </c>
      <c r="P120" s="8">
        <f t="shared" si="21"/>
        <v>1</v>
      </c>
      <c r="Q120" s="4" t="s">
        <v>1273</v>
      </c>
      <c r="R120" s="4" t="str">
        <f t="shared" si="22"/>
        <v>if(Name() == "GAIL.EQ-NSE") { includeOK = DateNum() &gt;= 1061229; }</v>
      </c>
      <c r="S120" s="4" t="str">
        <f t="shared" si="23"/>
        <v/>
      </c>
      <c r="T120" s="4" t="str">
        <f t="shared" si="24"/>
        <v/>
      </c>
      <c r="U120" s="4" t="str">
        <f t="shared" si="25"/>
        <v/>
      </c>
      <c r="V120" s="4" t="str">
        <f t="shared" si="26"/>
        <v/>
      </c>
      <c r="W120" s="4" t="str">
        <f t="shared" si="27"/>
        <v/>
      </c>
      <c r="X120" s="4" t="str">
        <f ca="1">OFFSET($R$2,COUNTA(R$3:R120),$P120-1)</f>
        <v>if(Name() == "GAIL.EQ-NSE") { includeOK = DateNum() &gt;= 1061229; }</v>
      </c>
    </row>
    <row r="121" spans="1:24" x14ac:dyDescent="0.35">
      <c r="A121" s="11" t="s">
        <v>981</v>
      </c>
      <c r="B121" s="11" t="str">
        <f>VLOOKUP(A121,'Name Changes'!$L$2:$N$414,3,0)</f>
        <v>GBN.EQ-NSE</v>
      </c>
      <c r="C121" s="11" t="s">
        <v>217</v>
      </c>
      <c r="D121" s="11">
        <v>20071130</v>
      </c>
      <c r="E121" s="11">
        <v>20080515</v>
      </c>
      <c r="F121" s="4" t="s">
        <v>415</v>
      </c>
      <c r="G121" s="4" t="s">
        <v>415</v>
      </c>
      <c r="H121" s="4" t="s">
        <v>415</v>
      </c>
      <c r="I121" s="4" t="s">
        <v>415</v>
      </c>
      <c r="J121" s="4">
        <f t="shared" si="15"/>
        <v>1071130</v>
      </c>
      <c r="K121" s="4">
        <f t="shared" si="16"/>
        <v>1080515</v>
      </c>
      <c r="L121" s="4" t="str">
        <f t="shared" si="17"/>
        <v/>
      </c>
      <c r="M121" s="4" t="str">
        <f t="shared" si="18"/>
        <v/>
      </c>
      <c r="N121" s="4" t="str">
        <f t="shared" si="19"/>
        <v/>
      </c>
      <c r="O121" s="4" t="str">
        <f t="shared" si="20"/>
        <v/>
      </c>
      <c r="P121" s="8">
        <f t="shared" si="21"/>
        <v>2</v>
      </c>
      <c r="Q121" s="4" t="s">
        <v>1273</v>
      </c>
      <c r="R121" s="4" t="str">
        <f t="shared" si="22"/>
        <v/>
      </c>
      <c r="S121" s="4" t="str">
        <f t="shared" si="23"/>
        <v>if(Name() == "GBN.EQ-NSE") { includeOK = DateNum() &gt;= 1071130 AND DateNum() &lt; 1080515; }</v>
      </c>
      <c r="T121" s="4" t="str">
        <f t="shared" si="24"/>
        <v/>
      </c>
      <c r="U121" s="4" t="str">
        <f t="shared" si="25"/>
        <v/>
      </c>
      <c r="V121" s="4" t="str">
        <f t="shared" si="26"/>
        <v/>
      </c>
      <c r="W121" s="4" t="str">
        <f t="shared" si="27"/>
        <v/>
      </c>
      <c r="X121" s="4" t="str">
        <f ca="1">OFFSET($R$2,COUNTA(R$3:R121),$P121-1)</f>
        <v>if(Name() == "GBN.EQ-NSE") { includeOK = DateNum() &gt;= 1071130 AND DateNum() &lt; 1080515; }</v>
      </c>
    </row>
    <row r="122" spans="1:24" x14ac:dyDescent="0.35">
      <c r="A122" s="4" t="s">
        <v>982</v>
      </c>
      <c r="B122" s="4" t="str">
        <f>VLOOKUP(A122,'Name Changes'!$L$2:$N$414,3,0)</f>
        <v>GDL.EQ-NSE</v>
      </c>
      <c r="C122" s="4" t="s">
        <v>41</v>
      </c>
      <c r="D122" s="4">
        <v>20061229</v>
      </c>
      <c r="E122" s="4">
        <v>20090626</v>
      </c>
      <c r="F122" s="4" t="s">
        <v>415</v>
      </c>
      <c r="G122" s="4" t="s">
        <v>415</v>
      </c>
      <c r="H122" s="4" t="s">
        <v>415</v>
      </c>
      <c r="I122" s="4" t="s">
        <v>415</v>
      </c>
      <c r="J122" s="4">
        <f t="shared" si="15"/>
        <v>1061229</v>
      </c>
      <c r="K122" s="4">
        <f t="shared" si="16"/>
        <v>1090626</v>
      </c>
      <c r="L122" s="4" t="str">
        <f t="shared" si="17"/>
        <v/>
      </c>
      <c r="M122" s="4" t="str">
        <f t="shared" si="18"/>
        <v/>
      </c>
      <c r="N122" s="4" t="str">
        <f t="shared" si="19"/>
        <v/>
      </c>
      <c r="O122" s="4" t="str">
        <f t="shared" si="20"/>
        <v/>
      </c>
      <c r="P122" s="8">
        <f t="shared" si="21"/>
        <v>2</v>
      </c>
      <c r="Q122" s="4" t="s">
        <v>1273</v>
      </c>
      <c r="R122" s="4" t="str">
        <f t="shared" si="22"/>
        <v/>
      </c>
      <c r="S122" s="4" t="str">
        <f t="shared" si="23"/>
        <v>if(Name() == "GDL.EQ-NSE") { includeOK = DateNum() &gt;= 1061229 AND DateNum() &lt; 1090626; }</v>
      </c>
      <c r="T122" s="4" t="str">
        <f t="shared" si="24"/>
        <v/>
      </c>
      <c r="U122" s="4" t="str">
        <f t="shared" si="25"/>
        <v/>
      </c>
      <c r="V122" s="4" t="str">
        <f t="shared" si="26"/>
        <v/>
      </c>
      <c r="W122" s="4" t="str">
        <f t="shared" si="27"/>
        <v/>
      </c>
      <c r="X122" s="4" t="str">
        <f ca="1">OFFSET($R$2,COUNTA(R$3:R122),$P122-1)</f>
        <v>if(Name() == "GDL.EQ-NSE") { includeOK = DateNum() &gt;= 1061229 AND DateNum() &lt; 1090626; }</v>
      </c>
    </row>
    <row r="123" spans="1:24" x14ac:dyDescent="0.35">
      <c r="A123" s="11" t="s">
        <v>983</v>
      </c>
      <c r="B123" s="11" t="str">
        <f>VLOOKUP(A123,'Name Changes'!$L$2:$N$414,3,0)</f>
        <v>GESCOCORP.EQ-NSE</v>
      </c>
      <c r="C123" s="11" t="s">
        <v>170</v>
      </c>
      <c r="D123" s="11">
        <v>20070511</v>
      </c>
      <c r="E123" s="11">
        <v>20071123</v>
      </c>
      <c r="F123" s="4" t="s">
        <v>415</v>
      </c>
      <c r="G123" s="4" t="s">
        <v>415</v>
      </c>
      <c r="H123" s="4" t="s">
        <v>415</v>
      </c>
      <c r="I123" s="4" t="s">
        <v>415</v>
      </c>
      <c r="J123" s="4">
        <f t="shared" si="15"/>
        <v>1070511</v>
      </c>
      <c r="K123" s="4">
        <f t="shared" si="16"/>
        <v>1071123</v>
      </c>
      <c r="L123" s="4" t="str">
        <f t="shared" si="17"/>
        <v/>
      </c>
      <c r="M123" s="4" t="str">
        <f t="shared" si="18"/>
        <v/>
      </c>
      <c r="N123" s="4" t="str">
        <f t="shared" si="19"/>
        <v/>
      </c>
      <c r="O123" s="4" t="str">
        <f t="shared" si="20"/>
        <v/>
      </c>
      <c r="P123" s="8">
        <f t="shared" si="21"/>
        <v>2</v>
      </c>
      <c r="Q123" s="4" t="s">
        <v>1273</v>
      </c>
      <c r="R123" s="4" t="str">
        <f t="shared" si="22"/>
        <v/>
      </c>
      <c r="S123" s="4" t="str">
        <f t="shared" si="23"/>
        <v>if(Name() == "GESCOCORP.EQ-NSE") { includeOK = DateNum() &gt;= 1070511 AND DateNum() &lt; 1071123; }</v>
      </c>
      <c r="T123" s="4" t="str">
        <f t="shared" si="24"/>
        <v/>
      </c>
      <c r="U123" s="4" t="str">
        <f t="shared" si="25"/>
        <v/>
      </c>
      <c r="V123" s="4" t="str">
        <f t="shared" si="26"/>
        <v/>
      </c>
      <c r="W123" s="4" t="str">
        <f t="shared" si="27"/>
        <v/>
      </c>
      <c r="X123" s="4" t="str">
        <f ca="1">OFFSET($R$2,COUNTA(R$3:R123),$P123-1)</f>
        <v>if(Name() == "GESCOCORP.EQ-NSE") { includeOK = DateNum() &gt;= 1070511 AND DateNum() &lt; 1071123; }</v>
      </c>
    </row>
    <row r="124" spans="1:24" x14ac:dyDescent="0.35">
      <c r="A124" s="4" t="s">
        <v>984</v>
      </c>
      <c r="B124" s="4" t="str">
        <f>VLOOKUP(A124,'Name Changes'!$L$2:$N$414,3,0)</f>
        <v>GESHIP.EQ-NSE</v>
      </c>
      <c r="C124" s="4" t="s">
        <v>42</v>
      </c>
      <c r="D124" s="4">
        <v>20061229</v>
      </c>
      <c r="E124" s="4">
        <v>20120928</v>
      </c>
      <c r="F124" s="4" t="s">
        <v>415</v>
      </c>
      <c r="G124" s="4" t="s">
        <v>415</v>
      </c>
      <c r="H124" s="4" t="s">
        <v>415</v>
      </c>
      <c r="I124" s="4" t="s">
        <v>415</v>
      </c>
      <c r="J124" s="4">
        <f t="shared" si="15"/>
        <v>1061229</v>
      </c>
      <c r="K124" s="4">
        <f t="shared" si="16"/>
        <v>1120928</v>
      </c>
      <c r="L124" s="4" t="str">
        <f t="shared" si="17"/>
        <v/>
      </c>
      <c r="M124" s="4" t="str">
        <f t="shared" si="18"/>
        <v/>
      </c>
      <c r="N124" s="4" t="str">
        <f t="shared" si="19"/>
        <v/>
      </c>
      <c r="O124" s="4" t="str">
        <f t="shared" si="20"/>
        <v/>
      </c>
      <c r="P124" s="8">
        <f t="shared" si="21"/>
        <v>2</v>
      </c>
      <c r="Q124" s="4" t="s">
        <v>1273</v>
      </c>
      <c r="R124" s="4" t="str">
        <f t="shared" si="22"/>
        <v/>
      </c>
      <c r="S124" s="4" t="str">
        <f t="shared" si="23"/>
        <v>if(Name() == "GESHIP.EQ-NSE") { includeOK = DateNum() &gt;= 1061229 AND DateNum() &lt; 1120928; }</v>
      </c>
      <c r="T124" s="4" t="str">
        <f t="shared" si="24"/>
        <v/>
      </c>
      <c r="U124" s="4" t="str">
        <f t="shared" si="25"/>
        <v/>
      </c>
      <c r="V124" s="4" t="str">
        <f t="shared" si="26"/>
        <v/>
      </c>
      <c r="W124" s="4" t="str">
        <f t="shared" si="27"/>
        <v/>
      </c>
      <c r="X124" s="4" t="str">
        <f ca="1">OFFSET($R$2,COUNTA(R$3:R124),$P124-1)</f>
        <v>if(Name() == "GESHIP.EQ-NSE") { includeOK = DateNum() &gt;= 1061229 AND DateNum() &lt; 1120928; }</v>
      </c>
    </row>
    <row r="125" spans="1:24" x14ac:dyDescent="0.35">
      <c r="A125" s="4" t="s">
        <v>985</v>
      </c>
      <c r="B125" s="4" t="str">
        <f>VLOOKUP(A125,'Name Changes'!$L$2:$N$414,3,0)</f>
        <v>GITANJALI.EQ-NSE</v>
      </c>
      <c r="C125" s="4" t="s">
        <v>218</v>
      </c>
      <c r="D125" s="4">
        <v>20071130</v>
      </c>
      <c r="E125" s="4">
        <v>20090626</v>
      </c>
      <c r="F125" s="4">
        <v>20110718</v>
      </c>
      <c r="G125" s="4">
        <v>20120127</v>
      </c>
      <c r="H125" s="4" t="s">
        <v>415</v>
      </c>
      <c r="I125" s="4" t="s">
        <v>415</v>
      </c>
      <c r="J125" s="4">
        <f t="shared" si="15"/>
        <v>1071130</v>
      </c>
      <c r="K125" s="4">
        <f t="shared" si="16"/>
        <v>1090626</v>
      </c>
      <c r="L125" s="4">
        <f t="shared" si="17"/>
        <v>1110718</v>
      </c>
      <c r="M125" s="4">
        <f t="shared" si="18"/>
        <v>1120127</v>
      </c>
      <c r="N125" s="4" t="str">
        <f t="shared" si="19"/>
        <v/>
      </c>
      <c r="O125" s="4" t="str">
        <f t="shared" si="20"/>
        <v/>
      </c>
      <c r="P125" s="8">
        <f t="shared" si="21"/>
        <v>4</v>
      </c>
      <c r="Q125" s="4" t="s">
        <v>1273</v>
      </c>
      <c r="R125" s="4" t="str">
        <f t="shared" si="22"/>
        <v/>
      </c>
      <c r="S125" s="4" t="str">
        <f t="shared" si="23"/>
        <v/>
      </c>
      <c r="T125" s="4" t="str">
        <f t="shared" si="24"/>
        <v/>
      </c>
      <c r="U125" s="4" t="str">
        <f t="shared" si="25"/>
        <v>if(Name() == "GITANJALI.EQ-NSE") { includeOK = (DateNum() &gt;= 1071130 AND DateNum() &lt; 1090626) OR (DateNum() &gt;= 1110718 AND DateNum() &lt; 1120127); }</v>
      </c>
      <c r="V125" s="4" t="str">
        <f t="shared" si="26"/>
        <v/>
      </c>
      <c r="W125" s="4" t="str">
        <f t="shared" si="27"/>
        <v/>
      </c>
      <c r="X125" s="4" t="str">
        <f ca="1">OFFSET($R$2,COUNTA(R$3:R125),$P125-1)</f>
        <v>if(Name() == "GITANJALI.EQ-NSE") { includeOK = (DateNum() &gt;= 1071130 AND DateNum() &lt; 1090626) OR (DateNum() &gt;= 1110718 AND DateNum() &lt; 1120127); }</v>
      </c>
    </row>
    <row r="126" spans="1:24" x14ac:dyDescent="0.35">
      <c r="A126" s="4" t="s">
        <v>986</v>
      </c>
      <c r="B126" s="4" t="str">
        <f>VLOOKUP(A126,'Name Changes'!$L$2:$N$414,3,0)</f>
        <v>GLAXO.EQ-NSE</v>
      </c>
      <c r="C126" s="4" t="s">
        <v>43</v>
      </c>
      <c r="D126" s="4">
        <v>20061229</v>
      </c>
      <c r="E126" s="4">
        <v>20120928</v>
      </c>
      <c r="F126" s="4" t="s">
        <v>415</v>
      </c>
      <c r="G126" s="4" t="s">
        <v>415</v>
      </c>
      <c r="H126" s="4" t="s">
        <v>415</v>
      </c>
      <c r="I126" s="4" t="s">
        <v>415</v>
      </c>
      <c r="J126" s="4">
        <f t="shared" si="15"/>
        <v>1061229</v>
      </c>
      <c r="K126" s="4">
        <f t="shared" si="16"/>
        <v>1120928</v>
      </c>
      <c r="L126" s="4" t="str">
        <f t="shared" si="17"/>
        <v/>
      </c>
      <c r="M126" s="4" t="str">
        <f t="shared" si="18"/>
        <v/>
      </c>
      <c r="N126" s="4" t="str">
        <f t="shared" si="19"/>
        <v/>
      </c>
      <c r="O126" s="4" t="str">
        <f t="shared" si="20"/>
        <v/>
      </c>
      <c r="P126" s="8">
        <f t="shared" si="21"/>
        <v>2</v>
      </c>
      <c r="Q126" s="4" t="s">
        <v>1273</v>
      </c>
      <c r="R126" s="4" t="str">
        <f t="shared" si="22"/>
        <v/>
      </c>
      <c r="S126" s="4" t="str">
        <f t="shared" si="23"/>
        <v>if(Name() == "GLAXO.EQ-NSE") { includeOK = DateNum() &gt;= 1061229 AND DateNum() &lt; 1120928; }</v>
      </c>
      <c r="T126" s="4" t="str">
        <f t="shared" si="24"/>
        <v/>
      </c>
      <c r="U126" s="4" t="str">
        <f t="shared" si="25"/>
        <v/>
      </c>
      <c r="V126" s="4" t="str">
        <f t="shared" si="26"/>
        <v/>
      </c>
      <c r="W126" s="4" t="str">
        <f t="shared" si="27"/>
        <v/>
      </c>
      <c r="X126" s="4" t="str">
        <f ca="1">OFFSET($R$2,COUNTA(R$3:R126),$P126-1)</f>
        <v>if(Name() == "GLAXO.EQ-NSE") { includeOK = DateNum() &gt;= 1061229 AND DateNum() &lt; 1120928; }</v>
      </c>
    </row>
    <row r="127" spans="1:24" x14ac:dyDescent="0.35">
      <c r="A127" s="4" t="s">
        <v>987</v>
      </c>
      <c r="B127" s="4" t="str">
        <f>VLOOKUP(A127,'Name Changes'!$L$2:$N$414,3,0)</f>
        <v>GLENMARK.EQ-NSE</v>
      </c>
      <c r="C127" s="4" t="s">
        <v>345</v>
      </c>
      <c r="D127" s="4">
        <v>20131003</v>
      </c>
      <c r="E127" s="4" t="s">
        <v>415</v>
      </c>
      <c r="F127" s="4" t="s">
        <v>415</v>
      </c>
      <c r="G127" s="4" t="s">
        <v>415</v>
      </c>
      <c r="H127" s="4" t="s">
        <v>415</v>
      </c>
      <c r="I127" s="4" t="s">
        <v>415</v>
      </c>
      <c r="J127" s="4">
        <f t="shared" si="15"/>
        <v>1131003</v>
      </c>
      <c r="K127" s="4" t="str">
        <f t="shared" si="16"/>
        <v/>
      </c>
      <c r="L127" s="4" t="str">
        <f t="shared" si="17"/>
        <v/>
      </c>
      <c r="M127" s="4" t="str">
        <f t="shared" si="18"/>
        <v/>
      </c>
      <c r="N127" s="4" t="str">
        <f t="shared" si="19"/>
        <v/>
      </c>
      <c r="O127" s="4" t="str">
        <f t="shared" si="20"/>
        <v/>
      </c>
      <c r="P127" s="8">
        <f t="shared" si="21"/>
        <v>1</v>
      </c>
      <c r="Q127" s="4" t="s">
        <v>1273</v>
      </c>
      <c r="R127" s="4" t="str">
        <f t="shared" si="22"/>
        <v>if(Name() == "GLENMARK.EQ-NSE") { includeOK = DateNum() &gt;= 1131003; }</v>
      </c>
      <c r="S127" s="4" t="str">
        <f t="shared" si="23"/>
        <v/>
      </c>
      <c r="T127" s="4" t="str">
        <f t="shared" si="24"/>
        <v/>
      </c>
      <c r="U127" s="4" t="str">
        <f t="shared" si="25"/>
        <v/>
      </c>
      <c r="V127" s="4" t="str">
        <f t="shared" si="26"/>
        <v/>
      </c>
      <c r="W127" s="4" t="str">
        <f t="shared" si="27"/>
        <v/>
      </c>
      <c r="X127" s="4" t="str">
        <f ca="1">OFFSET($R$2,COUNTA(R$3:R127),$P127-1)</f>
        <v>if(Name() == "GLENMARK.EQ-NSE") { includeOK = DateNum() &gt;= 1131003; }</v>
      </c>
    </row>
    <row r="128" spans="1:24" x14ac:dyDescent="0.35">
      <c r="A128" s="4" t="s">
        <v>988</v>
      </c>
      <c r="B128" s="4" t="str">
        <f>VLOOKUP(A128,'Name Changes'!$L$2:$N$414,3,0)</f>
        <v>GMDCLTD.EQ-NSE</v>
      </c>
      <c r="C128" s="4" t="s">
        <v>306</v>
      </c>
      <c r="D128" s="4">
        <v>20100528</v>
      </c>
      <c r="E128" s="4">
        <v>20120928</v>
      </c>
      <c r="F128" s="4" t="s">
        <v>415</v>
      </c>
      <c r="G128" s="4" t="s">
        <v>415</v>
      </c>
      <c r="H128" s="4" t="s">
        <v>415</v>
      </c>
      <c r="I128" s="4" t="s">
        <v>415</v>
      </c>
      <c r="J128" s="4">
        <f t="shared" si="15"/>
        <v>1100528</v>
      </c>
      <c r="K128" s="4">
        <f t="shared" si="16"/>
        <v>1120928</v>
      </c>
      <c r="L128" s="4" t="str">
        <f t="shared" si="17"/>
        <v/>
      </c>
      <c r="M128" s="4" t="str">
        <f t="shared" si="18"/>
        <v/>
      </c>
      <c r="N128" s="4" t="str">
        <f t="shared" si="19"/>
        <v/>
      </c>
      <c r="O128" s="4" t="str">
        <f t="shared" si="20"/>
        <v/>
      </c>
      <c r="P128" s="8">
        <f t="shared" si="21"/>
        <v>2</v>
      </c>
      <c r="Q128" s="4" t="s">
        <v>1273</v>
      </c>
      <c r="R128" s="4" t="str">
        <f t="shared" si="22"/>
        <v/>
      </c>
      <c r="S128" s="4" t="str">
        <f t="shared" si="23"/>
        <v>if(Name() == "GMDCLTD.EQ-NSE") { includeOK = DateNum() &gt;= 1100528 AND DateNum() &lt; 1120928; }</v>
      </c>
      <c r="T128" s="4" t="str">
        <f t="shared" si="24"/>
        <v/>
      </c>
      <c r="U128" s="4" t="str">
        <f t="shared" si="25"/>
        <v/>
      </c>
      <c r="V128" s="4" t="str">
        <f t="shared" si="26"/>
        <v/>
      </c>
      <c r="W128" s="4" t="str">
        <f t="shared" si="27"/>
        <v/>
      </c>
      <c r="X128" s="4" t="str">
        <f ca="1">OFFSET($R$2,COUNTA(R$3:R128),$P128-1)</f>
        <v>if(Name() == "GMDCLTD.EQ-NSE") { includeOK = DateNum() &gt;= 1100528 AND DateNum() &lt; 1120928; }</v>
      </c>
    </row>
    <row r="129" spans="1:24" x14ac:dyDescent="0.35">
      <c r="A129" s="4" t="s">
        <v>989</v>
      </c>
      <c r="B129" s="4" t="str">
        <f>VLOOKUP(A129,'Name Changes'!$L$2:$N$414,3,0)</f>
        <v>GMRINFRA.EQ-NSE</v>
      </c>
      <c r="C129" s="4" t="s">
        <v>44</v>
      </c>
      <c r="D129" s="4">
        <v>20061229</v>
      </c>
      <c r="E129" s="4" t="s">
        <v>415</v>
      </c>
      <c r="F129" s="4" t="s">
        <v>415</v>
      </c>
      <c r="G129" s="4" t="s">
        <v>415</v>
      </c>
      <c r="H129" s="4" t="s">
        <v>415</v>
      </c>
      <c r="I129" s="4" t="s">
        <v>415</v>
      </c>
      <c r="J129" s="4">
        <f t="shared" si="15"/>
        <v>1061229</v>
      </c>
      <c r="K129" s="4" t="str">
        <f t="shared" si="16"/>
        <v/>
      </c>
      <c r="L129" s="4" t="str">
        <f t="shared" si="17"/>
        <v/>
      </c>
      <c r="M129" s="4" t="str">
        <f t="shared" si="18"/>
        <v/>
      </c>
      <c r="N129" s="4" t="str">
        <f t="shared" si="19"/>
        <v/>
      </c>
      <c r="O129" s="4" t="str">
        <f t="shared" si="20"/>
        <v/>
      </c>
      <c r="P129" s="8">
        <f t="shared" si="21"/>
        <v>1</v>
      </c>
      <c r="Q129" s="4" t="s">
        <v>1273</v>
      </c>
      <c r="R129" s="4" t="str">
        <f t="shared" si="22"/>
        <v>if(Name() == "GMRINFRA.EQ-NSE") { includeOK = DateNum() &gt;= 1061229; }</v>
      </c>
      <c r="S129" s="4" t="str">
        <f t="shared" si="23"/>
        <v/>
      </c>
      <c r="T129" s="4" t="str">
        <f t="shared" si="24"/>
        <v/>
      </c>
      <c r="U129" s="4" t="str">
        <f t="shared" si="25"/>
        <v/>
      </c>
      <c r="V129" s="4" t="str">
        <f t="shared" si="26"/>
        <v/>
      </c>
      <c r="W129" s="4" t="str">
        <f t="shared" si="27"/>
        <v/>
      </c>
      <c r="X129" s="4" t="str">
        <f ca="1">OFFSET($R$2,COUNTA(R$3:R129),$P129-1)</f>
        <v>if(Name() == "GMRINFRA.EQ-NSE") { includeOK = DateNum() &gt;= 1061229; }</v>
      </c>
    </row>
    <row r="130" spans="1:24" x14ac:dyDescent="0.35">
      <c r="A130" s="4" t="s">
        <v>990</v>
      </c>
      <c r="B130" s="4" t="str">
        <f>VLOOKUP(A130,'Name Changes'!$L$2:$N$414,3,0)</f>
        <v>GNFC.EQ-NSE</v>
      </c>
      <c r="C130" s="4" t="s">
        <v>45</v>
      </c>
      <c r="D130" s="4">
        <v>20061229</v>
      </c>
      <c r="E130" s="4">
        <v>20090626</v>
      </c>
      <c r="F130" s="4">
        <v>20211231</v>
      </c>
      <c r="G130" s="4" t="s">
        <v>415</v>
      </c>
      <c r="H130" s="4" t="s">
        <v>415</v>
      </c>
      <c r="I130" s="4" t="s">
        <v>415</v>
      </c>
      <c r="J130" s="4">
        <f t="shared" si="15"/>
        <v>1061229</v>
      </c>
      <c r="K130" s="4">
        <f t="shared" si="16"/>
        <v>1090626</v>
      </c>
      <c r="L130" s="4">
        <f t="shared" si="17"/>
        <v>1211231</v>
      </c>
      <c r="M130" s="4" t="str">
        <f t="shared" si="18"/>
        <v/>
      </c>
      <c r="N130" s="4" t="str">
        <f t="shared" si="19"/>
        <v/>
      </c>
      <c r="O130" s="4" t="str">
        <f t="shared" si="20"/>
        <v/>
      </c>
      <c r="P130" s="8">
        <f t="shared" si="21"/>
        <v>3</v>
      </c>
      <c r="Q130" s="4" t="s">
        <v>1273</v>
      </c>
      <c r="R130" s="4" t="str">
        <f t="shared" si="22"/>
        <v/>
      </c>
      <c r="S130" s="4" t="str">
        <f t="shared" si="23"/>
        <v/>
      </c>
      <c r="T130" s="4" t="str">
        <f t="shared" si="24"/>
        <v>if(Name() == "GNFC.EQ-NSE") { includeOK = (DateNum() &gt;= 1061229 AND DateNum() &lt; 1090626) OR (DateNum() &gt;= 1211231); }</v>
      </c>
      <c r="U130" s="4" t="str">
        <f t="shared" si="25"/>
        <v/>
      </c>
      <c r="V130" s="4" t="str">
        <f t="shared" si="26"/>
        <v/>
      </c>
      <c r="W130" s="4" t="str">
        <f t="shared" si="27"/>
        <v/>
      </c>
      <c r="X130" s="4" t="str">
        <f ca="1">OFFSET($R$2,COUNTA(R$3:R130),$P130-1)</f>
        <v>if(Name() == "GNFC.EQ-NSE") { includeOK = (DateNum() &gt;= 1061229 AND DateNum() &lt; 1090626) OR (DateNum() &gt;= 1211231); }</v>
      </c>
    </row>
    <row r="131" spans="1:24" x14ac:dyDescent="0.35">
      <c r="A131" s="4" t="s">
        <v>991</v>
      </c>
      <c r="B131" s="4" t="str">
        <f>VLOOKUP(A131,'Name Changes'!$L$2:$N$414,3,0)</f>
        <v>GODFRYPHLP.EQ-NSE</v>
      </c>
      <c r="C131" s="4" t="s">
        <v>399</v>
      </c>
      <c r="D131" s="4">
        <v>20170428</v>
      </c>
      <c r="E131" s="4">
        <v>20190628</v>
      </c>
      <c r="F131" s="4" t="s">
        <v>415</v>
      </c>
      <c r="G131" s="4" t="s">
        <v>415</v>
      </c>
      <c r="H131" s="4" t="s">
        <v>415</v>
      </c>
      <c r="I131" s="4" t="s">
        <v>415</v>
      </c>
      <c r="J131" s="4">
        <f t="shared" ref="J131:J194" si="28">IF((1&amp;RIGHT(LEFT(D131,4),2)&amp;RIGHT(D131,4))*1=1,"",(1&amp;RIGHT(LEFT(D131,4),2)&amp;RIGHT(D131,4))*1)</f>
        <v>1170428</v>
      </c>
      <c r="K131" s="4">
        <f t="shared" ref="K131:K194" si="29">IF((1&amp;RIGHT(LEFT(E131,4),2)&amp;RIGHT(E131,4))*1=1,"",(1&amp;RIGHT(LEFT(E131,4),2)&amp;RIGHT(E131,4))*1)</f>
        <v>1190628</v>
      </c>
      <c r="L131" s="4" t="str">
        <f t="shared" ref="L131:L194" si="30">IF((1&amp;RIGHT(LEFT(F131,4),2)&amp;RIGHT(F131,4))*1=1,"",(1&amp;RIGHT(LEFT(F131,4),2)&amp;RIGHT(F131,4))*1)</f>
        <v/>
      </c>
      <c r="M131" s="4" t="str">
        <f t="shared" ref="M131:M194" si="31">IF((1&amp;RIGHT(LEFT(G131,4),2)&amp;RIGHT(G131,4))*1=1,"",(1&amp;RIGHT(LEFT(G131,4),2)&amp;RIGHT(G131,4))*1)</f>
        <v/>
      </c>
      <c r="N131" s="4" t="str">
        <f t="shared" ref="N131:N194" si="32">IF((1&amp;RIGHT(LEFT(H131,4),2)&amp;RIGHT(H131,4))*1=1,"",(1&amp;RIGHT(LEFT(H131,4),2)&amp;RIGHT(H131,4))*1)</f>
        <v/>
      </c>
      <c r="O131" s="4" t="str">
        <f t="shared" ref="O131:O194" si="33">IF((1&amp;RIGHT(LEFT(I131,4),2)&amp;RIGHT(I131,4))*1=1,"",(1&amp;RIGHT(LEFT(I131,4),2)&amp;RIGHT(I131,4))*1)</f>
        <v/>
      </c>
      <c r="P131" s="8">
        <f t="shared" ref="P131:P194" si="34">COUNT(D131:I131)</f>
        <v>2</v>
      </c>
      <c r="Q131" s="4" t="s">
        <v>1273</v>
      </c>
      <c r="R131" s="4" t="str">
        <f t="shared" ref="R131:R194" si="35">IF($P131=R$2,"if(Name() == "&amp;Q131&amp;$B131&amp;Q131&amp;") { includeOK = DateNum() &gt;= "&amp;$J131&amp;"; }","")</f>
        <v/>
      </c>
      <c r="S131" s="4" t="str">
        <f t="shared" ref="S131:S194" si="36">IF($P131=S$2,"if(Name() == "&amp;Q131&amp;$B131&amp;Q131&amp;") { includeOK = DateNum() &gt;= "&amp;$J131&amp;" AND DateNum() &lt; "&amp;$K131&amp;"; }","")</f>
        <v>if(Name() == "GODFRYPHLP.EQ-NSE") { includeOK = DateNum() &gt;= 1170428 AND DateNum() &lt; 1190628; }</v>
      </c>
      <c r="T131" s="4" t="str">
        <f t="shared" ref="T131:T194" si="37">IF($P131=T$2,"if(Name() == "&amp;Q131&amp;$B131&amp;Q131&amp;") { includeOK = (DateNum() &gt;= "&amp;$J131&amp;" AND DateNum() &lt; "&amp;$K131&amp;") OR (DateNum() &gt;= "&amp;$L131&amp;"); }","")</f>
        <v/>
      </c>
      <c r="U131" s="4" t="str">
        <f t="shared" ref="U131:U194" si="38">IF($P131=U$2,"if(Name() == "&amp;Q131&amp;$B131&amp;Q131&amp;") { includeOK = (DateNum() &gt;= "&amp;$J131&amp;" AND DateNum() &lt; "&amp;$K131&amp;") OR (DateNum() &gt;= "&amp;$L131&amp;" AND DateNum() &lt; "&amp;$M131&amp;"); }","")</f>
        <v/>
      </c>
      <c r="V131" s="4" t="str">
        <f t="shared" ref="V131:V194" si="39">IF($P131=V$2,"if(Name() == "&amp;Q131&amp;$B131&amp;Q131&amp;") { includeOK = (DateNum() &gt;= "&amp;$J131&amp;" AND DateNum() &lt; "&amp;$K131&amp;") OR (DateNum() &gt;= "&amp;$L131&amp;" AND DateNum() &lt; "&amp;$M131&amp;") OR DateNum() &gt;= "&amp;$N131&amp;"; }","")</f>
        <v/>
      </c>
      <c r="W131" s="4" t="str">
        <f t="shared" ref="W131:W194" si="40">IF($P131=W$2,"if(Name() == "&amp;Q131&amp;$B131&amp;Q131&amp;") { includeOK = (DateNum() &gt;= "&amp;$J131&amp;" AND DateNum() &lt; "&amp;$K131&amp;") OR (DateNum() &gt;= "&amp;$L131&amp;" AND DateNum() &lt; "&amp;$M131&amp;") OR (DateNum() &gt;= "&amp;$N131&amp;" AND DateNum() &lt; "&amp;$O131&amp;") ; }","")</f>
        <v/>
      </c>
      <c r="X131" s="4" t="str">
        <f ca="1">OFFSET($R$2,COUNTA(R$3:R131),$P131-1)</f>
        <v>if(Name() == "GODFRYPHLP.EQ-NSE") { includeOK = DateNum() &gt;= 1170428 AND DateNum() &lt; 1190628; }</v>
      </c>
    </row>
    <row r="132" spans="1:24" x14ac:dyDescent="0.35">
      <c r="A132" s="4" t="s">
        <v>992</v>
      </c>
      <c r="B132" s="4" t="str">
        <f>VLOOKUP(A132,'Name Changes'!$L$2:$N$414,3,0)</f>
        <v>GODREJCP.EQ-NSE</v>
      </c>
      <c r="C132" s="4" t="s">
        <v>374</v>
      </c>
      <c r="D132" s="4">
        <v>20160101</v>
      </c>
      <c r="E132" s="4" t="s">
        <v>415</v>
      </c>
      <c r="F132" s="4" t="s">
        <v>415</v>
      </c>
      <c r="G132" s="4" t="s">
        <v>415</v>
      </c>
      <c r="H132" s="4" t="s">
        <v>415</v>
      </c>
      <c r="I132" s="4" t="s">
        <v>415</v>
      </c>
      <c r="J132" s="4">
        <f t="shared" si="28"/>
        <v>1160101</v>
      </c>
      <c r="K132" s="4" t="str">
        <f t="shared" si="29"/>
        <v/>
      </c>
      <c r="L132" s="4" t="str">
        <f t="shared" si="30"/>
        <v/>
      </c>
      <c r="M132" s="4" t="str">
        <f t="shared" si="31"/>
        <v/>
      </c>
      <c r="N132" s="4" t="str">
        <f t="shared" si="32"/>
        <v/>
      </c>
      <c r="O132" s="4" t="str">
        <f t="shared" si="33"/>
        <v/>
      </c>
      <c r="P132" s="8">
        <f t="shared" si="34"/>
        <v>1</v>
      </c>
      <c r="Q132" s="4" t="s">
        <v>1273</v>
      </c>
      <c r="R132" s="4" t="str">
        <f t="shared" si="35"/>
        <v>if(Name() == "GODREJCP.EQ-NSE") { includeOK = DateNum() &gt;= 1160101; }</v>
      </c>
      <c r="S132" s="4" t="str">
        <f t="shared" si="36"/>
        <v/>
      </c>
      <c r="T132" s="4" t="str">
        <f t="shared" si="37"/>
        <v/>
      </c>
      <c r="U132" s="4" t="str">
        <f t="shared" si="38"/>
        <v/>
      </c>
      <c r="V132" s="4" t="str">
        <f t="shared" si="39"/>
        <v/>
      </c>
      <c r="W132" s="4" t="str">
        <f t="shared" si="40"/>
        <v/>
      </c>
      <c r="X132" s="4" t="str">
        <f ca="1">OFFSET($R$2,COUNTA(R$3:R132),$P132-1)</f>
        <v>if(Name() == "GODREJCP.EQ-NSE") { includeOK = DateNum() &gt;= 1160101; }</v>
      </c>
    </row>
    <row r="133" spans="1:24" x14ac:dyDescent="0.35">
      <c r="A133" s="4" t="s">
        <v>993</v>
      </c>
      <c r="B133" s="4" t="str">
        <f>VLOOKUP(A133,'Name Changes'!$L$2:$N$414,3,0)</f>
        <v>GODREJIND.EQ-NSE</v>
      </c>
      <c r="C133" s="4" t="s">
        <v>298</v>
      </c>
      <c r="D133" s="4">
        <v>20100219</v>
      </c>
      <c r="E133" s="4">
        <v>20190628</v>
      </c>
      <c r="F133" s="4" t="s">
        <v>415</v>
      </c>
      <c r="G133" s="4" t="s">
        <v>415</v>
      </c>
      <c r="H133" s="4" t="s">
        <v>415</v>
      </c>
      <c r="I133" s="4" t="s">
        <v>415</v>
      </c>
      <c r="J133" s="4">
        <f t="shared" si="28"/>
        <v>1100219</v>
      </c>
      <c r="K133" s="4">
        <f t="shared" si="29"/>
        <v>1190628</v>
      </c>
      <c r="L133" s="4" t="str">
        <f t="shared" si="30"/>
        <v/>
      </c>
      <c r="M133" s="4" t="str">
        <f t="shared" si="31"/>
        <v/>
      </c>
      <c r="N133" s="4" t="str">
        <f t="shared" si="32"/>
        <v/>
      </c>
      <c r="O133" s="4" t="str">
        <f t="shared" si="33"/>
        <v/>
      </c>
      <c r="P133" s="8">
        <f t="shared" si="34"/>
        <v>2</v>
      </c>
      <c r="Q133" s="4" t="s">
        <v>1273</v>
      </c>
      <c r="R133" s="4" t="str">
        <f t="shared" si="35"/>
        <v/>
      </c>
      <c r="S133" s="4" t="str">
        <f t="shared" si="36"/>
        <v>if(Name() == "GODREJIND.EQ-NSE") { includeOK = DateNum() &gt;= 1100219 AND DateNum() &lt; 1190628; }</v>
      </c>
      <c r="T133" s="4" t="str">
        <f t="shared" si="37"/>
        <v/>
      </c>
      <c r="U133" s="4" t="str">
        <f t="shared" si="38"/>
        <v/>
      </c>
      <c r="V133" s="4" t="str">
        <f t="shared" si="39"/>
        <v/>
      </c>
      <c r="W133" s="4" t="str">
        <f t="shared" si="40"/>
        <v/>
      </c>
      <c r="X133" s="4" t="str">
        <f ca="1">OFFSET($R$2,COUNTA(R$3:R133),$P133-1)</f>
        <v>if(Name() == "GODREJIND.EQ-NSE") { includeOK = DateNum() &gt;= 1100219 AND DateNum() &lt; 1190628; }</v>
      </c>
    </row>
    <row r="134" spans="1:24" x14ac:dyDescent="0.35">
      <c r="A134" s="4" t="s">
        <v>994</v>
      </c>
      <c r="B134" s="4" t="str">
        <f>VLOOKUP(A134,'Name Changes'!$L$2:$N$414,3,0)</f>
        <v>GRANULES.EQ-NSE</v>
      </c>
      <c r="C134" s="4" t="s">
        <v>376</v>
      </c>
      <c r="D134" s="4">
        <v>20160226</v>
      </c>
      <c r="E134" s="4">
        <v>20181129</v>
      </c>
      <c r="F134" s="4" t="s">
        <v>415</v>
      </c>
      <c r="G134" s="4" t="s">
        <v>415</v>
      </c>
      <c r="H134" s="4" t="s">
        <v>415</v>
      </c>
      <c r="I134" s="4" t="s">
        <v>415</v>
      </c>
      <c r="J134" s="4">
        <f t="shared" si="28"/>
        <v>1160226</v>
      </c>
      <c r="K134" s="4">
        <f t="shared" si="29"/>
        <v>1181129</v>
      </c>
      <c r="L134" s="4" t="str">
        <f t="shared" si="30"/>
        <v/>
      </c>
      <c r="M134" s="4" t="str">
        <f t="shared" si="31"/>
        <v/>
      </c>
      <c r="N134" s="4" t="str">
        <f t="shared" si="32"/>
        <v/>
      </c>
      <c r="O134" s="4" t="str">
        <f t="shared" si="33"/>
        <v/>
      </c>
      <c r="P134" s="8">
        <f t="shared" si="34"/>
        <v>2</v>
      </c>
      <c r="Q134" s="4" t="s">
        <v>1273</v>
      </c>
      <c r="R134" s="4" t="str">
        <f t="shared" si="35"/>
        <v/>
      </c>
      <c r="S134" s="4" t="str">
        <f t="shared" si="36"/>
        <v>if(Name() == "GRANULES.EQ-NSE") { includeOK = DateNum() &gt;= 1160226 AND DateNum() &lt; 1181129; }</v>
      </c>
      <c r="T134" s="4" t="str">
        <f t="shared" si="37"/>
        <v/>
      </c>
      <c r="U134" s="4" t="str">
        <f t="shared" si="38"/>
        <v/>
      </c>
      <c r="V134" s="4" t="str">
        <f t="shared" si="39"/>
        <v/>
      </c>
      <c r="W134" s="4" t="str">
        <f t="shared" si="40"/>
        <v/>
      </c>
      <c r="X134" s="4" t="str">
        <f ca="1">OFFSET($R$2,COUNTA(R$3:R134),$P134-1)</f>
        <v>if(Name() == "GRANULES.EQ-NSE") { includeOK = DateNum() &gt;= 1160226 AND DateNum() &lt; 1181129; }</v>
      </c>
    </row>
    <row r="135" spans="1:24" x14ac:dyDescent="0.35">
      <c r="A135" s="4" t="s">
        <v>995</v>
      </c>
      <c r="B135" s="4" t="str">
        <f>VLOOKUP(A135,'Name Changes'!$L$2:$N$414,3,0)</f>
        <v>GRASIM.EQ-NSE</v>
      </c>
      <c r="C135" s="4" t="s">
        <v>46</v>
      </c>
      <c r="D135" s="4">
        <v>20061229</v>
      </c>
      <c r="E135" s="4" t="s">
        <v>415</v>
      </c>
      <c r="F135" s="4" t="s">
        <v>415</v>
      </c>
      <c r="G135" s="4" t="s">
        <v>415</v>
      </c>
      <c r="H135" s="4" t="s">
        <v>415</v>
      </c>
      <c r="I135" s="4" t="s">
        <v>415</v>
      </c>
      <c r="J135" s="4">
        <f t="shared" si="28"/>
        <v>1061229</v>
      </c>
      <c r="K135" s="4" t="str">
        <f t="shared" si="29"/>
        <v/>
      </c>
      <c r="L135" s="4" t="str">
        <f t="shared" si="30"/>
        <v/>
      </c>
      <c r="M135" s="4" t="str">
        <f t="shared" si="31"/>
        <v/>
      </c>
      <c r="N135" s="4" t="str">
        <f t="shared" si="32"/>
        <v/>
      </c>
      <c r="O135" s="4" t="str">
        <f t="shared" si="33"/>
        <v/>
      </c>
      <c r="P135" s="8">
        <f t="shared" si="34"/>
        <v>1</v>
      </c>
      <c r="Q135" s="4" t="s">
        <v>1273</v>
      </c>
      <c r="R135" s="4" t="str">
        <f t="shared" si="35"/>
        <v>if(Name() == "GRASIM.EQ-NSE") { includeOK = DateNum() &gt;= 1061229; }</v>
      </c>
      <c r="S135" s="4" t="str">
        <f t="shared" si="36"/>
        <v/>
      </c>
      <c r="T135" s="4" t="str">
        <f t="shared" si="37"/>
        <v/>
      </c>
      <c r="U135" s="4" t="str">
        <f t="shared" si="38"/>
        <v/>
      </c>
      <c r="V135" s="4" t="str">
        <f t="shared" si="39"/>
        <v/>
      </c>
      <c r="W135" s="4" t="str">
        <f t="shared" si="40"/>
        <v/>
      </c>
      <c r="X135" s="4" t="str">
        <f ca="1">OFFSET($R$2,COUNTA(R$3:R135),$P135-1)</f>
        <v>if(Name() == "GRASIM.EQ-NSE") { includeOK = DateNum() &gt;= 1061229; }</v>
      </c>
    </row>
    <row r="136" spans="1:24" x14ac:dyDescent="0.35">
      <c r="A136" s="4" t="s">
        <v>996</v>
      </c>
      <c r="B136" s="4" t="str">
        <f>VLOOKUP(A136,'Name Changes'!$L$2:$N$414,3,0)</f>
        <v>GSFC.EQ-NSE</v>
      </c>
      <c r="C136" s="4" t="s">
        <v>400</v>
      </c>
      <c r="D136" s="4">
        <v>20170428</v>
      </c>
      <c r="E136" s="4">
        <v>20190628</v>
      </c>
      <c r="F136" s="4" t="s">
        <v>415</v>
      </c>
      <c r="G136" s="4" t="s">
        <v>415</v>
      </c>
      <c r="H136" s="4" t="s">
        <v>415</v>
      </c>
      <c r="I136" s="4" t="s">
        <v>415</v>
      </c>
      <c r="J136" s="4">
        <f t="shared" si="28"/>
        <v>1170428</v>
      </c>
      <c r="K136" s="4">
        <f t="shared" si="29"/>
        <v>1190628</v>
      </c>
      <c r="L136" s="4" t="str">
        <f t="shared" si="30"/>
        <v/>
      </c>
      <c r="M136" s="4" t="str">
        <f t="shared" si="31"/>
        <v/>
      </c>
      <c r="N136" s="4" t="str">
        <f t="shared" si="32"/>
        <v/>
      </c>
      <c r="O136" s="4" t="str">
        <f t="shared" si="33"/>
        <v/>
      </c>
      <c r="P136" s="8">
        <f t="shared" si="34"/>
        <v>2</v>
      </c>
      <c r="Q136" s="4" t="s">
        <v>1273</v>
      </c>
      <c r="R136" s="4" t="str">
        <f t="shared" si="35"/>
        <v/>
      </c>
      <c r="S136" s="4" t="str">
        <f t="shared" si="36"/>
        <v>if(Name() == "GSFC.EQ-NSE") { includeOK = DateNum() &gt;= 1170428 AND DateNum() &lt; 1190628; }</v>
      </c>
      <c r="T136" s="4" t="str">
        <f t="shared" si="37"/>
        <v/>
      </c>
      <c r="U136" s="4" t="str">
        <f t="shared" si="38"/>
        <v/>
      </c>
      <c r="V136" s="4" t="str">
        <f t="shared" si="39"/>
        <v/>
      </c>
      <c r="W136" s="4" t="str">
        <f t="shared" si="40"/>
        <v/>
      </c>
      <c r="X136" s="4" t="str">
        <f ca="1">OFFSET($R$2,COUNTA(R$3:R136),$P136-1)</f>
        <v>if(Name() == "GSFC.EQ-NSE") { includeOK = DateNum() &gt;= 1170428 AND DateNum() &lt; 1190628; }</v>
      </c>
    </row>
    <row r="137" spans="1:24" x14ac:dyDescent="0.35">
      <c r="A137" s="4" t="s">
        <v>997</v>
      </c>
      <c r="B137" s="4" t="str">
        <f>VLOOKUP(A137,'Name Changes'!$L$2:$N$414,3,0)</f>
        <v>GSKCONS.EQ-NSE</v>
      </c>
      <c r="C137" s="4" t="s">
        <v>346</v>
      </c>
      <c r="D137" s="4">
        <v>20131003</v>
      </c>
      <c r="E137" s="4">
        <v>20140530</v>
      </c>
      <c r="F137" s="4" t="s">
        <v>415</v>
      </c>
      <c r="G137" s="4" t="s">
        <v>415</v>
      </c>
      <c r="H137" s="4" t="s">
        <v>415</v>
      </c>
      <c r="I137" s="4" t="s">
        <v>415</v>
      </c>
      <c r="J137" s="4">
        <f t="shared" si="28"/>
        <v>1131003</v>
      </c>
      <c r="K137" s="4">
        <f t="shared" si="29"/>
        <v>1140530</v>
      </c>
      <c r="L137" s="4" t="str">
        <f t="shared" si="30"/>
        <v/>
      </c>
      <c r="M137" s="4" t="str">
        <f t="shared" si="31"/>
        <v/>
      </c>
      <c r="N137" s="4" t="str">
        <f t="shared" si="32"/>
        <v/>
      </c>
      <c r="O137" s="4" t="str">
        <f t="shared" si="33"/>
        <v/>
      </c>
      <c r="P137" s="8">
        <f t="shared" si="34"/>
        <v>2</v>
      </c>
      <c r="Q137" s="4" t="s">
        <v>1273</v>
      </c>
      <c r="R137" s="4" t="str">
        <f t="shared" si="35"/>
        <v/>
      </c>
      <c r="S137" s="4" t="str">
        <f t="shared" si="36"/>
        <v>if(Name() == "GSKCONS.EQ-NSE") { includeOK = DateNum() &gt;= 1131003 AND DateNum() &lt; 1140530; }</v>
      </c>
      <c r="T137" s="4" t="str">
        <f t="shared" si="37"/>
        <v/>
      </c>
      <c r="U137" s="4" t="str">
        <f t="shared" si="38"/>
        <v/>
      </c>
      <c r="V137" s="4" t="str">
        <f t="shared" si="39"/>
        <v/>
      </c>
      <c r="W137" s="4" t="str">
        <f t="shared" si="40"/>
        <v/>
      </c>
      <c r="X137" s="4" t="str">
        <f ca="1">OFFSET($R$2,COUNTA(R$3:R137),$P137-1)</f>
        <v>if(Name() == "GSKCONS.EQ-NSE") { includeOK = DateNum() &gt;= 1131003 AND DateNum() &lt; 1140530; }</v>
      </c>
    </row>
    <row r="138" spans="1:24" x14ac:dyDescent="0.35">
      <c r="A138" s="4" t="s">
        <v>998</v>
      </c>
      <c r="B138" s="4" t="str">
        <f>VLOOKUP(A138,'Name Changes'!$L$2:$N$414,3,0)</f>
        <v>GSPL.EQ-NSE</v>
      </c>
      <c r="C138" s="4" t="s">
        <v>259</v>
      </c>
      <c r="D138" s="4">
        <v>20080821</v>
      </c>
      <c r="E138" s="4">
        <v>20131101</v>
      </c>
      <c r="F138" s="4">
        <v>20211029</v>
      </c>
      <c r="G138" s="4">
        <v>20221124</v>
      </c>
      <c r="H138" s="4" t="s">
        <v>415</v>
      </c>
      <c r="I138" s="4" t="s">
        <v>415</v>
      </c>
      <c r="J138" s="4">
        <f t="shared" si="28"/>
        <v>1080821</v>
      </c>
      <c r="K138" s="4">
        <f t="shared" si="29"/>
        <v>1131101</v>
      </c>
      <c r="L138" s="4">
        <f t="shared" si="30"/>
        <v>1211029</v>
      </c>
      <c r="M138" s="4">
        <f t="shared" si="31"/>
        <v>1221124</v>
      </c>
      <c r="N138" s="4" t="str">
        <f t="shared" si="32"/>
        <v/>
      </c>
      <c r="O138" s="4" t="str">
        <f t="shared" si="33"/>
        <v/>
      </c>
      <c r="P138" s="8">
        <f t="shared" si="34"/>
        <v>4</v>
      </c>
      <c r="Q138" s="4" t="s">
        <v>1273</v>
      </c>
      <c r="R138" s="4" t="str">
        <f t="shared" si="35"/>
        <v/>
      </c>
      <c r="S138" s="4" t="str">
        <f t="shared" si="36"/>
        <v/>
      </c>
      <c r="T138" s="4" t="str">
        <f t="shared" si="37"/>
        <v/>
      </c>
      <c r="U138" s="4" t="str">
        <f t="shared" si="38"/>
        <v>if(Name() == "GSPL.EQ-NSE") { includeOK = (DateNum() &gt;= 1080821 AND DateNum() &lt; 1131101) OR (DateNum() &gt;= 1211029 AND DateNum() &lt; 1221124); }</v>
      </c>
      <c r="V138" s="4" t="str">
        <f t="shared" si="39"/>
        <v/>
      </c>
      <c r="W138" s="4" t="str">
        <f t="shared" si="40"/>
        <v/>
      </c>
      <c r="X138" s="4" t="str">
        <f ca="1">OFFSET($R$2,COUNTA(R$3:R138),$P138-1)</f>
        <v>if(Name() == "GSPL.EQ-NSE") { includeOK = (DateNum() &gt;= 1080821 AND DateNum() &lt; 1131101) OR (DateNum() &gt;= 1211029 AND DateNum() &lt; 1221124); }</v>
      </c>
    </row>
    <row r="139" spans="1:24" x14ac:dyDescent="0.35">
      <c r="A139" s="4" t="s">
        <v>999</v>
      </c>
      <c r="B139" s="4" t="str">
        <f>VLOOKUP(A139,'Name Changes'!$L$2:$N$414,3,0)</f>
        <v>GTL.EQ-NSE</v>
      </c>
      <c r="C139" s="4" t="s">
        <v>47</v>
      </c>
      <c r="D139" s="4">
        <v>20061229</v>
      </c>
      <c r="E139" s="4">
        <v>20110930</v>
      </c>
      <c r="F139" s="4" t="s">
        <v>415</v>
      </c>
      <c r="G139" s="4" t="s">
        <v>415</v>
      </c>
      <c r="H139" s="4" t="s">
        <v>415</v>
      </c>
      <c r="I139" s="4" t="s">
        <v>415</v>
      </c>
      <c r="J139" s="4">
        <f t="shared" si="28"/>
        <v>1061229</v>
      </c>
      <c r="K139" s="4">
        <f t="shared" si="29"/>
        <v>1110930</v>
      </c>
      <c r="L139" s="4" t="str">
        <f t="shared" si="30"/>
        <v/>
      </c>
      <c r="M139" s="4" t="str">
        <f t="shared" si="31"/>
        <v/>
      </c>
      <c r="N139" s="4" t="str">
        <f t="shared" si="32"/>
        <v/>
      </c>
      <c r="O139" s="4" t="str">
        <f t="shared" si="33"/>
        <v/>
      </c>
      <c r="P139" s="8">
        <f t="shared" si="34"/>
        <v>2</v>
      </c>
      <c r="Q139" s="4" t="s">
        <v>1273</v>
      </c>
      <c r="R139" s="4" t="str">
        <f t="shared" si="35"/>
        <v/>
      </c>
      <c r="S139" s="4" t="str">
        <f t="shared" si="36"/>
        <v>if(Name() == "GTL.EQ-NSE") { includeOK = DateNum() &gt;= 1061229 AND DateNum() &lt; 1110930; }</v>
      </c>
      <c r="T139" s="4" t="str">
        <f t="shared" si="37"/>
        <v/>
      </c>
      <c r="U139" s="4" t="str">
        <f t="shared" si="38"/>
        <v/>
      </c>
      <c r="V139" s="4" t="str">
        <f t="shared" si="39"/>
        <v/>
      </c>
      <c r="W139" s="4" t="str">
        <f t="shared" si="40"/>
        <v/>
      </c>
      <c r="X139" s="4" t="str">
        <f ca="1">OFFSET($R$2,COUNTA(R$3:R139),$P139-1)</f>
        <v>if(Name() == "GTL.EQ-NSE") { includeOK = DateNum() &gt;= 1061229 AND DateNum() &lt; 1110930; }</v>
      </c>
    </row>
    <row r="140" spans="1:24" x14ac:dyDescent="0.35">
      <c r="A140" s="4" t="s">
        <v>1000</v>
      </c>
      <c r="B140" s="4" t="str">
        <f>VLOOKUP(A140,'Name Changes'!$L$2:$N$414,3,0)</f>
        <v>GTLINFRA.EQ-NSE</v>
      </c>
      <c r="C140" s="4" t="s">
        <v>260</v>
      </c>
      <c r="D140" s="4">
        <v>20080821</v>
      </c>
      <c r="E140" s="4">
        <v>20110826</v>
      </c>
      <c r="F140" s="4" t="s">
        <v>415</v>
      </c>
      <c r="G140" s="4" t="s">
        <v>415</v>
      </c>
      <c r="H140" s="4" t="s">
        <v>415</v>
      </c>
      <c r="I140" s="4" t="s">
        <v>415</v>
      </c>
      <c r="J140" s="4">
        <f t="shared" si="28"/>
        <v>1080821</v>
      </c>
      <c r="K140" s="4">
        <f t="shared" si="29"/>
        <v>1110826</v>
      </c>
      <c r="L140" s="4" t="str">
        <f t="shared" si="30"/>
        <v/>
      </c>
      <c r="M140" s="4" t="str">
        <f t="shared" si="31"/>
        <v/>
      </c>
      <c r="N140" s="4" t="str">
        <f t="shared" si="32"/>
        <v/>
      </c>
      <c r="O140" s="4" t="str">
        <f t="shared" si="33"/>
        <v/>
      </c>
      <c r="P140" s="8">
        <f t="shared" si="34"/>
        <v>2</v>
      </c>
      <c r="Q140" s="4" t="s">
        <v>1273</v>
      </c>
      <c r="R140" s="4" t="str">
        <f t="shared" si="35"/>
        <v/>
      </c>
      <c r="S140" s="4" t="str">
        <f t="shared" si="36"/>
        <v>if(Name() == "GTLINFRA.EQ-NSE") { includeOK = DateNum() &gt;= 1080821 AND DateNum() &lt; 1110826; }</v>
      </c>
      <c r="T140" s="4" t="str">
        <f t="shared" si="37"/>
        <v/>
      </c>
      <c r="U140" s="4" t="str">
        <f t="shared" si="38"/>
        <v/>
      </c>
      <c r="V140" s="4" t="str">
        <f t="shared" si="39"/>
        <v/>
      </c>
      <c r="W140" s="4" t="str">
        <f t="shared" si="40"/>
        <v/>
      </c>
      <c r="X140" s="4" t="str">
        <f ca="1">OFFSET($R$2,COUNTA(R$3:R140),$P140-1)</f>
        <v>if(Name() == "GTLINFRA.EQ-NSE") { includeOK = DateNum() &gt;= 1080821 AND DateNum() &lt; 1110826; }</v>
      </c>
    </row>
    <row r="141" spans="1:24" x14ac:dyDescent="0.35">
      <c r="A141" s="4" t="s">
        <v>1001</v>
      </c>
      <c r="B141" s="4" t="str">
        <f>VLOOKUP(A141,'Name Changes'!$L$2:$N$414,3,0)</f>
        <v>GTOFFSHORE.EQ-NSE</v>
      </c>
      <c r="C141" s="4" t="s">
        <v>219</v>
      </c>
      <c r="D141" s="4">
        <v>20071130</v>
      </c>
      <c r="E141" s="4">
        <v>20120127</v>
      </c>
      <c r="F141" s="4" t="s">
        <v>415</v>
      </c>
      <c r="G141" s="4" t="s">
        <v>415</v>
      </c>
      <c r="H141" s="4" t="s">
        <v>415</v>
      </c>
      <c r="I141" s="4" t="s">
        <v>415</v>
      </c>
      <c r="J141" s="4">
        <f t="shared" si="28"/>
        <v>1071130</v>
      </c>
      <c r="K141" s="4">
        <f t="shared" si="29"/>
        <v>1120127</v>
      </c>
      <c r="L141" s="4" t="str">
        <f t="shared" si="30"/>
        <v/>
      </c>
      <c r="M141" s="4" t="str">
        <f t="shared" si="31"/>
        <v/>
      </c>
      <c r="N141" s="4" t="str">
        <f t="shared" si="32"/>
        <v/>
      </c>
      <c r="O141" s="4" t="str">
        <f t="shared" si="33"/>
        <v/>
      </c>
      <c r="P141" s="8">
        <f t="shared" si="34"/>
        <v>2</v>
      </c>
      <c r="Q141" s="4" t="s">
        <v>1273</v>
      </c>
      <c r="R141" s="4" t="str">
        <f t="shared" si="35"/>
        <v/>
      </c>
      <c r="S141" s="4" t="str">
        <f t="shared" si="36"/>
        <v>if(Name() == "GTOFFSHORE.EQ-NSE") { includeOK = DateNum() &gt;= 1071130 AND DateNum() &lt; 1120127; }</v>
      </c>
      <c r="T141" s="4" t="str">
        <f t="shared" si="37"/>
        <v/>
      </c>
      <c r="U141" s="4" t="str">
        <f t="shared" si="38"/>
        <v/>
      </c>
      <c r="V141" s="4" t="str">
        <f t="shared" si="39"/>
        <v/>
      </c>
      <c r="W141" s="4" t="str">
        <f t="shared" si="40"/>
        <v/>
      </c>
      <c r="X141" s="4" t="str">
        <f ca="1">OFFSET($R$2,COUNTA(R$3:R141),$P141-1)</f>
        <v>if(Name() == "GTOFFSHORE.EQ-NSE") { includeOK = DateNum() &gt;= 1071130 AND DateNum() &lt; 1120127; }</v>
      </c>
    </row>
    <row r="142" spans="1:24" x14ac:dyDescent="0.35">
      <c r="A142" s="4" t="s">
        <v>1002</v>
      </c>
      <c r="B142" s="4" t="str">
        <f>VLOOKUP(A142,'Name Changes'!$L$2:$N$414,3,0)</f>
        <v>GUJALKALI.EQ-NSE</v>
      </c>
      <c r="C142" s="4" t="s">
        <v>48</v>
      </c>
      <c r="D142" s="4">
        <v>20061229</v>
      </c>
      <c r="E142" s="4">
        <v>20090626</v>
      </c>
      <c r="F142" s="4" t="s">
        <v>415</v>
      </c>
      <c r="G142" s="4" t="s">
        <v>415</v>
      </c>
      <c r="H142" s="4" t="s">
        <v>415</v>
      </c>
      <c r="I142" s="4" t="s">
        <v>415</v>
      </c>
      <c r="J142" s="4">
        <f t="shared" si="28"/>
        <v>1061229</v>
      </c>
      <c r="K142" s="4">
        <f t="shared" si="29"/>
        <v>1090626</v>
      </c>
      <c r="L142" s="4" t="str">
        <f t="shared" si="30"/>
        <v/>
      </c>
      <c r="M142" s="4" t="str">
        <f t="shared" si="31"/>
        <v/>
      </c>
      <c r="N142" s="4" t="str">
        <f t="shared" si="32"/>
        <v/>
      </c>
      <c r="O142" s="4" t="str">
        <f t="shared" si="33"/>
        <v/>
      </c>
      <c r="P142" s="8">
        <f t="shared" si="34"/>
        <v>2</v>
      </c>
      <c r="Q142" s="4" t="s">
        <v>1273</v>
      </c>
      <c r="R142" s="4" t="str">
        <f t="shared" si="35"/>
        <v/>
      </c>
      <c r="S142" s="4" t="str">
        <f t="shared" si="36"/>
        <v>if(Name() == "GUJALKALI.EQ-NSE") { includeOK = DateNum() &gt;= 1061229 AND DateNum() &lt; 1090626; }</v>
      </c>
      <c r="T142" s="4" t="str">
        <f t="shared" si="37"/>
        <v/>
      </c>
      <c r="U142" s="4" t="str">
        <f t="shared" si="38"/>
        <v/>
      </c>
      <c r="V142" s="4" t="str">
        <f t="shared" si="39"/>
        <v/>
      </c>
      <c r="W142" s="4" t="str">
        <f t="shared" si="40"/>
        <v/>
      </c>
      <c r="X142" s="4" t="str">
        <f ca="1">OFFSET($R$2,COUNTA(R$3:R142),$P142-1)</f>
        <v>if(Name() == "GUJALKALI.EQ-NSE") { includeOK = DateNum() &gt;= 1061229 AND DateNum() &lt; 1090626; }</v>
      </c>
    </row>
    <row r="143" spans="1:24" x14ac:dyDescent="0.35">
      <c r="A143" s="11" t="s">
        <v>1003</v>
      </c>
      <c r="B143" s="11" t="str">
        <f>VLOOKUP(A143,'Name Changes'!$L$2:$N$414,3,0)</f>
        <v>GUJAMBCEM.EQ-NSE</v>
      </c>
      <c r="C143" s="11" t="s">
        <v>49</v>
      </c>
      <c r="D143" s="11">
        <v>20061229</v>
      </c>
      <c r="E143" s="11">
        <v>20070724</v>
      </c>
      <c r="F143" s="4" t="s">
        <v>415</v>
      </c>
      <c r="G143" s="4" t="s">
        <v>415</v>
      </c>
      <c r="H143" s="4" t="s">
        <v>415</v>
      </c>
      <c r="I143" s="4" t="s">
        <v>415</v>
      </c>
      <c r="J143" s="4">
        <f t="shared" si="28"/>
        <v>1061229</v>
      </c>
      <c r="K143" s="4">
        <f t="shared" si="29"/>
        <v>1070724</v>
      </c>
      <c r="L143" s="4" t="str">
        <f t="shared" si="30"/>
        <v/>
      </c>
      <c r="M143" s="4" t="str">
        <f t="shared" si="31"/>
        <v/>
      </c>
      <c r="N143" s="4" t="str">
        <f t="shared" si="32"/>
        <v/>
      </c>
      <c r="O143" s="4" t="str">
        <f t="shared" si="33"/>
        <v/>
      </c>
      <c r="P143" s="8">
        <f t="shared" si="34"/>
        <v>2</v>
      </c>
      <c r="Q143" s="4" t="s">
        <v>1273</v>
      </c>
      <c r="R143" s="4" t="str">
        <f t="shared" si="35"/>
        <v/>
      </c>
      <c r="S143" s="4" t="str">
        <f t="shared" si="36"/>
        <v>if(Name() == "GUJAMBCEM.EQ-NSE") { includeOK = DateNum() &gt;= 1061229 AND DateNum() &lt; 1070724; }</v>
      </c>
      <c r="T143" s="4" t="str">
        <f t="shared" si="37"/>
        <v/>
      </c>
      <c r="U143" s="4" t="str">
        <f t="shared" si="38"/>
        <v/>
      </c>
      <c r="V143" s="4" t="str">
        <f t="shared" si="39"/>
        <v/>
      </c>
      <c r="W143" s="4" t="str">
        <f t="shared" si="40"/>
        <v/>
      </c>
      <c r="X143" s="4" t="str">
        <f ca="1">OFFSET($R$2,COUNTA(R$3:R143),$P143-1)</f>
        <v>if(Name() == "GUJAMBCEM.EQ-NSE") { includeOK = DateNum() &gt;= 1061229 AND DateNum() &lt; 1070724; }</v>
      </c>
    </row>
    <row r="144" spans="1:24" x14ac:dyDescent="0.35">
      <c r="A144" s="4" t="s">
        <v>1004</v>
      </c>
      <c r="B144" s="4" t="str">
        <f>VLOOKUP(A144,'Name Changes'!$L$2:$N$414,3,0)</f>
        <v>GUJFLUORO.EQ-NSE</v>
      </c>
      <c r="C144" s="4" t="s">
        <v>333</v>
      </c>
      <c r="D144" s="4">
        <v>20110805</v>
      </c>
      <c r="E144" s="4">
        <v>20130301</v>
      </c>
      <c r="F144" s="4" t="s">
        <v>415</v>
      </c>
      <c r="G144" s="4" t="s">
        <v>415</v>
      </c>
      <c r="H144" s="4" t="s">
        <v>415</v>
      </c>
      <c r="I144" s="4" t="s">
        <v>415</v>
      </c>
      <c r="J144" s="4">
        <f t="shared" si="28"/>
        <v>1110805</v>
      </c>
      <c r="K144" s="4">
        <f t="shared" si="29"/>
        <v>1130301</v>
      </c>
      <c r="L144" s="4" t="str">
        <f t="shared" si="30"/>
        <v/>
      </c>
      <c r="M144" s="4" t="str">
        <f t="shared" si="31"/>
        <v/>
      </c>
      <c r="N144" s="4" t="str">
        <f t="shared" si="32"/>
        <v/>
      </c>
      <c r="O144" s="4" t="str">
        <f t="shared" si="33"/>
        <v/>
      </c>
      <c r="P144" s="8">
        <f t="shared" si="34"/>
        <v>2</v>
      </c>
      <c r="Q144" s="4" t="s">
        <v>1273</v>
      </c>
      <c r="R144" s="4" t="str">
        <f t="shared" si="35"/>
        <v/>
      </c>
      <c r="S144" s="4" t="str">
        <f t="shared" si="36"/>
        <v>if(Name() == "GUJFLUORO.EQ-NSE") { includeOK = DateNum() &gt;= 1110805 AND DateNum() &lt; 1130301; }</v>
      </c>
      <c r="T144" s="4" t="str">
        <f t="shared" si="37"/>
        <v/>
      </c>
      <c r="U144" s="4" t="str">
        <f t="shared" si="38"/>
        <v/>
      </c>
      <c r="V144" s="4" t="str">
        <f t="shared" si="39"/>
        <v/>
      </c>
      <c r="W144" s="4" t="str">
        <f t="shared" si="40"/>
        <v/>
      </c>
      <c r="X144" s="4" t="str">
        <f ca="1">OFFSET($R$2,COUNTA(R$3:R144),$P144-1)</f>
        <v>if(Name() == "GUJFLUORO.EQ-NSE") { includeOK = DateNum() &gt;= 1110805 AND DateNum() &lt; 1130301; }</v>
      </c>
    </row>
    <row r="145" spans="1:24" x14ac:dyDescent="0.35">
      <c r="A145" s="4" t="s">
        <v>1005</v>
      </c>
      <c r="B145" s="4" t="str">
        <f>VLOOKUP(A145,'Name Changes'!$L$2:$N$414,3,0)</f>
        <v>GVKPIL.EQ-NSE</v>
      </c>
      <c r="C145" s="4" t="s">
        <v>261</v>
      </c>
      <c r="D145" s="4">
        <v>20080821</v>
      </c>
      <c r="E145" s="4">
        <v>20130401</v>
      </c>
      <c r="F145" s="4" t="s">
        <v>415</v>
      </c>
      <c r="G145" s="4" t="s">
        <v>415</v>
      </c>
      <c r="H145" s="4" t="s">
        <v>415</v>
      </c>
      <c r="I145" s="4" t="s">
        <v>415</v>
      </c>
      <c r="J145" s="4">
        <f t="shared" si="28"/>
        <v>1080821</v>
      </c>
      <c r="K145" s="4">
        <f t="shared" si="29"/>
        <v>1130401</v>
      </c>
      <c r="L145" s="4" t="str">
        <f t="shared" si="30"/>
        <v/>
      </c>
      <c r="M145" s="4" t="str">
        <f t="shared" si="31"/>
        <v/>
      </c>
      <c r="N145" s="4" t="str">
        <f t="shared" si="32"/>
        <v/>
      </c>
      <c r="O145" s="4" t="str">
        <f t="shared" si="33"/>
        <v/>
      </c>
      <c r="P145" s="8">
        <f t="shared" si="34"/>
        <v>2</v>
      </c>
      <c r="Q145" s="4" t="s">
        <v>1273</v>
      </c>
      <c r="R145" s="4" t="str">
        <f t="shared" si="35"/>
        <v/>
      </c>
      <c r="S145" s="4" t="str">
        <f t="shared" si="36"/>
        <v>if(Name() == "GVKPIL.EQ-NSE") { includeOK = DateNum() &gt;= 1080821 AND DateNum() &lt; 1130401; }</v>
      </c>
      <c r="T145" s="4" t="str">
        <f t="shared" si="37"/>
        <v/>
      </c>
      <c r="U145" s="4" t="str">
        <f t="shared" si="38"/>
        <v/>
      </c>
      <c r="V145" s="4" t="str">
        <f t="shared" si="39"/>
        <v/>
      </c>
      <c r="W145" s="4" t="str">
        <f t="shared" si="40"/>
        <v/>
      </c>
      <c r="X145" s="4" t="str">
        <f ca="1">OFFSET($R$2,COUNTA(R$3:R145),$P145-1)</f>
        <v>if(Name() == "GVKPIL.EQ-NSE") { includeOK = DateNum() &gt;= 1080821 AND DateNum() &lt; 1130401; }</v>
      </c>
    </row>
    <row r="146" spans="1:24" x14ac:dyDescent="0.35">
      <c r="A146" s="4" t="s">
        <v>1006</v>
      </c>
      <c r="B146" s="4" t="str">
        <f>VLOOKUP(A146,'Name Changes'!$L$2:$N$414,3,0)</f>
        <v>HAVELLS.EQ-NSE</v>
      </c>
      <c r="C146" s="4" t="s">
        <v>204</v>
      </c>
      <c r="D146" s="4">
        <v>20070905</v>
      </c>
      <c r="E146" s="4">
        <v>20090626</v>
      </c>
      <c r="F146" s="4">
        <v>20101029</v>
      </c>
      <c r="G146" s="4" t="s">
        <v>415</v>
      </c>
      <c r="H146" s="4" t="s">
        <v>415</v>
      </c>
      <c r="I146" s="4" t="s">
        <v>415</v>
      </c>
      <c r="J146" s="4">
        <f t="shared" si="28"/>
        <v>1070905</v>
      </c>
      <c r="K146" s="4">
        <f t="shared" si="29"/>
        <v>1090626</v>
      </c>
      <c r="L146" s="4">
        <f t="shared" si="30"/>
        <v>1101029</v>
      </c>
      <c r="M146" s="4" t="str">
        <f t="shared" si="31"/>
        <v/>
      </c>
      <c r="N146" s="4" t="str">
        <f t="shared" si="32"/>
        <v/>
      </c>
      <c r="O146" s="4" t="str">
        <f t="shared" si="33"/>
        <v/>
      </c>
      <c r="P146" s="8">
        <f t="shared" si="34"/>
        <v>3</v>
      </c>
      <c r="Q146" s="4" t="s">
        <v>1273</v>
      </c>
      <c r="R146" s="4" t="str">
        <f t="shared" si="35"/>
        <v/>
      </c>
      <c r="S146" s="4" t="str">
        <f t="shared" si="36"/>
        <v/>
      </c>
      <c r="T146" s="4" t="str">
        <f t="shared" si="37"/>
        <v>if(Name() == "HAVELLS.EQ-NSE") { includeOK = (DateNum() &gt;= 1070905 AND DateNum() &lt; 1090626) OR (DateNum() &gt;= 1101029); }</v>
      </c>
      <c r="U146" s="4" t="str">
        <f t="shared" si="38"/>
        <v/>
      </c>
      <c r="V146" s="4" t="str">
        <f t="shared" si="39"/>
        <v/>
      </c>
      <c r="W146" s="4" t="str">
        <f t="shared" si="40"/>
        <v/>
      </c>
      <c r="X146" s="4" t="str">
        <f ca="1">OFFSET($R$2,COUNTA(R$3:R146),$P146-1)</f>
        <v>if(Name() == "HAVELLS.EQ-NSE") { includeOK = (DateNum() &gt;= 1070905 AND DateNum() &lt; 1090626) OR (DateNum() &gt;= 1101029); }</v>
      </c>
    </row>
    <row r="147" spans="1:24" x14ac:dyDescent="0.35">
      <c r="A147" s="4" t="s">
        <v>1007</v>
      </c>
      <c r="B147" s="4" t="str">
        <f>VLOOKUP(A147,'Name Changes'!$L$2:$N$414,3,0)</f>
        <v>HCC.EQ-NSE</v>
      </c>
      <c r="C147" s="4" t="s">
        <v>50</v>
      </c>
      <c r="D147" s="4">
        <v>20061229</v>
      </c>
      <c r="E147" s="4">
        <v>20120928</v>
      </c>
      <c r="F147" s="4">
        <v>20170526</v>
      </c>
      <c r="G147" s="4">
        <v>20181129</v>
      </c>
      <c r="H147" s="4" t="s">
        <v>415</v>
      </c>
      <c r="I147" s="4" t="s">
        <v>415</v>
      </c>
      <c r="J147" s="4">
        <f t="shared" si="28"/>
        <v>1061229</v>
      </c>
      <c r="K147" s="4">
        <f t="shared" si="29"/>
        <v>1120928</v>
      </c>
      <c r="L147" s="4">
        <f t="shared" si="30"/>
        <v>1170526</v>
      </c>
      <c r="M147" s="4">
        <f t="shared" si="31"/>
        <v>1181129</v>
      </c>
      <c r="N147" s="4" t="str">
        <f t="shared" si="32"/>
        <v/>
      </c>
      <c r="O147" s="4" t="str">
        <f t="shared" si="33"/>
        <v/>
      </c>
      <c r="P147" s="8">
        <f t="shared" si="34"/>
        <v>4</v>
      </c>
      <c r="Q147" s="4" t="s">
        <v>1273</v>
      </c>
      <c r="R147" s="4" t="str">
        <f t="shared" si="35"/>
        <v/>
      </c>
      <c r="S147" s="4" t="str">
        <f t="shared" si="36"/>
        <v/>
      </c>
      <c r="T147" s="4" t="str">
        <f t="shared" si="37"/>
        <v/>
      </c>
      <c r="U147" s="4" t="str">
        <f t="shared" si="38"/>
        <v>if(Name() == "HCC.EQ-NSE") { includeOK = (DateNum() &gt;= 1061229 AND DateNum() &lt; 1120928) OR (DateNum() &gt;= 1170526 AND DateNum() &lt; 1181129); }</v>
      </c>
      <c r="V147" s="4" t="str">
        <f t="shared" si="39"/>
        <v/>
      </c>
      <c r="W147" s="4" t="str">
        <f t="shared" si="40"/>
        <v/>
      </c>
      <c r="X147" s="4" t="str">
        <f ca="1">OFFSET($R$2,COUNTA(R$3:R147),$P147-1)</f>
        <v>if(Name() == "HCC.EQ-NSE") { includeOK = (DateNum() &gt;= 1061229 AND DateNum() &lt; 1120928) OR (DateNum() &gt;= 1170526 AND DateNum() &lt; 1181129); }</v>
      </c>
    </row>
    <row r="148" spans="1:24" x14ac:dyDescent="0.35">
      <c r="A148" s="4" t="s">
        <v>1008</v>
      </c>
      <c r="B148" s="4" t="str">
        <f>VLOOKUP(A148,'Name Changes'!$L$2:$N$414,3,0)</f>
        <v>HCL_INSYS.EQ-NSE</v>
      </c>
      <c r="C148" s="4" t="s">
        <v>262</v>
      </c>
      <c r="D148" s="4">
        <v>20080821</v>
      </c>
      <c r="E148" s="4">
        <v>20090626</v>
      </c>
      <c r="F148" s="4" t="s">
        <v>415</v>
      </c>
      <c r="G148" s="4" t="s">
        <v>415</v>
      </c>
      <c r="H148" s="4" t="s">
        <v>415</v>
      </c>
      <c r="I148" s="4" t="s">
        <v>415</v>
      </c>
      <c r="J148" s="4">
        <f t="shared" si="28"/>
        <v>1080821</v>
      </c>
      <c r="K148" s="4">
        <f t="shared" si="29"/>
        <v>1090626</v>
      </c>
      <c r="L148" s="4" t="str">
        <f t="shared" si="30"/>
        <v/>
      </c>
      <c r="M148" s="4" t="str">
        <f t="shared" si="31"/>
        <v/>
      </c>
      <c r="N148" s="4" t="str">
        <f t="shared" si="32"/>
        <v/>
      </c>
      <c r="O148" s="4" t="str">
        <f t="shared" si="33"/>
        <v/>
      </c>
      <c r="P148" s="8">
        <f t="shared" si="34"/>
        <v>2</v>
      </c>
      <c r="Q148" s="4" t="s">
        <v>1273</v>
      </c>
      <c r="R148" s="4" t="str">
        <f t="shared" si="35"/>
        <v/>
      </c>
      <c r="S148" s="4" t="str">
        <f t="shared" si="36"/>
        <v>if(Name() == "HCL_INSYS.EQ-NSE") { includeOK = DateNum() &gt;= 1080821 AND DateNum() &lt; 1090626; }</v>
      </c>
      <c r="T148" s="4" t="str">
        <f t="shared" si="37"/>
        <v/>
      </c>
      <c r="U148" s="4" t="str">
        <f t="shared" si="38"/>
        <v/>
      </c>
      <c r="V148" s="4" t="str">
        <f t="shared" si="39"/>
        <v/>
      </c>
      <c r="W148" s="4" t="str">
        <f t="shared" si="40"/>
        <v/>
      </c>
      <c r="X148" s="4" t="str">
        <f ca="1">OFFSET($R$2,COUNTA(R$3:R148),$P148-1)</f>
        <v>if(Name() == "HCL_INSYS.EQ-NSE") { includeOK = DateNum() &gt;= 1080821 AND DateNum() &lt; 1090626; }</v>
      </c>
    </row>
    <row r="149" spans="1:24" x14ac:dyDescent="0.35">
      <c r="A149" s="4" t="s">
        <v>1009</v>
      </c>
      <c r="B149" s="4" t="str">
        <f>VLOOKUP(A149,'Name Changes'!$L$2:$N$414,3,0)</f>
        <v>HCLTECH.EQ-NSE</v>
      </c>
      <c r="C149" s="4" t="s">
        <v>51</v>
      </c>
      <c r="D149" s="4">
        <v>20061229</v>
      </c>
      <c r="E149" s="4" t="s">
        <v>415</v>
      </c>
      <c r="F149" s="4" t="s">
        <v>415</v>
      </c>
      <c r="G149" s="4" t="s">
        <v>415</v>
      </c>
      <c r="H149" s="4" t="s">
        <v>415</v>
      </c>
      <c r="I149" s="4" t="s">
        <v>415</v>
      </c>
      <c r="J149" s="4">
        <f t="shared" si="28"/>
        <v>1061229</v>
      </c>
      <c r="K149" s="4" t="str">
        <f t="shared" si="29"/>
        <v/>
      </c>
      <c r="L149" s="4" t="str">
        <f t="shared" si="30"/>
        <v/>
      </c>
      <c r="M149" s="4" t="str">
        <f t="shared" si="31"/>
        <v/>
      </c>
      <c r="N149" s="4" t="str">
        <f t="shared" si="32"/>
        <v/>
      </c>
      <c r="O149" s="4" t="str">
        <f t="shared" si="33"/>
        <v/>
      </c>
      <c r="P149" s="8">
        <f t="shared" si="34"/>
        <v>1</v>
      </c>
      <c r="Q149" s="4" t="s">
        <v>1273</v>
      </c>
      <c r="R149" s="4" t="str">
        <f t="shared" si="35"/>
        <v>if(Name() == "HCLTECH.EQ-NSE") { includeOK = DateNum() &gt;= 1061229; }</v>
      </c>
      <c r="S149" s="4" t="str">
        <f t="shared" si="36"/>
        <v/>
      </c>
      <c r="T149" s="4" t="str">
        <f t="shared" si="37"/>
        <v/>
      </c>
      <c r="U149" s="4" t="str">
        <f t="shared" si="38"/>
        <v/>
      </c>
      <c r="V149" s="4" t="str">
        <f t="shared" si="39"/>
        <v/>
      </c>
      <c r="W149" s="4" t="str">
        <f t="shared" si="40"/>
        <v/>
      </c>
      <c r="X149" s="4" t="str">
        <f ca="1">OFFSET($R$2,COUNTA(R$3:R149),$P149-1)</f>
        <v>if(Name() == "HCLTECH.EQ-NSE") { includeOK = DateNum() &gt;= 1061229; }</v>
      </c>
    </row>
    <row r="150" spans="1:24" x14ac:dyDescent="0.35">
      <c r="A150" s="4" t="s">
        <v>1010</v>
      </c>
      <c r="B150" s="4" t="str">
        <f>VLOOKUP(A150,'Name Changes'!$L$2:$N$414,3,0)</f>
        <v>HDFC.EQ-NSE</v>
      </c>
      <c r="C150" s="4" t="s">
        <v>52</v>
      </c>
      <c r="D150" s="4">
        <v>20061229</v>
      </c>
      <c r="E150" s="4" t="s">
        <v>415</v>
      </c>
      <c r="F150" s="4" t="s">
        <v>415</v>
      </c>
      <c r="G150" s="4" t="s">
        <v>415</v>
      </c>
      <c r="H150" s="4" t="s">
        <v>415</v>
      </c>
      <c r="I150" s="4" t="s">
        <v>415</v>
      </c>
      <c r="J150" s="4">
        <f t="shared" si="28"/>
        <v>1061229</v>
      </c>
      <c r="K150" s="4" t="str">
        <f t="shared" si="29"/>
        <v/>
      </c>
      <c r="L150" s="4" t="str">
        <f t="shared" si="30"/>
        <v/>
      </c>
      <c r="M150" s="4" t="str">
        <f t="shared" si="31"/>
        <v/>
      </c>
      <c r="N150" s="4" t="str">
        <f t="shared" si="32"/>
        <v/>
      </c>
      <c r="O150" s="4" t="str">
        <f t="shared" si="33"/>
        <v/>
      </c>
      <c r="P150" s="8">
        <f t="shared" si="34"/>
        <v>1</v>
      </c>
      <c r="Q150" s="4" t="s">
        <v>1273</v>
      </c>
      <c r="R150" s="4" t="str">
        <f t="shared" si="35"/>
        <v>if(Name() == "HDFC.EQ-NSE") { includeOK = DateNum() &gt;= 1061229; }</v>
      </c>
      <c r="S150" s="4" t="str">
        <f t="shared" si="36"/>
        <v/>
      </c>
      <c r="T150" s="4" t="str">
        <f t="shared" si="37"/>
        <v/>
      </c>
      <c r="U150" s="4" t="str">
        <f t="shared" si="38"/>
        <v/>
      </c>
      <c r="V150" s="4" t="str">
        <f t="shared" si="39"/>
        <v/>
      </c>
      <c r="W150" s="4" t="str">
        <f t="shared" si="40"/>
        <v/>
      </c>
      <c r="X150" s="4" t="str">
        <f ca="1">OFFSET($R$2,COUNTA(R$3:R150),$P150-1)</f>
        <v>if(Name() == "HDFC.EQ-NSE") { includeOK = DateNum() &gt;= 1061229; }</v>
      </c>
    </row>
    <row r="151" spans="1:24" x14ac:dyDescent="0.35">
      <c r="A151" s="4" t="s">
        <v>1011</v>
      </c>
      <c r="B151" s="4" t="str">
        <f>VLOOKUP(A151,'Name Changes'!$L$2:$N$414,3,0)</f>
        <v>HDFCBANK.EQ-NSE</v>
      </c>
      <c r="C151" s="4" t="s">
        <v>53</v>
      </c>
      <c r="D151" s="4">
        <v>20061229</v>
      </c>
      <c r="E151" s="4" t="s">
        <v>415</v>
      </c>
      <c r="F151" s="4" t="s">
        <v>415</v>
      </c>
      <c r="G151" s="4" t="s">
        <v>415</v>
      </c>
      <c r="H151" s="4" t="s">
        <v>415</v>
      </c>
      <c r="I151" s="4" t="s">
        <v>415</v>
      </c>
      <c r="J151" s="4">
        <f t="shared" si="28"/>
        <v>1061229</v>
      </c>
      <c r="K151" s="4" t="str">
        <f t="shared" si="29"/>
        <v/>
      </c>
      <c r="L151" s="4" t="str">
        <f t="shared" si="30"/>
        <v/>
      </c>
      <c r="M151" s="4" t="str">
        <f t="shared" si="31"/>
        <v/>
      </c>
      <c r="N151" s="4" t="str">
        <f t="shared" si="32"/>
        <v/>
      </c>
      <c r="O151" s="4" t="str">
        <f t="shared" si="33"/>
        <v/>
      </c>
      <c r="P151" s="8">
        <f t="shared" si="34"/>
        <v>1</v>
      </c>
      <c r="Q151" s="4" t="s">
        <v>1273</v>
      </c>
      <c r="R151" s="4" t="str">
        <f t="shared" si="35"/>
        <v>if(Name() == "HDFCBANK.EQ-NSE") { includeOK = DateNum() &gt;= 1061229; }</v>
      </c>
      <c r="S151" s="4" t="str">
        <f t="shared" si="36"/>
        <v/>
      </c>
      <c r="T151" s="4" t="str">
        <f t="shared" si="37"/>
        <v/>
      </c>
      <c r="U151" s="4" t="str">
        <f t="shared" si="38"/>
        <v/>
      </c>
      <c r="V151" s="4" t="str">
        <f t="shared" si="39"/>
        <v/>
      </c>
      <c r="W151" s="4" t="str">
        <f t="shared" si="40"/>
        <v/>
      </c>
      <c r="X151" s="4" t="str">
        <f ca="1">OFFSET($R$2,COUNTA(R$3:R151),$P151-1)</f>
        <v>if(Name() == "HDFCBANK.EQ-NSE") { includeOK = DateNum() &gt;= 1061229; }</v>
      </c>
    </row>
    <row r="152" spans="1:24" x14ac:dyDescent="0.35">
      <c r="A152" s="4" t="s">
        <v>1012</v>
      </c>
      <c r="B152" s="4" t="str">
        <f>VLOOKUP(A152,'Name Changes'!$L$2:$N$414,3,0)</f>
        <v>HDIL.EQ-NSE</v>
      </c>
      <c r="C152" s="4" t="s">
        <v>192</v>
      </c>
      <c r="D152" s="4">
        <v>20070724</v>
      </c>
      <c r="E152" s="4">
        <v>20180427</v>
      </c>
      <c r="F152" s="4" t="s">
        <v>415</v>
      </c>
      <c r="G152" s="4" t="s">
        <v>415</v>
      </c>
      <c r="H152" s="4" t="s">
        <v>415</v>
      </c>
      <c r="I152" s="4" t="s">
        <v>415</v>
      </c>
      <c r="J152" s="4">
        <f t="shared" si="28"/>
        <v>1070724</v>
      </c>
      <c r="K152" s="4">
        <f t="shared" si="29"/>
        <v>1180427</v>
      </c>
      <c r="L152" s="4" t="str">
        <f t="shared" si="30"/>
        <v/>
      </c>
      <c r="M152" s="4" t="str">
        <f t="shared" si="31"/>
        <v/>
      </c>
      <c r="N152" s="4" t="str">
        <f t="shared" si="32"/>
        <v/>
      </c>
      <c r="O152" s="4" t="str">
        <f t="shared" si="33"/>
        <v/>
      </c>
      <c r="P152" s="8">
        <f t="shared" si="34"/>
        <v>2</v>
      </c>
      <c r="Q152" s="4" t="s">
        <v>1273</v>
      </c>
      <c r="R152" s="4" t="str">
        <f t="shared" si="35"/>
        <v/>
      </c>
      <c r="S152" s="4" t="str">
        <f t="shared" si="36"/>
        <v>if(Name() == "HDIL.EQ-NSE") { includeOK = DateNum() &gt;= 1070724 AND DateNum() &lt; 1180427; }</v>
      </c>
      <c r="T152" s="4" t="str">
        <f t="shared" si="37"/>
        <v/>
      </c>
      <c r="U152" s="4" t="str">
        <f t="shared" si="38"/>
        <v/>
      </c>
      <c r="V152" s="4" t="str">
        <f t="shared" si="39"/>
        <v/>
      </c>
      <c r="W152" s="4" t="str">
        <f t="shared" si="40"/>
        <v/>
      </c>
      <c r="X152" s="4" t="str">
        <f ca="1">OFFSET($R$2,COUNTA(R$3:R152),$P152-1)</f>
        <v>if(Name() == "HDIL.EQ-NSE") { includeOK = DateNum() &gt;= 1070724 AND DateNum() &lt; 1180427; }</v>
      </c>
    </row>
    <row r="153" spans="1:24" x14ac:dyDescent="0.35">
      <c r="A153" s="4" t="s">
        <v>845</v>
      </c>
      <c r="B153" s="4" t="str">
        <f>VLOOKUP(A153,'Name Changes'!$L$2:$N$414,3,0)</f>
        <v>HEROMOTOCO.EQ-NSE</v>
      </c>
      <c r="C153" s="4" t="s">
        <v>334</v>
      </c>
      <c r="D153" s="7">
        <v>20061229</v>
      </c>
      <c r="E153" s="4" t="s">
        <v>415</v>
      </c>
      <c r="F153" s="4" t="s">
        <v>415</v>
      </c>
      <c r="G153" s="4" t="s">
        <v>415</v>
      </c>
      <c r="H153" s="4" t="s">
        <v>415</v>
      </c>
      <c r="I153" s="4" t="s">
        <v>415</v>
      </c>
      <c r="J153" s="4">
        <f t="shared" si="28"/>
        <v>1061229</v>
      </c>
      <c r="K153" s="4" t="str">
        <f t="shared" si="29"/>
        <v/>
      </c>
      <c r="L153" s="4" t="str">
        <f t="shared" si="30"/>
        <v/>
      </c>
      <c r="M153" s="4" t="str">
        <f t="shared" si="31"/>
        <v/>
      </c>
      <c r="N153" s="4" t="str">
        <f t="shared" si="32"/>
        <v/>
      </c>
      <c r="O153" s="4" t="str">
        <f t="shared" si="33"/>
        <v/>
      </c>
      <c r="P153" s="8">
        <f t="shared" si="34"/>
        <v>1</v>
      </c>
      <c r="Q153" s="4" t="s">
        <v>1273</v>
      </c>
      <c r="R153" s="4" t="str">
        <f t="shared" si="35"/>
        <v>if(Name() == "HEROMOTOCO.EQ-NSE") { includeOK = DateNum() &gt;= 1061229; }</v>
      </c>
      <c r="S153" s="4" t="str">
        <f t="shared" si="36"/>
        <v/>
      </c>
      <c r="T153" s="4" t="str">
        <f t="shared" si="37"/>
        <v/>
      </c>
      <c r="U153" s="4" t="str">
        <f t="shared" si="38"/>
        <v/>
      </c>
      <c r="V153" s="4" t="str">
        <f t="shared" si="39"/>
        <v/>
      </c>
      <c r="W153" s="4" t="str">
        <f t="shared" si="40"/>
        <v/>
      </c>
      <c r="X153" s="4" t="str">
        <f ca="1">OFFSET($R$2,COUNTA(R$3:R153),$P153-1)</f>
        <v>if(Name() == "HEROMOTOCO.EQ-NSE") { includeOK = DateNum() &gt;= 1061229; }</v>
      </c>
    </row>
    <row r="154" spans="1:24" x14ac:dyDescent="0.35">
      <c r="A154" s="4" t="s">
        <v>1014</v>
      </c>
      <c r="B154" s="4" t="str">
        <f>VLOOKUP(A154,'Name Changes'!$L$2:$N$414,3,0)</f>
        <v>HEXAWARE.EQ-NSE</v>
      </c>
      <c r="C154" s="4" t="s">
        <v>307</v>
      </c>
      <c r="D154" s="4">
        <v>20100528</v>
      </c>
      <c r="E154" s="4">
        <v>20191226</v>
      </c>
      <c r="F154" s="4" t="s">
        <v>415</v>
      </c>
      <c r="G154" s="4" t="s">
        <v>415</v>
      </c>
      <c r="H154" s="4" t="s">
        <v>415</v>
      </c>
      <c r="I154" s="4" t="s">
        <v>415</v>
      </c>
      <c r="J154" s="4">
        <f t="shared" si="28"/>
        <v>1100528</v>
      </c>
      <c r="K154" s="4">
        <f t="shared" si="29"/>
        <v>1191226</v>
      </c>
      <c r="L154" s="4" t="str">
        <f t="shared" si="30"/>
        <v/>
      </c>
      <c r="M154" s="4" t="str">
        <f t="shared" si="31"/>
        <v/>
      </c>
      <c r="N154" s="4" t="str">
        <f t="shared" si="32"/>
        <v/>
      </c>
      <c r="O154" s="4" t="str">
        <f t="shared" si="33"/>
        <v/>
      </c>
      <c r="P154" s="8">
        <f t="shared" si="34"/>
        <v>2</v>
      </c>
      <c r="Q154" s="4" t="s">
        <v>1273</v>
      </c>
      <c r="R154" s="4" t="str">
        <f t="shared" si="35"/>
        <v/>
      </c>
      <c r="S154" s="4" t="str">
        <f t="shared" si="36"/>
        <v>if(Name() == "HEXAWARE.EQ-NSE") { includeOK = DateNum() &gt;= 1100528 AND DateNum() &lt; 1191226; }</v>
      </c>
      <c r="T154" s="4" t="str">
        <f t="shared" si="37"/>
        <v/>
      </c>
      <c r="U154" s="4" t="str">
        <f t="shared" si="38"/>
        <v/>
      </c>
      <c r="V154" s="4" t="str">
        <f t="shared" si="39"/>
        <v/>
      </c>
      <c r="W154" s="4" t="str">
        <f t="shared" si="40"/>
        <v/>
      </c>
      <c r="X154" s="4" t="str">
        <f ca="1">OFFSET($R$2,COUNTA(R$3:R154),$P154-1)</f>
        <v>if(Name() == "HEXAWARE.EQ-NSE") { includeOK = DateNum() &gt;= 1100528 AND DateNum() &lt; 1191226; }</v>
      </c>
    </row>
    <row r="155" spans="1:24" x14ac:dyDescent="0.35">
      <c r="A155" s="4" t="s">
        <v>1015</v>
      </c>
      <c r="B155" s="4" t="str">
        <f>VLOOKUP(A155,'Name Changes'!$L$2:$N$414,3,0)</f>
        <v>HINDALC0.EQ-NSE</v>
      </c>
      <c r="C155" s="4" t="s">
        <v>55</v>
      </c>
      <c r="D155" s="4">
        <v>20061229</v>
      </c>
      <c r="E155" s="4">
        <v>20070827</v>
      </c>
      <c r="F155" s="4" t="s">
        <v>415</v>
      </c>
      <c r="G155" s="4" t="s">
        <v>415</v>
      </c>
      <c r="H155" s="4" t="s">
        <v>415</v>
      </c>
      <c r="I155" s="4" t="s">
        <v>415</v>
      </c>
      <c r="J155" s="4">
        <f t="shared" si="28"/>
        <v>1061229</v>
      </c>
      <c r="K155" s="4">
        <f t="shared" si="29"/>
        <v>1070827</v>
      </c>
      <c r="L155" s="4" t="str">
        <f t="shared" si="30"/>
        <v/>
      </c>
      <c r="M155" s="4" t="str">
        <f t="shared" si="31"/>
        <v/>
      </c>
      <c r="N155" s="4" t="str">
        <f t="shared" si="32"/>
        <v/>
      </c>
      <c r="O155" s="4" t="str">
        <f t="shared" si="33"/>
        <v/>
      </c>
      <c r="P155" s="8">
        <f t="shared" si="34"/>
        <v>2</v>
      </c>
      <c r="Q155" s="4" t="s">
        <v>1273</v>
      </c>
      <c r="R155" s="4" t="str">
        <f t="shared" si="35"/>
        <v/>
      </c>
      <c r="S155" s="4" t="str">
        <f t="shared" si="36"/>
        <v>if(Name() == "HINDALC0.EQ-NSE") { includeOK = DateNum() &gt;= 1061229 AND DateNum() &lt; 1070827; }</v>
      </c>
      <c r="T155" s="4" t="str">
        <f t="shared" si="37"/>
        <v/>
      </c>
      <c r="U155" s="4" t="str">
        <f t="shared" si="38"/>
        <v/>
      </c>
      <c r="V155" s="4" t="str">
        <f t="shared" si="39"/>
        <v/>
      </c>
      <c r="W155" s="4" t="str">
        <f t="shared" si="40"/>
        <v/>
      </c>
      <c r="X155" s="4" t="str">
        <f ca="1">OFFSET($R$2,COUNTA(R$3:R155),$P155-1)</f>
        <v>if(Name() == "HINDALC0.EQ-NSE") { includeOK = DateNum() &gt;= 1061229 AND DateNum() &lt; 1070827; }</v>
      </c>
    </row>
    <row r="156" spans="1:24" x14ac:dyDescent="0.35">
      <c r="A156" s="4" t="s">
        <v>1016</v>
      </c>
      <c r="B156" s="4" t="str">
        <f>VLOOKUP(A156,'Name Changes'!$L$2:$N$414,3,0)</f>
        <v>HINDALCO.EQ-NSE</v>
      </c>
      <c r="C156" s="4" t="s">
        <v>197</v>
      </c>
      <c r="D156" s="4">
        <v>20070827</v>
      </c>
      <c r="E156" s="4" t="s">
        <v>415</v>
      </c>
      <c r="F156" s="4" t="s">
        <v>415</v>
      </c>
      <c r="G156" s="4" t="s">
        <v>415</v>
      </c>
      <c r="H156" s="4" t="s">
        <v>415</v>
      </c>
      <c r="I156" s="4" t="s">
        <v>415</v>
      </c>
      <c r="J156" s="4">
        <f t="shared" si="28"/>
        <v>1070827</v>
      </c>
      <c r="K156" s="4" t="str">
        <f t="shared" si="29"/>
        <v/>
      </c>
      <c r="L156" s="4" t="str">
        <f t="shared" si="30"/>
        <v/>
      </c>
      <c r="M156" s="4" t="str">
        <f t="shared" si="31"/>
        <v/>
      </c>
      <c r="N156" s="4" t="str">
        <f t="shared" si="32"/>
        <v/>
      </c>
      <c r="O156" s="4" t="str">
        <f t="shared" si="33"/>
        <v/>
      </c>
      <c r="P156" s="8">
        <f t="shared" si="34"/>
        <v>1</v>
      </c>
      <c r="Q156" s="4" t="s">
        <v>1273</v>
      </c>
      <c r="R156" s="4" t="str">
        <f t="shared" si="35"/>
        <v>if(Name() == "HINDALCO.EQ-NSE") { includeOK = DateNum() &gt;= 1070827; }</v>
      </c>
      <c r="S156" s="4" t="str">
        <f t="shared" si="36"/>
        <v/>
      </c>
      <c r="T156" s="4" t="str">
        <f t="shared" si="37"/>
        <v/>
      </c>
      <c r="U156" s="4" t="str">
        <f t="shared" si="38"/>
        <v/>
      </c>
      <c r="V156" s="4" t="str">
        <f t="shared" si="39"/>
        <v/>
      </c>
      <c r="W156" s="4" t="str">
        <f t="shared" si="40"/>
        <v/>
      </c>
      <c r="X156" s="4" t="str">
        <f ca="1">OFFSET($R$2,COUNTA(R$3:R156),$P156-1)</f>
        <v>if(Name() == "HINDALCO.EQ-NSE") { includeOK = DateNum() &gt;= 1070827; }</v>
      </c>
    </row>
    <row r="157" spans="1:24" x14ac:dyDescent="0.35">
      <c r="A157" s="4" t="s">
        <v>1017</v>
      </c>
      <c r="B157" s="4" t="str">
        <f>VLOOKUP(A157,'Name Changes'!$L$2:$N$414,3,0)</f>
        <v>HINDLEVER.EQ-NSE</v>
      </c>
      <c r="C157" s="4" t="s">
        <v>56</v>
      </c>
      <c r="D157" s="4">
        <v>20061229</v>
      </c>
      <c r="E157" s="4">
        <v>20070719</v>
      </c>
      <c r="F157" s="4" t="s">
        <v>415</v>
      </c>
      <c r="G157" s="4" t="s">
        <v>415</v>
      </c>
      <c r="H157" s="4" t="s">
        <v>415</v>
      </c>
      <c r="I157" s="4" t="s">
        <v>415</v>
      </c>
      <c r="J157" s="4">
        <f t="shared" si="28"/>
        <v>1061229</v>
      </c>
      <c r="K157" s="4">
        <f t="shared" si="29"/>
        <v>1070719</v>
      </c>
      <c r="L157" s="4" t="str">
        <f t="shared" si="30"/>
        <v/>
      </c>
      <c r="M157" s="4" t="str">
        <f t="shared" si="31"/>
        <v/>
      </c>
      <c r="N157" s="4" t="str">
        <f t="shared" si="32"/>
        <v/>
      </c>
      <c r="O157" s="4" t="str">
        <f t="shared" si="33"/>
        <v/>
      </c>
      <c r="P157" s="8">
        <f t="shared" si="34"/>
        <v>2</v>
      </c>
      <c r="Q157" s="4" t="s">
        <v>1273</v>
      </c>
      <c r="R157" s="4" t="str">
        <f t="shared" si="35"/>
        <v/>
      </c>
      <c r="S157" s="4" t="str">
        <f t="shared" si="36"/>
        <v>if(Name() == "HINDLEVER.EQ-NSE") { includeOK = DateNum() &gt;= 1061229 AND DateNum() &lt; 1070719; }</v>
      </c>
      <c r="T157" s="4" t="str">
        <f t="shared" si="37"/>
        <v/>
      </c>
      <c r="U157" s="4" t="str">
        <f t="shared" si="38"/>
        <v/>
      </c>
      <c r="V157" s="4" t="str">
        <f t="shared" si="39"/>
        <v/>
      </c>
      <c r="W157" s="4" t="str">
        <f t="shared" si="40"/>
        <v/>
      </c>
      <c r="X157" s="4" t="str">
        <f ca="1">OFFSET($R$2,COUNTA(R$3:R157),$P157-1)</f>
        <v>if(Name() == "HINDLEVER.EQ-NSE") { includeOK = DateNum() &gt;= 1061229 AND DateNum() &lt; 1070719; }</v>
      </c>
    </row>
    <row r="158" spans="1:24" x14ac:dyDescent="0.35">
      <c r="A158" s="4" t="s">
        <v>1018</v>
      </c>
      <c r="B158" s="4" t="str">
        <f>VLOOKUP(A158,'Name Changes'!$L$2:$N$414,3,0)</f>
        <v>HINDOILEXP.EQ-NSE</v>
      </c>
      <c r="C158" s="4" t="s">
        <v>220</v>
      </c>
      <c r="D158" s="4">
        <v>20071130</v>
      </c>
      <c r="E158" s="4">
        <v>20090626</v>
      </c>
      <c r="F158" s="4">
        <v>20101029</v>
      </c>
      <c r="G158" s="4">
        <v>20120928</v>
      </c>
      <c r="H158" s="4" t="s">
        <v>415</v>
      </c>
      <c r="I158" s="4" t="s">
        <v>415</v>
      </c>
      <c r="J158" s="4">
        <f t="shared" si="28"/>
        <v>1071130</v>
      </c>
      <c r="K158" s="4">
        <f t="shared" si="29"/>
        <v>1090626</v>
      </c>
      <c r="L158" s="4">
        <f t="shared" si="30"/>
        <v>1101029</v>
      </c>
      <c r="M158" s="4">
        <f t="shared" si="31"/>
        <v>1120928</v>
      </c>
      <c r="N158" s="4" t="str">
        <f t="shared" si="32"/>
        <v/>
      </c>
      <c r="O158" s="4" t="str">
        <f t="shared" si="33"/>
        <v/>
      </c>
      <c r="P158" s="8">
        <f t="shared" si="34"/>
        <v>4</v>
      </c>
      <c r="Q158" s="4" t="s">
        <v>1273</v>
      </c>
      <c r="R158" s="4" t="str">
        <f t="shared" si="35"/>
        <v/>
      </c>
      <c r="S158" s="4" t="str">
        <f t="shared" si="36"/>
        <v/>
      </c>
      <c r="T158" s="4" t="str">
        <f t="shared" si="37"/>
        <v/>
      </c>
      <c r="U158" s="4" t="str">
        <f t="shared" si="38"/>
        <v>if(Name() == "HINDOILEXP.EQ-NSE") { includeOK = (DateNum() &gt;= 1071130 AND DateNum() &lt; 1090626) OR (DateNum() &gt;= 1101029 AND DateNum() &lt; 1120928); }</v>
      </c>
      <c r="V158" s="4" t="str">
        <f t="shared" si="39"/>
        <v/>
      </c>
      <c r="W158" s="4" t="str">
        <f t="shared" si="40"/>
        <v/>
      </c>
      <c r="X158" s="4" t="str">
        <f ca="1">OFFSET($R$2,COUNTA(R$3:R158),$P158-1)</f>
        <v>if(Name() == "HINDOILEXP.EQ-NSE") { includeOK = (DateNum() &gt;= 1071130 AND DateNum() &lt; 1090626) OR (DateNum() &gt;= 1101029 AND DateNum() &lt; 1120928); }</v>
      </c>
    </row>
    <row r="159" spans="1:24" x14ac:dyDescent="0.35">
      <c r="A159" s="4" t="s">
        <v>1019</v>
      </c>
      <c r="B159" s="4" t="str">
        <f>VLOOKUP(A159,'Name Changes'!$L$2:$N$414,3,0)</f>
        <v>HINDPETRO.EQ-NSE</v>
      </c>
      <c r="C159" s="4" t="s">
        <v>57</v>
      </c>
      <c r="D159" s="4">
        <v>20061229</v>
      </c>
      <c r="E159" s="4" t="s">
        <v>415</v>
      </c>
      <c r="F159" s="4" t="s">
        <v>415</v>
      </c>
      <c r="G159" s="4" t="s">
        <v>415</v>
      </c>
      <c r="H159" s="4" t="s">
        <v>415</v>
      </c>
      <c r="I159" s="4" t="s">
        <v>415</v>
      </c>
      <c r="J159" s="4">
        <f t="shared" si="28"/>
        <v>1061229</v>
      </c>
      <c r="K159" s="4" t="str">
        <f t="shared" si="29"/>
        <v/>
      </c>
      <c r="L159" s="4" t="str">
        <f t="shared" si="30"/>
        <v/>
      </c>
      <c r="M159" s="4" t="str">
        <f t="shared" si="31"/>
        <v/>
      </c>
      <c r="N159" s="4" t="str">
        <f t="shared" si="32"/>
        <v/>
      </c>
      <c r="O159" s="4" t="str">
        <f t="shared" si="33"/>
        <v/>
      </c>
      <c r="P159" s="8">
        <f t="shared" si="34"/>
        <v>1</v>
      </c>
      <c r="Q159" s="4" t="s">
        <v>1273</v>
      </c>
      <c r="R159" s="4" t="str">
        <f t="shared" si="35"/>
        <v>if(Name() == "HINDPETRO.EQ-NSE") { includeOK = DateNum() &gt;= 1061229; }</v>
      </c>
      <c r="S159" s="4" t="str">
        <f t="shared" si="36"/>
        <v/>
      </c>
      <c r="T159" s="4" t="str">
        <f t="shared" si="37"/>
        <v/>
      </c>
      <c r="U159" s="4" t="str">
        <f t="shared" si="38"/>
        <v/>
      </c>
      <c r="V159" s="4" t="str">
        <f t="shared" si="39"/>
        <v/>
      </c>
      <c r="W159" s="4" t="str">
        <f t="shared" si="40"/>
        <v/>
      </c>
      <c r="X159" s="4" t="str">
        <f ca="1">OFFSET($R$2,COUNTA(R$3:R159),$P159-1)</f>
        <v>if(Name() == "HINDPETRO.EQ-NSE") { includeOK = DateNum() &gt;= 1061229; }</v>
      </c>
    </row>
    <row r="160" spans="1:24" x14ac:dyDescent="0.35">
      <c r="A160" s="11" t="s">
        <v>1020</v>
      </c>
      <c r="B160" s="11" t="str">
        <f>VLOOKUP(A160,'Name Changes'!$L$2:$N$414,3,0)</f>
        <v>HINDUJATMT.EQ-NSE</v>
      </c>
      <c r="C160" s="11" t="s">
        <v>156</v>
      </c>
      <c r="D160" s="11">
        <v>20070423</v>
      </c>
      <c r="E160" s="11">
        <v>20071129</v>
      </c>
      <c r="F160" s="4" t="s">
        <v>415</v>
      </c>
      <c r="G160" s="4" t="s">
        <v>415</v>
      </c>
      <c r="H160" s="4" t="s">
        <v>415</v>
      </c>
      <c r="I160" s="4" t="s">
        <v>415</v>
      </c>
      <c r="J160" s="4">
        <f t="shared" si="28"/>
        <v>1070423</v>
      </c>
      <c r="K160" s="4">
        <f t="shared" si="29"/>
        <v>1071129</v>
      </c>
      <c r="L160" s="4" t="str">
        <f t="shared" si="30"/>
        <v/>
      </c>
      <c r="M160" s="4" t="str">
        <f t="shared" si="31"/>
        <v/>
      </c>
      <c r="N160" s="4" t="str">
        <f t="shared" si="32"/>
        <v/>
      </c>
      <c r="O160" s="4" t="str">
        <f t="shared" si="33"/>
        <v/>
      </c>
      <c r="P160" s="8">
        <f t="shared" si="34"/>
        <v>2</v>
      </c>
      <c r="Q160" s="4" t="s">
        <v>1273</v>
      </c>
      <c r="R160" s="4" t="str">
        <f t="shared" si="35"/>
        <v/>
      </c>
      <c r="S160" s="4" t="str">
        <f t="shared" si="36"/>
        <v>if(Name() == "HINDUJATMT.EQ-NSE") { includeOK = DateNum() &gt;= 1070423 AND DateNum() &lt; 1071129; }</v>
      </c>
      <c r="T160" s="4" t="str">
        <f t="shared" si="37"/>
        <v/>
      </c>
      <c r="U160" s="4" t="str">
        <f t="shared" si="38"/>
        <v/>
      </c>
      <c r="V160" s="4" t="str">
        <f t="shared" si="39"/>
        <v/>
      </c>
      <c r="W160" s="4" t="str">
        <f t="shared" si="40"/>
        <v/>
      </c>
      <c r="X160" s="4" t="str">
        <f ca="1">OFFSET($R$2,COUNTA(R$3:R160),$P160-1)</f>
        <v>if(Name() == "HINDUJATMT.EQ-NSE") { includeOK = DateNum() &gt;= 1070423 AND DateNum() &lt; 1071129; }</v>
      </c>
    </row>
    <row r="161" spans="1:24" x14ac:dyDescent="0.35">
      <c r="A161" s="4" t="s">
        <v>1021</v>
      </c>
      <c r="B161" s="4" t="str">
        <f>VLOOKUP(A161,'Name Changes'!$L$2:$N$414,3,0)</f>
        <v>HINDUJAVEN.EQ-NSE</v>
      </c>
      <c r="C161" s="4" t="s">
        <v>215</v>
      </c>
      <c r="D161" s="4">
        <v>20071129</v>
      </c>
      <c r="E161" s="4">
        <v>20081031</v>
      </c>
      <c r="F161" s="4" t="s">
        <v>415</v>
      </c>
      <c r="G161" s="4" t="s">
        <v>415</v>
      </c>
      <c r="H161" s="4" t="s">
        <v>415</v>
      </c>
      <c r="I161" s="4" t="s">
        <v>415</v>
      </c>
      <c r="J161" s="4">
        <f t="shared" si="28"/>
        <v>1071129</v>
      </c>
      <c r="K161" s="4">
        <f t="shared" si="29"/>
        <v>1081031</v>
      </c>
      <c r="L161" s="4" t="str">
        <f t="shared" si="30"/>
        <v/>
      </c>
      <c r="M161" s="4" t="str">
        <f t="shared" si="31"/>
        <v/>
      </c>
      <c r="N161" s="4" t="str">
        <f t="shared" si="32"/>
        <v/>
      </c>
      <c r="O161" s="4" t="str">
        <f t="shared" si="33"/>
        <v/>
      </c>
      <c r="P161" s="8">
        <f t="shared" si="34"/>
        <v>2</v>
      </c>
      <c r="Q161" s="4" t="s">
        <v>1273</v>
      </c>
      <c r="R161" s="4" t="str">
        <f t="shared" si="35"/>
        <v/>
      </c>
      <c r="S161" s="4" t="str">
        <f t="shared" si="36"/>
        <v>if(Name() == "HINDUJAVEN.EQ-NSE") { includeOK = DateNum() &gt;= 1071129 AND DateNum() &lt; 1081031; }</v>
      </c>
      <c r="T161" s="4" t="str">
        <f t="shared" si="37"/>
        <v/>
      </c>
      <c r="U161" s="4" t="str">
        <f t="shared" si="38"/>
        <v/>
      </c>
      <c r="V161" s="4" t="str">
        <f t="shared" si="39"/>
        <v/>
      </c>
      <c r="W161" s="4" t="str">
        <f t="shared" si="40"/>
        <v/>
      </c>
      <c r="X161" s="4" t="str">
        <f ca="1">OFFSET($R$2,COUNTA(R$3:R161),$P161-1)</f>
        <v>if(Name() == "HINDUJAVEN.EQ-NSE") { includeOK = DateNum() &gt;= 1071129 AND DateNum() &lt; 1081031; }</v>
      </c>
    </row>
    <row r="162" spans="1:24" x14ac:dyDescent="0.35">
      <c r="A162" s="4" t="s">
        <v>1022</v>
      </c>
      <c r="B162" s="4" t="str">
        <f>VLOOKUP(A162,'Name Changes'!$L$2:$N$414,3,0)</f>
        <v>HINDUNILVR.EQ-NSE</v>
      </c>
      <c r="C162" s="4" t="s">
        <v>190</v>
      </c>
      <c r="D162" s="4">
        <v>20070719</v>
      </c>
      <c r="E162" s="4" t="s">
        <v>415</v>
      </c>
      <c r="F162" s="4" t="s">
        <v>415</v>
      </c>
      <c r="G162" s="4" t="s">
        <v>415</v>
      </c>
      <c r="H162" s="4" t="s">
        <v>415</v>
      </c>
      <c r="I162" s="4" t="s">
        <v>415</v>
      </c>
      <c r="J162" s="4">
        <f t="shared" si="28"/>
        <v>1070719</v>
      </c>
      <c r="K162" s="4" t="str">
        <f t="shared" si="29"/>
        <v/>
      </c>
      <c r="L162" s="4" t="str">
        <f t="shared" si="30"/>
        <v/>
      </c>
      <c r="M162" s="4" t="str">
        <f t="shared" si="31"/>
        <v/>
      </c>
      <c r="N162" s="4" t="str">
        <f t="shared" si="32"/>
        <v/>
      </c>
      <c r="O162" s="4" t="str">
        <f t="shared" si="33"/>
        <v/>
      </c>
      <c r="P162" s="8">
        <f t="shared" si="34"/>
        <v>1</v>
      </c>
      <c r="Q162" s="4" t="s">
        <v>1273</v>
      </c>
      <c r="R162" s="4" t="str">
        <f t="shared" si="35"/>
        <v>if(Name() == "HINDUNILVR.EQ-NSE") { includeOK = DateNum() &gt;= 1070719; }</v>
      </c>
      <c r="S162" s="4" t="str">
        <f t="shared" si="36"/>
        <v/>
      </c>
      <c r="T162" s="4" t="str">
        <f t="shared" si="37"/>
        <v/>
      </c>
      <c r="U162" s="4" t="str">
        <f t="shared" si="38"/>
        <v/>
      </c>
      <c r="V162" s="4" t="str">
        <f t="shared" si="39"/>
        <v/>
      </c>
      <c r="W162" s="4" t="str">
        <f t="shared" si="40"/>
        <v/>
      </c>
      <c r="X162" s="4" t="str">
        <f ca="1">OFFSET($R$2,COUNTA(R$3:R162),$P162-1)</f>
        <v>if(Name() == "HINDUNILVR.EQ-NSE") { includeOK = DateNum() &gt;= 1070719; }</v>
      </c>
    </row>
    <row r="163" spans="1:24" x14ac:dyDescent="0.35">
      <c r="A163" s="4" t="s">
        <v>1023</v>
      </c>
      <c r="B163" s="4" t="str">
        <f>VLOOKUP(A163,'Name Changes'!$L$2:$N$414,3,0)</f>
        <v>HINDZINC.EQ-NSE</v>
      </c>
      <c r="C163" s="4" t="s">
        <v>221</v>
      </c>
      <c r="D163" s="4">
        <v>20071130</v>
      </c>
      <c r="E163" s="4">
        <v>20190926</v>
      </c>
      <c r="F163" s="4" t="s">
        <v>415</v>
      </c>
      <c r="G163" s="4" t="s">
        <v>415</v>
      </c>
      <c r="H163" s="4" t="s">
        <v>415</v>
      </c>
      <c r="I163" s="4" t="s">
        <v>415</v>
      </c>
      <c r="J163" s="4">
        <f t="shared" si="28"/>
        <v>1071130</v>
      </c>
      <c r="K163" s="4">
        <f t="shared" si="29"/>
        <v>1190926</v>
      </c>
      <c r="L163" s="4" t="str">
        <f t="shared" si="30"/>
        <v/>
      </c>
      <c r="M163" s="4" t="str">
        <f t="shared" si="31"/>
        <v/>
      </c>
      <c r="N163" s="4" t="str">
        <f t="shared" si="32"/>
        <v/>
      </c>
      <c r="O163" s="4" t="str">
        <f t="shared" si="33"/>
        <v/>
      </c>
      <c r="P163" s="8">
        <f t="shared" si="34"/>
        <v>2</v>
      </c>
      <c r="Q163" s="4" t="s">
        <v>1273</v>
      </c>
      <c r="R163" s="4" t="str">
        <f t="shared" si="35"/>
        <v/>
      </c>
      <c r="S163" s="4" t="str">
        <f t="shared" si="36"/>
        <v>if(Name() == "HINDZINC.EQ-NSE") { includeOK = DateNum() &gt;= 1071130 AND DateNum() &lt; 1190926; }</v>
      </c>
      <c r="T163" s="4" t="str">
        <f t="shared" si="37"/>
        <v/>
      </c>
      <c r="U163" s="4" t="str">
        <f t="shared" si="38"/>
        <v/>
      </c>
      <c r="V163" s="4" t="str">
        <f t="shared" si="39"/>
        <v/>
      </c>
      <c r="W163" s="4" t="str">
        <f t="shared" si="40"/>
        <v/>
      </c>
      <c r="X163" s="4" t="str">
        <f ca="1">OFFSET($R$2,COUNTA(R$3:R163),$P163-1)</f>
        <v>if(Name() == "HINDZINC.EQ-NSE") { includeOK = DateNum() &gt;= 1071130 AND DateNum() &lt; 1190926; }</v>
      </c>
    </row>
    <row r="164" spans="1:24" x14ac:dyDescent="0.35">
      <c r="A164" s="4" t="s">
        <v>1024</v>
      </c>
      <c r="B164" s="4" t="str">
        <f>VLOOKUP(A164,'Name Changes'!$L$2:$N$414,3,0)</f>
        <v>HOTELEELA.EQ-NSE</v>
      </c>
      <c r="C164" s="4" t="s">
        <v>171</v>
      </c>
      <c r="D164" s="4">
        <v>20070511</v>
      </c>
      <c r="E164" s="4">
        <v>20120224</v>
      </c>
      <c r="F164" s="4" t="s">
        <v>415</v>
      </c>
      <c r="G164" s="4" t="s">
        <v>415</v>
      </c>
      <c r="H164" s="4" t="s">
        <v>415</v>
      </c>
      <c r="I164" s="4" t="s">
        <v>415</v>
      </c>
      <c r="J164" s="4">
        <f t="shared" si="28"/>
        <v>1070511</v>
      </c>
      <c r="K164" s="4">
        <f t="shared" si="29"/>
        <v>1120224</v>
      </c>
      <c r="L164" s="4" t="str">
        <f t="shared" si="30"/>
        <v/>
      </c>
      <c r="M164" s="4" t="str">
        <f t="shared" si="31"/>
        <v/>
      </c>
      <c r="N164" s="4" t="str">
        <f t="shared" si="32"/>
        <v/>
      </c>
      <c r="O164" s="4" t="str">
        <f t="shared" si="33"/>
        <v/>
      </c>
      <c r="P164" s="8">
        <f t="shared" si="34"/>
        <v>2</v>
      </c>
      <c r="Q164" s="4" t="s">
        <v>1273</v>
      </c>
      <c r="R164" s="4" t="str">
        <f t="shared" si="35"/>
        <v/>
      </c>
      <c r="S164" s="4" t="str">
        <f t="shared" si="36"/>
        <v>if(Name() == "HOTELEELA.EQ-NSE") { includeOK = DateNum() &gt;= 1070511 AND DateNum() &lt; 1120224; }</v>
      </c>
      <c r="T164" s="4" t="str">
        <f t="shared" si="37"/>
        <v/>
      </c>
      <c r="U164" s="4" t="str">
        <f t="shared" si="38"/>
        <v/>
      </c>
      <c r="V164" s="4" t="str">
        <f t="shared" si="39"/>
        <v/>
      </c>
      <c r="W164" s="4" t="str">
        <f t="shared" si="40"/>
        <v/>
      </c>
      <c r="X164" s="4" t="str">
        <f ca="1">OFFSET($R$2,COUNTA(R$3:R164),$P164-1)</f>
        <v>if(Name() == "HOTELEELA.EQ-NSE") { includeOK = DateNum() &gt;= 1070511 AND DateNum() &lt; 1120224; }</v>
      </c>
    </row>
    <row r="165" spans="1:24" x14ac:dyDescent="0.35">
      <c r="A165" s="11" t="s">
        <v>1025</v>
      </c>
      <c r="B165" s="11" t="str">
        <f>VLOOKUP(A165,'Name Changes'!$L$2:$N$414,3,0)</f>
        <v>HTMT.EQ-NSE</v>
      </c>
      <c r="C165" s="11" t="s">
        <v>58</v>
      </c>
      <c r="D165" s="11">
        <v>20061229</v>
      </c>
      <c r="E165" s="11">
        <v>20070329</v>
      </c>
      <c r="F165" s="4" t="s">
        <v>415</v>
      </c>
      <c r="G165" s="4" t="s">
        <v>415</v>
      </c>
      <c r="H165" s="4" t="s">
        <v>415</v>
      </c>
      <c r="I165" s="4" t="s">
        <v>415</v>
      </c>
      <c r="J165" s="4">
        <f t="shared" si="28"/>
        <v>1061229</v>
      </c>
      <c r="K165" s="4">
        <f t="shared" si="29"/>
        <v>1070329</v>
      </c>
      <c r="L165" s="4" t="str">
        <f t="shared" si="30"/>
        <v/>
      </c>
      <c r="M165" s="4" t="str">
        <f t="shared" si="31"/>
        <v/>
      </c>
      <c r="N165" s="4" t="str">
        <f t="shared" si="32"/>
        <v/>
      </c>
      <c r="O165" s="4" t="str">
        <f t="shared" si="33"/>
        <v/>
      </c>
      <c r="P165" s="8">
        <f t="shared" si="34"/>
        <v>2</v>
      </c>
      <c r="Q165" s="4" t="s">
        <v>1273</v>
      </c>
      <c r="R165" s="4" t="str">
        <f t="shared" si="35"/>
        <v/>
      </c>
      <c r="S165" s="4" t="str">
        <f t="shared" si="36"/>
        <v>if(Name() == "HTMT.EQ-NSE") { includeOK = DateNum() &gt;= 1061229 AND DateNum() &lt; 1070329; }</v>
      </c>
      <c r="T165" s="4" t="str">
        <f t="shared" si="37"/>
        <v/>
      </c>
      <c r="U165" s="4" t="str">
        <f t="shared" si="38"/>
        <v/>
      </c>
      <c r="V165" s="4" t="str">
        <f t="shared" si="39"/>
        <v/>
      </c>
      <c r="W165" s="4" t="str">
        <f t="shared" si="40"/>
        <v/>
      </c>
      <c r="X165" s="4" t="str">
        <f ca="1">OFFSET($R$2,COUNTA(R$3:R165),$P165-1)</f>
        <v>if(Name() == "HTMT.EQ-NSE") { includeOK = DateNum() &gt;= 1061229 AND DateNum() &lt; 1070329; }</v>
      </c>
    </row>
    <row r="166" spans="1:24" x14ac:dyDescent="0.35">
      <c r="A166" s="11" t="s">
        <v>1026</v>
      </c>
      <c r="B166" s="11" t="str">
        <f>VLOOKUP(A166,'Name Changes'!$L$2:$N$414,3,0)</f>
        <v>HTMTGLOBAL.EQ-NSE</v>
      </c>
      <c r="C166" s="11" t="s">
        <v>188</v>
      </c>
      <c r="D166" s="11">
        <v>20070618</v>
      </c>
      <c r="E166" s="11">
        <v>20080627</v>
      </c>
      <c r="F166" s="4" t="s">
        <v>415</v>
      </c>
      <c r="G166" s="4" t="s">
        <v>415</v>
      </c>
      <c r="H166" s="4" t="s">
        <v>415</v>
      </c>
      <c r="I166" s="4" t="s">
        <v>415</v>
      </c>
      <c r="J166" s="4">
        <f t="shared" si="28"/>
        <v>1070618</v>
      </c>
      <c r="K166" s="4">
        <f t="shared" si="29"/>
        <v>1080627</v>
      </c>
      <c r="L166" s="4" t="str">
        <f t="shared" si="30"/>
        <v/>
      </c>
      <c r="M166" s="4" t="str">
        <f t="shared" si="31"/>
        <v/>
      </c>
      <c r="N166" s="4" t="str">
        <f t="shared" si="32"/>
        <v/>
      </c>
      <c r="O166" s="4" t="str">
        <f t="shared" si="33"/>
        <v/>
      </c>
      <c r="P166" s="8">
        <f t="shared" si="34"/>
        <v>2</v>
      </c>
      <c r="Q166" s="4" t="s">
        <v>1273</v>
      </c>
      <c r="R166" s="4" t="str">
        <f t="shared" si="35"/>
        <v/>
      </c>
      <c r="S166" s="4" t="str">
        <f t="shared" si="36"/>
        <v>if(Name() == "HTMTGLOBAL.EQ-NSE") { includeOK = DateNum() &gt;= 1070618 AND DateNum() &lt; 1080627; }</v>
      </c>
      <c r="T166" s="4" t="str">
        <f t="shared" si="37"/>
        <v/>
      </c>
      <c r="U166" s="4" t="str">
        <f t="shared" si="38"/>
        <v/>
      </c>
      <c r="V166" s="4" t="str">
        <f t="shared" si="39"/>
        <v/>
      </c>
      <c r="W166" s="4" t="str">
        <f t="shared" si="40"/>
        <v/>
      </c>
      <c r="X166" s="4" t="str">
        <f ca="1">OFFSET($R$2,COUNTA(R$3:R166),$P166-1)</f>
        <v>if(Name() == "HTMTGLOBAL.EQ-NSE") { includeOK = DateNum() &gt;= 1070618 AND DateNum() &lt; 1080627; }</v>
      </c>
    </row>
    <row r="167" spans="1:24" x14ac:dyDescent="0.35">
      <c r="A167" s="4" t="s">
        <v>1027</v>
      </c>
      <c r="B167" s="4" t="str">
        <f>VLOOKUP(A167,'Name Changes'!$L$2:$N$414,3,0)</f>
        <v>IBN18.EQ-NSE</v>
      </c>
      <c r="C167" s="4" t="s">
        <v>242</v>
      </c>
      <c r="D167" s="4">
        <v>20080515</v>
      </c>
      <c r="E167" s="4">
        <v>20090227</v>
      </c>
      <c r="F167" s="4" t="s">
        <v>415</v>
      </c>
      <c r="G167" s="4" t="s">
        <v>415</v>
      </c>
      <c r="H167" s="4" t="s">
        <v>415</v>
      </c>
      <c r="I167" s="4" t="s">
        <v>415</v>
      </c>
      <c r="J167" s="4">
        <f t="shared" si="28"/>
        <v>1080515</v>
      </c>
      <c r="K167" s="4">
        <f t="shared" si="29"/>
        <v>1090227</v>
      </c>
      <c r="L167" s="4" t="str">
        <f t="shared" si="30"/>
        <v/>
      </c>
      <c r="M167" s="4" t="str">
        <f t="shared" si="31"/>
        <v/>
      </c>
      <c r="N167" s="4" t="str">
        <f t="shared" si="32"/>
        <v/>
      </c>
      <c r="O167" s="4" t="str">
        <f t="shared" si="33"/>
        <v/>
      </c>
      <c r="P167" s="8">
        <f t="shared" si="34"/>
        <v>2</v>
      </c>
      <c r="Q167" s="4" t="s">
        <v>1273</v>
      </c>
      <c r="R167" s="4" t="str">
        <f t="shared" si="35"/>
        <v/>
      </c>
      <c r="S167" s="4" t="str">
        <f t="shared" si="36"/>
        <v>if(Name() == "IBN18.EQ-NSE") { includeOK = DateNum() &gt;= 1080515 AND DateNum() &lt; 1090227; }</v>
      </c>
      <c r="T167" s="4" t="str">
        <f t="shared" si="37"/>
        <v/>
      </c>
      <c r="U167" s="4" t="str">
        <f t="shared" si="38"/>
        <v/>
      </c>
      <c r="V167" s="4" t="str">
        <f t="shared" si="39"/>
        <v/>
      </c>
      <c r="W167" s="4" t="str">
        <f t="shared" si="40"/>
        <v/>
      </c>
      <c r="X167" s="4" t="str">
        <f ca="1">OFFSET($R$2,COUNTA(R$3:R167),$P167-1)</f>
        <v>if(Name() == "IBN18.EQ-NSE") { includeOK = DateNum() &gt;= 1080515 AND DateNum() &lt; 1090227; }</v>
      </c>
    </row>
    <row r="168" spans="1:24" x14ac:dyDescent="0.35">
      <c r="A168" s="4" t="s">
        <v>1028</v>
      </c>
      <c r="B168" s="4" t="str">
        <f>VLOOKUP(A168,'Name Changes'!$L$2:$N$414,3,0)</f>
        <v>IBREALEST.EQ-NSE</v>
      </c>
      <c r="C168" s="4" t="s">
        <v>263</v>
      </c>
      <c r="D168" s="4">
        <v>20080821</v>
      </c>
      <c r="E168" s="4">
        <v>20171201</v>
      </c>
      <c r="F168" s="4" t="s">
        <v>415</v>
      </c>
      <c r="G168" s="4" t="s">
        <v>415</v>
      </c>
      <c r="H168" s="4" t="s">
        <v>415</v>
      </c>
      <c r="I168" s="4" t="s">
        <v>415</v>
      </c>
      <c r="J168" s="4">
        <f t="shared" si="28"/>
        <v>1080821</v>
      </c>
      <c r="K168" s="4">
        <f t="shared" si="29"/>
        <v>1171201</v>
      </c>
      <c r="L168" s="4" t="str">
        <f t="shared" si="30"/>
        <v/>
      </c>
      <c r="M168" s="4" t="str">
        <f t="shared" si="31"/>
        <v/>
      </c>
      <c r="N168" s="4" t="str">
        <f t="shared" si="32"/>
        <v/>
      </c>
      <c r="O168" s="4" t="str">
        <f t="shared" si="33"/>
        <v/>
      </c>
      <c r="P168" s="8">
        <f t="shared" si="34"/>
        <v>2</v>
      </c>
      <c r="Q168" s="4" t="s">
        <v>1273</v>
      </c>
      <c r="R168" s="4" t="str">
        <f t="shared" si="35"/>
        <v/>
      </c>
      <c r="S168" s="4" t="str">
        <f t="shared" si="36"/>
        <v>if(Name() == "IBREALEST.EQ-NSE") { includeOK = DateNum() &gt;= 1080821 AND DateNum() &lt; 1171201; }</v>
      </c>
      <c r="T168" s="4" t="str">
        <f t="shared" si="37"/>
        <v/>
      </c>
      <c r="U168" s="4" t="str">
        <f t="shared" si="38"/>
        <v/>
      </c>
      <c r="V168" s="4" t="str">
        <f t="shared" si="39"/>
        <v/>
      </c>
      <c r="W168" s="4" t="str">
        <f t="shared" si="40"/>
        <v/>
      </c>
      <c r="X168" s="4" t="str">
        <f ca="1">OFFSET($R$2,COUNTA(R$3:R168),$P168-1)</f>
        <v>if(Name() == "IBREALEST.EQ-NSE") { includeOK = DateNum() &gt;= 1080821 AND DateNum() &lt; 1171201; }</v>
      </c>
    </row>
    <row r="169" spans="1:24" x14ac:dyDescent="0.35">
      <c r="A169" s="4" t="s">
        <v>1029</v>
      </c>
      <c r="B169" s="4" t="str">
        <f>VLOOKUP(A169,'Name Changes'!$L$2:$N$414,3,0)</f>
        <v>IBULHSGFIN.EQ-NSE</v>
      </c>
      <c r="C169" s="4" t="s">
        <v>358</v>
      </c>
      <c r="D169" s="4">
        <v>20141128</v>
      </c>
      <c r="E169" s="4" t="s">
        <v>415</v>
      </c>
      <c r="F169" s="4" t="s">
        <v>415</v>
      </c>
      <c r="G169" s="4" t="s">
        <v>415</v>
      </c>
      <c r="H169" s="4" t="s">
        <v>415</v>
      </c>
      <c r="I169" s="4" t="s">
        <v>415</v>
      </c>
      <c r="J169" s="4">
        <f t="shared" si="28"/>
        <v>1141128</v>
      </c>
      <c r="K169" s="4" t="str">
        <f t="shared" si="29"/>
        <v/>
      </c>
      <c r="L169" s="4" t="str">
        <f t="shared" si="30"/>
        <v/>
      </c>
      <c r="M169" s="4" t="str">
        <f t="shared" si="31"/>
        <v/>
      </c>
      <c r="N169" s="4" t="str">
        <f t="shared" si="32"/>
        <v/>
      </c>
      <c r="O169" s="4" t="str">
        <f t="shared" si="33"/>
        <v/>
      </c>
      <c r="P169" s="8">
        <f t="shared" si="34"/>
        <v>1</v>
      </c>
      <c r="Q169" s="4" t="s">
        <v>1273</v>
      </c>
      <c r="R169" s="4" t="str">
        <f t="shared" si="35"/>
        <v>if(Name() == "IBULHSGFIN.EQ-NSE") { includeOK = DateNum() &gt;= 1141128; }</v>
      </c>
      <c r="S169" s="4" t="str">
        <f t="shared" si="36"/>
        <v/>
      </c>
      <c r="T169" s="4" t="str">
        <f t="shared" si="37"/>
        <v/>
      </c>
      <c r="U169" s="4" t="str">
        <f t="shared" si="38"/>
        <v/>
      </c>
      <c r="V169" s="4" t="str">
        <f t="shared" si="39"/>
        <v/>
      </c>
      <c r="W169" s="4" t="str">
        <f t="shared" si="40"/>
        <v/>
      </c>
      <c r="X169" s="4" t="str">
        <f ca="1">OFFSET($R$2,COUNTA(R$3:R169),$P169-1)</f>
        <v>if(Name() == "IBULHSGFIN.EQ-NSE") { includeOK = DateNum() &gt;= 1141128; }</v>
      </c>
    </row>
    <row r="170" spans="1:24" x14ac:dyDescent="0.35">
      <c r="A170" s="4" t="s">
        <v>1030</v>
      </c>
      <c r="B170" s="4" t="str">
        <f>VLOOKUP(A170,'Name Changes'!$L$2:$N$414,3,0)</f>
        <v>ICICIBANK.EQ-NSE</v>
      </c>
      <c r="C170" s="4" t="s">
        <v>60</v>
      </c>
      <c r="D170" s="4">
        <v>20061229</v>
      </c>
      <c r="E170" s="4" t="s">
        <v>415</v>
      </c>
      <c r="F170" s="4" t="s">
        <v>415</v>
      </c>
      <c r="G170" s="4" t="s">
        <v>415</v>
      </c>
      <c r="H170" s="4" t="s">
        <v>415</v>
      </c>
      <c r="I170" s="4" t="s">
        <v>415</v>
      </c>
      <c r="J170" s="4">
        <f t="shared" si="28"/>
        <v>1061229</v>
      </c>
      <c r="K170" s="4" t="str">
        <f t="shared" si="29"/>
        <v/>
      </c>
      <c r="L170" s="4" t="str">
        <f t="shared" si="30"/>
        <v/>
      </c>
      <c r="M170" s="4" t="str">
        <f t="shared" si="31"/>
        <v/>
      </c>
      <c r="N170" s="4" t="str">
        <f t="shared" si="32"/>
        <v/>
      </c>
      <c r="O170" s="4" t="str">
        <f t="shared" si="33"/>
        <v/>
      </c>
      <c r="P170" s="8">
        <f t="shared" si="34"/>
        <v>1</v>
      </c>
      <c r="Q170" s="4" t="s">
        <v>1273</v>
      </c>
      <c r="R170" s="4" t="str">
        <f t="shared" si="35"/>
        <v>if(Name() == "ICICIBANK.EQ-NSE") { includeOK = DateNum() &gt;= 1061229; }</v>
      </c>
      <c r="S170" s="4" t="str">
        <f t="shared" si="36"/>
        <v/>
      </c>
      <c r="T170" s="4" t="str">
        <f t="shared" si="37"/>
        <v/>
      </c>
      <c r="U170" s="4" t="str">
        <f t="shared" si="38"/>
        <v/>
      </c>
      <c r="V170" s="4" t="str">
        <f t="shared" si="39"/>
        <v/>
      </c>
      <c r="W170" s="4" t="str">
        <f t="shared" si="40"/>
        <v/>
      </c>
      <c r="X170" s="4" t="str">
        <f ca="1">OFFSET($R$2,COUNTA(R$3:R170),$P170-1)</f>
        <v>if(Name() == "ICICIBANK.EQ-NSE") { includeOK = DateNum() &gt;= 1061229; }</v>
      </c>
    </row>
    <row r="171" spans="1:24" x14ac:dyDescent="0.35">
      <c r="A171" s="4" t="s">
        <v>1031</v>
      </c>
      <c r="B171" s="4" t="str">
        <f>VLOOKUP(A171,'Name Changes'!$L$2:$N$414,3,0)</f>
        <v>ICICIPRULI.EQ-NSE</v>
      </c>
      <c r="C171" s="4" t="s">
        <v>409</v>
      </c>
      <c r="D171" s="4">
        <v>20170630</v>
      </c>
      <c r="E171" s="4" t="s">
        <v>415</v>
      </c>
      <c r="F171" s="4" t="s">
        <v>415</v>
      </c>
      <c r="G171" s="4" t="s">
        <v>415</v>
      </c>
      <c r="H171" s="4" t="s">
        <v>415</v>
      </c>
      <c r="I171" s="4" t="s">
        <v>415</v>
      </c>
      <c r="J171" s="4">
        <f t="shared" si="28"/>
        <v>1170630</v>
      </c>
      <c r="K171" s="4" t="str">
        <f t="shared" si="29"/>
        <v/>
      </c>
      <c r="L171" s="4" t="str">
        <f t="shared" si="30"/>
        <v/>
      </c>
      <c r="M171" s="4" t="str">
        <f t="shared" si="31"/>
        <v/>
      </c>
      <c r="N171" s="4" t="str">
        <f t="shared" si="32"/>
        <v/>
      </c>
      <c r="O171" s="4" t="str">
        <f t="shared" si="33"/>
        <v/>
      </c>
      <c r="P171" s="8">
        <f t="shared" si="34"/>
        <v>1</v>
      </c>
      <c r="Q171" s="4" t="s">
        <v>1273</v>
      </c>
      <c r="R171" s="4" t="str">
        <f t="shared" si="35"/>
        <v>if(Name() == "ICICIPRULI.EQ-NSE") { includeOK = DateNum() &gt;= 1170630; }</v>
      </c>
      <c r="S171" s="4" t="str">
        <f t="shared" si="36"/>
        <v/>
      </c>
      <c r="T171" s="4" t="str">
        <f t="shared" si="37"/>
        <v/>
      </c>
      <c r="U171" s="4" t="str">
        <f t="shared" si="38"/>
        <v/>
      </c>
      <c r="V171" s="4" t="str">
        <f t="shared" si="39"/>
        <v/>
      </c>
      <c r="W171" s="4" t="str">
        <f t="shared" si="40"/>
        <v/>
      </c>
      <c r="X171" s="4" t="str">
        <f ca="1">OFFSET($R$2,COUNTA(R$3:R171),$P171-1)</f>
        <v>if(Name() == "ICICIPRULI.EQ-NSE") { includeOK = DateNum() &gt;= 1170630; }</v>
      </c>
    </row>
    <row r="172" spans="1:24" x14ac:dyDescent="0.35">
      <c r="A172" s="4" t="s">
        <v>1032</v>
      </c>
      <c r="B172" s="4" t="str">
        <f>VLOOKUP(A172,'Name Changes'!$L$2:$N$414,3,0)</f>
        <v>ICIL.EQ-NSE</v>
      </c>
      <c r="C172" s="4" t="s">
        <v>377</v>
      </c>
      <c r="D172" s="4">
        <v>20160226</v>
      </c>
      <c r="E172" s="4">
        <v>20180129</v>
      </c>
      <c r="F172" s="4" t="s">
        <v>415</v>
      </c>
      <c r="G172" s="4" t="s">
        <v>415</v>
      </c>
      <c r="H172" s="4" t="s">
        <v>415</v>
      </c>
      <c r="I172" s="4" t="s">
        <v>415</v>
      </c>
      <c r="J172" s="4">
        <f t="shared" si="28"/>
        <v>1160226</v>
      </c>
      <c r="K172" s="4">
        <f t="shared" si="29"/>
        <v>1180129</v>
      </c>
      <c r="L172" s="4" t="str">
        <f t="shared" si="30"/>
        <v/>
      </c>
      <c r="M172" s="4" t="str">
        <f t="shared" si="31"/>
        <v/>
      </c>
      <c r="N172" s="4" t="str">
        <f t="shared" si="32"/>
        <v/>
      </c>
      <c r="O172" s="4" t="str">
        <f t="shared" si="33"/>
        <v/>
      </c>
      <c r="P172" s="8">
        <f t="shared" si="34"/>
        <v>2</v>
      </c>
      <c r="Q172" s="4" t="s">
        <v>1273</v>
      </c>
      <c r="R172" s="4" t="str">
        <f t="shared" si="35"/>
        <v/>
      </c>
      <c r="S172" s="4" t="str">
        <f t="shared" si="36"/>
        <v>if(Name() == "ICIL.EQ-NSE") { includeOK = DateNum() &gt;= 1160226 AND DateNum() &lt; 1180129; }</v>
      </c>
      <c r="T172" s="4" t="str">
        <f t="shared" si="37"/>
        <v/>
      </c>
      <c r="U172" s="4" t="str">
        <f t="shared" si="38"/>
        <v/>
      </c>
      <c r="V172" s="4" t="str">
        <f t="shared" si="39"/>
        <v/>
      </c>
      <c r="W172" s="4" t="str">
        <f t="shared" si="40"/>
        <v/>
      </c>
      <c r="X172" s="4" t="str">
        <f ca="1">OFFSET($R$2,COUNTA(R$3:R172),$P172-1)</f>
        <v>if(Name() == "ICIL.EQ-NSE") { includeOK = DateNum() &gt;= 1160226 AND DateNum() &lt; 1180129; }</v>
      </c>
    </row>
    <row r="173" spans="1:24" x14ac:dyDescent="0.35">
      <c r="A173" s="4" t="s">
        <v>1033</v>
      </c>
      <c r="B173" s="4" t="str">
        <f>VLOOKUP(A173,'Name Changes'!$L$2:$N$414,3,0)</f>
        <v>ICSA.EQ-NSE</v>
      </c>
      <c r="C173" s="4" t="s">
        <v>264</v>
      </c>
      <c r="D173" s="4">
        <v>20080821</v>
      </c>
      <c r="E173" s="4">
        <v>20101029</v>
      </c>
      <c r="F173" s="4" t="s">
        <v>415</v>
      </c>
      <c r="G173" s="4" t="s">
        <v>415</v>
      </c>
      <c r="H173" s="4" t="s">
        <v>415</v>
      </c>
      <c r="I173" s="4" t="s">
        <v>415</v>
      </c>
      <c r="J173" s="4">
        <f t="shared" si="28"/>
        <v>1080821</v>
      </c>
      <c r="K173" s="4">
        <f t="shared" si="29"/>
        <v>1101029</v>
      </c>
      <c r="L173" s="4" t="str">
        <f t="shared" si="30"/>
        <v/>
      </c>
      <c r="M173" s="4" t="str">
        <f t="shared" si="31"/>
        <v/>
      </c>
      <c r="N173" s="4" t="str">
        <f t="shared" si="32"/>
        <v/>
      </c>
      <c r="O173" s="4" t="str">
        <f t="shared" si="33"/>
        <v/>
      </c>
      <c r="P173" s="8">
        <f t="shared" si="34"/>
        <v>2</v>
      </c>
      <c r="Q173" s="4" t="s">
        <v>1273</v>
      </c>
      <c r="R173" s="4" t="str">
        <f t="shared" si="35"/>
        <v/>
      </c>
      <c r="S173" s="4" t="str">
        <f t="shared" si="36"/>
        <v>if(Name() == "ICSA.EQ-NSE") { includeOK = DateNum() &gt;= 1080821 AND DateNum() &lt; 1101029; }</v>
      </c>
      <c r="T173" s="4" t="str">
        <f t="shared" si="37"/>
        <v/>
      </c>
      <c r="U173" s="4" t="str">
        <f t="shared" si="38"/>
        <v/>
      </c>
      <c r="V173" s="4" t="str">
        <f t="shared" si="39"/>
        <v/>
      </c>
      <c r="W173" s="4" t="str">
        <f t="shared" si="40"/>
        <v/>
      </c>
      <c r="X173" s="4" t="str">
        <f ca="1">OFFSET($R$2,COUNTA(R$3:R173),$P173-1)</f>
        <v>if(Name() == "ICSA.EQ-NSE") { includeOK = DateNum() &gt;= 1080821 AND DateNum() &lt; 1101029; }</v>
      </c>
    </row>
    <row r="174" spans="1:24" x14ac:dyDescent="0.35">
      <c r="A174" s="4" t="s">
        <v>1034</v>
      </c>
      <c r="B174" s="4" t="str">
        <f>VLOOKUP(A174,'Name Changes'!$L$2:$N$414,3,0)</f>
        <v>IDBI.EQ-NSE</v>
      </c>
      <c r="C174" s="4" t="s">
        <v>61</v>
      </c>
      <c r="D174" s="4">
        <v>20061229</v>
      </c>
      <c r="E174" s="4">
        <v>20190926</v>
      </c>
      <c r="F174" s="4" t="s">
        <v>415</v>
      </c>
      <c r="G174" s="4" t="s">
        <v>415</v>
      </c>
      <c r="H174" s="4" t="s">
        <v>415</v>
      </c>
      <c r="I174" s="4" t="s">
        <v>415</v>
      </c>
      <c r="J174" s="4">
        <f t="shared" si="28"/>
        <v>1061229</v>
      </c>
      <c r="K174" s="4">
        <f t="shared" si="29"/>
        <v>1190926</v>
      </c>
      <c r="L174" s="4" t="str">
        <f t="shared" si="30"/>
        <v/>
      </c>
      <c r="M174" s="4" t="str">
        <f t="shared" si="31"/>
        <v/>
      </c>
      <c r="N174" s="4" t="str">
        <f t="shared" si="32"/>
        <v/>
      </c>
      <c r="O174" s="4" t="str">
        <f t="shared" si="33"/>
        <v/>
      </c>
      <c r="P174" s="8">
        <f t="shared" si="34"/>
        <v>2</v>
      </c>
      <c r="Q174" s="4" t="s">
        <v>1273</v>
      </c>
      <c r="R174" s="4" t="str">
        <f t="shared" si="35"/>
        <v/>
      </c>
      <c r="S174" s="4" t="str">
        <f t="shared" si="36"/>
        <v>if(Name() == "IDBI.EQ-NSE") { includeOK = DateNum() &gt;= 1061229 AND DateNum() &lt; 1190926; }</v>
      </c>
      <c r="T174" s="4" t="str">
        <f t="shared" si="37"/>
        <v/>
      </c>
      <c r="U174" s="4" t="str">
        <f t="shared" si="38"/>
        <v/>
      </c>
      <c r="V174" s="4" t="str">
        <f t="shared" si="39"/>
        <v/>
      </c>
      <c r="W174" s="4" t="str">
        <f t="shared" si="40"/>
        <v/>
      </c>
      <c r="X174" s="4" t="str">
        <f ca="1">OFFSET($R$2,COUNTA(R$3:R174),$P174-1)</f>
        <v>if(Name() == "IDBI.EQ-NSE") { includeOK = DateNum() &gt;= 1061229 AND DateNum() &lt; 1190926; }</v>
      </c>
    </row>
    <row r="175" spans="1:24" x14ac:dyDescent="0.35">
      <c r="A175" s="4" t="s">
        <v>1035</v>
      </c>
      <c r="B175" s="4" t="str">
        <f>VLOOKUP(A175,'Name Changes'!$L$2:$N$414,3,0)</f>
        <v>IDEA.EQ-NSE</v>
      </c>
      <c r="C175" s="4" t="s">
        <v>155</v>
      </c>
      <c r="D175" s="4">
        <v>20070308</v>
      </c>
      <c r="E175" s="4" t="s">
        <v>415</v>
      </c>
      <c r="F175" s="4" t="s">
        <v>415</v>
      </c>
      <c r="G175" s="4" t="s">
        <v>415</v>
      </c>
      <c r="H175" s="4" t="s">
        <v>415</v>
      </c>
      <c r="I175" s="4" t="s">
        <v>415</v>
      </c>
      <c r="J175" s="4">
        <f t="shared" si="28"/>
        <v>1070308</v>
      </c>
      <c r="K175" s="4" t="str">
        <f t="shared" si="29"/>
        <v/>
      </c>
      <c r="L175" s="4" t="str">
        <f t="shared" si="30"/>
        <v/>
      </c>
      <c r="M175" s="4" t="str">
        <f t="shared" si="31"/>
        <v/>
      </c>
      <c r="N175" s="4" t="str">
        <f t="shared" si="32"/>
        <v/>
      </c>
      <c r="O175" s="4" t="str">
        <f t="shared" si="33"/>
        <v/>
      </c>
      <c r="P175" s="8">
        <f t="shared" si="34"/>
        <v>1</v>
      </c>
      <c r="Q175" s="4" t="s">
        <v>1273</v>
      </c>
      <c r="R175" s="4" t="str">
        <f t="shared" si="35"/>
        <v>if(Name() == "IDEA.EQ-NSE") { includeOK = DateNum() &gt;= 1070308; }</v>
      </c>
      <c r="S175" s="4" t="str">
        <f t="shared" si="36"/>
        <v/>
      </c>
      <c r="T175" s="4" t="str">
        <f t="shared" si="37"/>
        <v/>
      </c>
      <c r="U175" s="4" t="str">
        <f t="shared" si="38"/>
        <v/>
      </c>
      <c r="V175" s="4" t="str">
        <f t="shared" si="39"/>
        <v/>
      </c>
      <c r="W175" s="4" t="str">
        <f t="shared" si="40"/>
        <v/>
      </c>
      <c r="X175" s="4" t="str">
        <f ca="1">OFFSET($R$2,COUNTA(R$3:R175),$P175-1)</f>
        <v>if(Name() == "IDEA.EQ-NSE") { includeOK = DateNum() &gt;= 1070308; }</v>
      </c>
    </row>
    <row r="176" spans="1:24" x14ac:dyDescent="0.35">
      <c r="A176" s="4" t="s">
        <v>1036</v>
      </c>
      <c r="B176" s="4" t="str">
        <f>VLOOKUP(A176,'Name Changes'!$L$2:$N$414,3,0)</f>
        <v>IDFC.EQ-NSE</v>
      </c>
      <c r="C176" s="4" t="s">
        <v>62</v>
      </c>
      <c r="D176" s="4">
        <v>20061229</v>
      </c>
      <c r="E176" s="4">
        <v>20190628</v>
      </c>
      <c r="F176" s="4">
        <v>20211231</v>
      </c>
      <c r="G176" s="4" t="s">
        <v>415</v>
      </c>
      <c r="H176" s="4" t="s">
        <v>415</v>
      </c>
      <c r="I176" s="4" t="s">
        <v>415</v>
      </c>
      <c r="J176" s="4">
        <f t="shared" si="28"/>
        <v>1061229</v>
      </c>
      <c r="K176" s="4">
        <f t="shared" si="29"/>
        <v>1190628</v>
      </c>
      <c r="L176" s="4">
        <f t="shared" si="30"/>
        <v>1211231</v>
      </c>
      <c r="M176" s="4" t="str">
        <f t="shared" si="31"/>
        <v/>
      </c>
      <c r="N176" s="4" t="str">
        <f t="shared" si="32"/>
        <v/>
      </c>
      <c r="O176" s="4" t="str">
        <f t="shared" si="33"/>
        <v/>
      </c>
      <c r="P176" s="8">
        <f t="shared" si="34"/>
        <v>3</v>
      </c>
      <c r="Q176" s="4" t="s">
        <v>1273</v>
      </c>
      <c r="R176" s="4" t="str">
        <f t="shared" si="35"/>
        <v/>
      </c>
      <c r="S176" s="4" t="str">
        <f t="shared" si="36"/>
        <v/>
      </c>
      <c r="T176" s="4" t="str">
        <f t="shared" si="37"/>
        <v>if(Name() == "IDFC.EQ-NSE") { includeOK = (DateNum() &gt;= 1061229 AND DateNum() &lt; 1190628) OR (DateNum() &gt;= 1211231); }</v>
      </c>
      <c r="U176" s="4" t="str">
        <f t="shared" si="38"/>
        <v/>
      </c>
      <c r="V176" s="4" t="str">
        <f t="shared" si="39"/>
        <v/>
      </c>
      <c r="W176" s="4" t="str">
        <f t="shared" si="40"/>
        <v/>
      </c>
      <c r="X176" s="4" t="str">
        <f ca="1">OFFSET($R$2,COUNTA(R$3:R176),$P176-1)</f>
        <v>if(Name() == "IDFC.EQ-NSE") { includeOK = (DateNum() &gt;= 1061229 AND DateNum() &lt; 1190628) OR (DateNum() &gt;= 1211231); }</v>
      </c>
    </row>
    <row r="177" spans="1:24" x14ac:dyDescent="0.35">
      <c r="A177" s="4" t="s">
        <v>1037</v>
      </c>
      <c r="B177" s="4" t="str">
        <f>VLOOKUP(A177,'Name Changes'!$L$2:$N$414,3,0)</f>
        <v>IDFCFIRSTB.EQ-NSE</v>
      </c>
      <c r="C177" s="4" t="s">
        <v>382</v>
      </c>
      <c r="D177" s="4">
        <v>20160930</v>
      </c>
      <c r="E177" s="4" t="s">
        <v>415</v>
      </c>
      <c r="F177" s="4" t="s">
        <v>415</v>
      </c>
      <c r="G177" s="4" t="s">
        <v>415</v>
      </c>
      <c r="H177" s="4" t="s">
        <v>415</v>
      </c>
      <c r="I177" s="4" t="s">
        <v>415</v>
      </c>
      <c r="J177" s="4">
        <f t="shared" si="28"/>
        <v>1160930</v>
      </c>
      <c r="K177" s="4" t="str">
        <f t="shared" si="29"/>
        <v/>
      </c>
      <c r="L177" s="4" t="str">
        <f t="shared" si="30"/>
        <v/>
      </c>
      <c r="M177" s="4" t="str">
        <f t="shared" si="31"/>
        <v/>
      </c>
      <c r="N177" s="4" t="str">
        <f t="shared" si="32"/>
        <v/>
      </c>
      <c r="O177" s="4" t="str">
        <f t="shared" si="33"/>
        <v/>
      </c>
      <c r="P177" s="8">
        <f t="shared" si="34"/>
        <v>1</v>
      </c>
      <c r="Q177" s="4" t="s">
        <v>1273</v>
      </c>
      <c r="R177" s="4" t="str">
        <f t="shared" si="35"/>
        <v>if(Name() == "IDFCFIRSTB.EQ-NSE") { includeOK = DateNum() &gt;= 1160930; }</v>
      </c>
      <c r="S177" s="4" t="str">
        <f t="shared" si="36"/>
        <v/>
      </c>
      <c r="T177" s="4" t="str">
        <f t="shared" si="37"/>
        <v/>
      </c>
      <c r="U177" s="4" t="str">
        <f t="shared" si="38"/>
        <v/>
      </c>
      <c r="V177" s="4" t="str">
        <f t="shared" si="39"/>
        <v/>
      </c>
      <c r="W177" s="4" t="str">
        <f t="shared" si="40"/>
        <v/>
      </c>
      <c r="X177" s="4" t="str">
        <f ca="1">OFFSET($R$2,COUNTA(R$3:R177),$P177-1)</f>
        <v>if(Name() == "IDFCFIRSTB.EQ-NSE") { includeOK = DateNum() &gt;= 1160930; }</v>
      </c>
    </row>
    <row r="178" spans="1:24" x14ac:dyDescent="0.35">
      <c r="A178" s="4" t="s">
        <v>1038</v>
      </c>
      <c r="B178" s="4" t="str">
        <f>VLOOKUP(A178,'Name Changes'!$L$2:$N$414,3,0)</f>
        <v>IFCI.EQ-NSE</v>
      </c>
      <c r="C178" s="4" t="s">
        <v>63</v>
      </c>
      <c r="D178" s="4">
        <v>20061229</v>
      </c>
      <c r="E178" s="4">
        <v>20190628</v>
      </c>
      <c r="F178" s="4" t="s">
        <v>415</v>
      </c>
      <c r="G178" s="4" t="s">
        <v>415</v>
      </c>
      <c r="H178" s="4" t="s">
        <v>415</v>
      </c>
      <c r="I178" s="4" t="s">
        <v>415</v>
      </c>
      <c r="J178" s="4">
        <f t="shared" si="28"/>
        <v>1061229</v>
      </c>
      <c r="K178" s="4">
        <f t="shared" si="29"/>
        <v>1190628</v>
      </c>
      <c r="L178" s="4" t="str">
        <f t="shared" si="30"/>
        <v/>
      </c>
      <c r="M178" s="4" t="str">
        <f t="shared" si="31"/>
        <v/>
      </c>
      <c r="N178" s="4" t="str">
        <f t="shared" si="32"/>
        <v/>
      </c>
      <c r="O178" s="4" t="str">
        <f t="shared" si="33"/>
        <v/>
      </c>
      <c r="P178" s="8">
        <f t="shared" si="34"/>
        <v>2</v>
      </c>
      <c r="Q178" s="4" t="s">
        <v>1273</v>
      </c>
      <c r="R178" s="4" t="str">
        <f t="shared" si="35"/>
        <v/>
      </c>
      <c r="S178" s="4" t="str">
        <f t="shared" si="36"/>
        <v>if(Name() == "IFCI.EQ-NSE") { includeOK = DateNum() &gt;= 1061229 AND DateNum() &lt; 1190628; }</v>
      </c>
      <c r="T178" s="4" t="str">
        <f t="shared" si="37"/>
        <v/>
      </c>
      <c r="U178" s="4" t="str">
        <f t="shared" si="38"/>
        <v/>
      </c>
      <c r="V178" s="4" t="str">
        <f t="shared" si="39"/>
        <v/>
      </c>
      <c r="W178" s="4" t="str">
        <f t="shared" si="40"/>
        <v/>
      </c>
      <c r="X178" s="4" t="str">
        <f ca="1">OFFSET($R$2,COUNTA(R$3:R178),$P178-1)</f>
        <v>if(Name() == "IFCI.EQ-NSE") { includeOK = DateNum() &gt;= 1061229 AND DateNum() &lt; 1190628; }</v>
      </c>
    </row>
    <row r="179" spans="1:24" x14ac:dyDescent="0.35">
      <c r="A179" s="11" t="s">
        <v>1039</v>
      </c>
      <c r="B179" s="11" t="str">
        <f>VLOOKUP(A179,'Name Changes'!$L$2:$N$414,3,0)</f>
        <v>I_FLEX.EQ-NSE</v>
      </c>
      <c r="C179" s="11" t="s">
        <v>59</v>
      </c>
      <c r="D179" s="11">
        <v>20061229</v>
      </c>
      <c r="E179" s="11">
        <v>20080918</v>
      </c>
      <c r="F179" s="4" t="s">
        <v>415</v>
      </c>
      <c r="G179" s="4" t="s">
        <v>415</v>
      </c>
      <c r="H179" s="4" t="s">
        <v>415</v>
      </c>
      <c r="I179" s="4" t="s">
        <v>415</v>
      </c>
      <c r="J179" s="4">
        <f t="shared" si="28"/>
        <v>1061229</v>
      </c>
      <c r="K179" s="4">
        <f t="shared" si="29"/>
        <v>1080918</v>
      </c>
      <c r="L179" s="4" t="str">
        <f t="shared" si="30"/>
        <v/>
      </c>
      <c r="M179" s="4" t="str">
        <f t="shared" si="31"/>
        <v/>
      </c>
      <c r="N179" s="4" t="str">
        <f t="shared" si="32"/>
        <v/>
      </c>
      <c r="O179" s="4" t="str">
        <f t="shared" si="33"/>
        <v/>
      </c>
      <c r="P179" s="8">
        <f t="shared" si="34"/>
        <v>2</v>
      </c>
      <c r="Q179" s="4" t="s">
        <v>1273</v>
      </c>
      <c r="R179" s="4" t="str">
        <f t="shared" si="35"/>
        <v/>
      </c>
      <c r="S179" s="4" t="str">
        <f t="shared" si="36"/>
        <v>if(Name() == "I_FLEX.EQ-NSE") { includeOK = DateNum() &gt;= 1061229 AND DateNum() &lt; 1080918; }</v>
      </c>
      <c r="T179" s="4" t="str">
        <f t="shared" si="37"/>
        <v/>
      </c>
      <c r="U179" s="4" t="str">
        <f t="shared" si="38"/>
        <v/>
      </c>
      <c r="V179" s="4" t="str">
        <f t="shared" si="39"/>
        <v/>
      </c>
      <c r="W179" s="4" t="str">
        <f t="shared" si="40"/>
        <v/>
      </c>
      <c r="X179" s="4" t="str">
        <f ca="1">OFFSET($R$2,COUNTA(R$3:R179),$P179-1)</f>
        <v>if(Name() == "I_FLEX.EQ-NSE") { includeOK = DateNum() &gt;= 1061229 AND DateNum() &lt; 1080918; }</v>
      </c>
    </row>
    <row r="180" spans="1:24" x14ac:dyDescent="0.35">
      <c r="A180" s="4" t="s">
        <v>1040</v>
      </c>
      <c r="B180" s="4" t="str">
        <f>VLOOKUP(A180,'Name Changes'!$L$2:$N$414,3,0)</f>
        <v>IGL.EQ-NSE</v>
      </c>
      <c r="C180" s="4" t="s">
        <v>316</v>
      </c>
      <c r="D180" s="4">
        <v>20101029</v>
      </c>
      <c r="E180" s="4" t="s">
        <v>415</v>
      </c>
      <c r="F180" s="4" t="s">
        <v>415</v>
      </c>
      <c r="G180" s="4" t="s">
        <v>415</v>
      </c>
      <c r="H180" s="4" t="s">
        <v>415</v>
      </c>
      <c r="I180" s="4" t="s">
        <v>415</v>
      </c>
      <c r="J180" s="4">
        <f t="shared" si="28"/>
        <v>1101029</v>
      </c>
      <c r="K180" s="4" t="str">
        <f t="shared" si="29"/>
        <v/>
      </c>
      <c r="L180" s="4" t="str">
        <f t="shared" si="30"/>
        <v/>
      </c>
      <c r="M180" s="4" t="str">
        <f t="shared" si="31"/>
        <v/>
      </c>
      <c r="N180" s="4" t="str">
        <f t="shared" si="32"/>
        <v/>
      </c>
      <c r="O180" s="4" t="str">
        <f t="shared" si="33"/>
        <v/>
      </c>
      <c r="P180" s="8">
        <f t="shared" si="34"/>
        <v>1</v>
      </c>
      <c r="Q180" s="4" t="s">
        <v>1273</v>
      </c>
      <c r="R180" s="4" t="str">
        <f t="shared" si="35"/>
        <v>if(Name() == "IGL.EQ-NSE") { includeOK = DateNum() &gt;= 1101029; }</v>
      </c>
      <c r="S180" s="4" t="str">
        <f t="shared" si="36"/>
        <v/>
      </c>
      <c r="T180" s="4" t="str">
        <f t="shared" si="37"/>
        <v/>
      </c>
      <c r="U180" s="4" t="str">
        <f t="shared" si="38"/>
        <v/>
      </c>
      <c r="V180" s="4" t="str">
        <f t="shared" si="39"/>
        <v/>
      </c>
      <c r="W180" s="4" t="str">
        <f t="shared" si="40"/>
        <v/>
      </c>
      <c r="X180" s="4" t="str">
        <f ca="1">OFFSET($R$2,COUNTA(R$3:R180),$P180-1)</f>
        <v>if(Name() == "IGL.EQ-NSE") { includeOK = DateNum() &gt;= 1101029; }</v>
      </c>
    </row>
    <row r="181" spans="1:24" x14ac:dyDescent="0.35">
      <c r="A181" s="4" t="s">
        <v>1041</v>
      </c>
      <c r="B181" s="4" t="str">
        <f>VLOOKUP(A181,'Name Changes'!$L$2:$N$414,3,0)</f>
        <v>INDHOTEL.EQ-NSE</v>
      </c>
      <c r="C181" s="4" t="s">
        <v>64</v>
      </c>
      <c r="D181" s="4">
        <v>20061229</v>
      </c>
      <c r="E181" s="4">
        <v>20130927</v>
      </c>
      <c r="F181" s="4">
        <v>20210622</v>
      </c>
      <c r="G181" s="4" t="s">
        <v>415</v>
      </c>
      <c r="H181" s="4" t="s">
        <v>415</v>
      </c>
      <c r="I181" s="4" t="s">
        <v>415</v>
      </c>
      <c r="J181" s="4">
        <f t="shared" si="28"/>
        <v>1061229</v>
      </c>
      <c r="K181" s="4">
        <f t="shared" si="29"/>
        <v>1130927</v>
      </c>
      <c r="L181" s="4">
        <f t="shared" si="30"/>
        <v>1210622</v>
      </c>
      <c r="M181" s="4" t="str">
        <f t="shared" si="31"/>
        <v/>
      </c>
      <c r="N181" s="4" t="str">
        <f t="shared" si="32"/>
        <v/>
      </c>
      <c r="O181" s="4" t="str">
        <f t="shared" si="33"/>
        <v/>
      </c>
      <c r="P181" s="8">
        <f t="shared" si="34"/>
        <v>3</v>
      </c>
      <c r="Q181" s="4" t="s">
        <v>1273</v>
      </c>
      <c r="R181" s="4" t="str">
        <f t="shared" si="35"/>
        <v/>
      </c>
      <c r="S181" s="4" t="str">
        <f t="shared" si="36"/>
        <v/>
      </c>
      <c r="T181" s="4" t="str">
        <f t="shared" si="37"/>
        <v>if(Name() == "INDHOTEL.EQ-NSE") { includeOK = (DateNum() &gt;= 1061229 AND DateNum() &lt; 1130927) OR (DateNum() &gt;= 1210622); }</v>
      </c>
      <c r="U181" s="4" t="str">
        <f t="shared" si="38"/>
        <v/>
      </c>
      <c r="V181" s="4" t="str">
        <f t="shared" si="39"/>
        <v/>
      </c>
      <c r="W181" s="4" t="str">
        <f t="shared" si="40"/>
        <v/>
      </c>
      <c r="X181" s="4" t="str">
        <f ca="1">OFFSET($R$2,COUNTA(R$3:R181),$P181-1)</f>
        <v>if(Name() == "INDHOTEL.EQ-NSE") { includeOK = (DateNum() &gt;= 1061229 AND DateNum() &lt; 1130927) OR (DateNum() &gt;= 1210622); }</v>
      </c>
    </row>
    <row r="182" spans="1:24" x14ac:dyDescent="0.35">
      <c r="A182" s="4" t="s">
        <v>1042</v>
      </c>
      <c r="B182" s="4" t="str">
        <f>VLOOKUP(A182,'Name Changes'!$L$2:$N$414,3,0)</f>
        <v>INDIACEM.EQ-NSE</v>
      </c>
      <c r="C182" s="4" t="s">
        <v>65</v>
      </c>
      <c r="D182" s="4">
        <v>20061229</v>
      </c>
      <c r="E182" s="4">
        <v>20190628</v>
      </c>
      <c r="F182" s="4">
        <v>20211001</v>
      </c>
      <c r="G182" s="4" t="s">
        <v>415</v>
      </c>
      <c r="H182" s="4" t="s">
        <v>415</v>
      </c>
      <c r="I182" s="4" t="s">
        <v>415</v>
      </c>
      <c r="J182" s="4">
        <f t="shared" si="28"/>
        <v>1061229</v>
      </c>
      <c r="K182" s="4">
        <f t="shared" si="29"/>
        <v>1190628</v>
      </c>
      <c r="L182" s="4">
        <f t="shared" si="30"/>
        <v>1211001</v>
      </c>
      <c r="M182" s="4" t="str">
        <f t="shared" si="31"/>
        <v/>
      </c>
      <c r="N182" s="4" t="str">
        <f t="shared" si="32"/>
        <v/>
      </c>
      <c r="O182" s="4" t="str">
        <f t="shared" si="33"/>
        <v/>
      </c>
      <c r="P182" s="8">
        <f t="shared" si="34"/>
        <v>3</v>
      </c>
      <c r="Q182" s="4" t="s">
        <v>1273</v>
      </c>
      <c r="R182" s="4" t="str">
        <f t="shared" si="35"/>
        <v/>
      </c>
      <c r="S182" s="4" t="str">
        <f t="shared" si="36"/>
        <v/>
      </c>
      <c r="T182" s="4" t="str">
        <f t="shared" si="37"/>
        <v>if(Name() == "INDIACEM.EQ-NSE") { includeOK = (DateNum() &gt;= 1061229 AND DateNum() &lt; 1190628) OR (DateNum() &gt;= 1211001); }</v>
      </c>
      <c r="U182" s="4" t="str">
        <f t="shared" si="38"/>
        <v/>
      </c>
      <c r="V182" s="4" t="str">
        <f t="shared" si="39"/>
        <v/>
      </c>
      <c r="W182" s="4" t="str">
        <f t="shared" si="40"/>
        <v/>
      </c>
      <c r="X182" s="4" t="str">
        <f ca="1">OFFSET($R$2,COUNTA(R$3:R182),$P182-1)</f>
        <v>if(Name() == "INDIACEM.EQ-NSE") { includeOK = (DateNum() &gt;= 1061229 AND DateNum() &lt; 1190628) OR (DateNum() &gt;= 1211001); }</v>
      </c>
    </row>
    <row r="183" spans="1:24" x14ac:dyDescent="0.35">
      <c r="A183" s="4" t="s">
        <v>1043</v>
      </c>
      <c r="B183" s="4" t="str">
        <f>VLOOKUP(A183,'Name Changes'!$L$2:$N$414,3,0)</f>
        <v>INDIAINFO.EQ-NSE</v>
      </c>
      <c r="C183" s="4" t="s">
        <v>172</v>
      </c>
      <c r="D183" s="4">
        <v>20070511</v>
      </c>
      <c r="E183" s="4">
        <v>20120928</v>
      </c>
      <c r="F183" s="4" t="s">
        <v>415</v>
      </c>
      <c r="G183" s="4" t="s">
        <v>415</v>
      </c>
      <c r="H183" s="4" t="s">
        <v>415</v>
      </c>
      <c r="I183" s="4" t="s">
        <v>415</v>
      </c>
      <c r="J183" s="4">
        <f t="shared" si="28"/>
        <v>1070511</v>
      </c>
      <c r="K183" s="4">
        <f t="shared" si="29"/>
        <v>1120928</v>
      </c>
      <c r="L183" s="4" t="str">
        <f t="shared" si="30"/>
        <v/>
      </c>
      <c r="M183" s="4" t="str">
        <f t="shared" si="31"/>
        <v/>
      </c>
      <c r="N183" s="4" t="str">
        <f t="shared" si="32"/>
        <v/>
      </c>
      <c r="O183" s="4" t="str">
        <f t="shared" si="33"/>
        <v/>
      </c>
      <c r="P183" s="8">
        <f t="shared" si="34"/>
        <v>2</v>
      </c>
      <c r="Q183" s="4" t="s">
        <v>1273</v>
      </c>
      <c r="R183" s="4" t="str">
        <f t="shared" si="35"/>
        <v/>
      </c>
      <c r="S183" s="4" t="str">
        <f t="shared" si="36"/>
        <v>if(Name() == "INDIAINFO.EQ-NSE") { includeOK = DateNum() &gt;= 1070511 AND DateNum() &lt; 1120928; }</v>
      </c>
      <c r="T183" s="4" t="str">
        <f t="shared" si="37"/>
        <v/>
      </c>
      <c r="U183" s="4" t="str">
        <f t="shared" si="38"/>
        <v/>
      </c>
      <c r="V183" s="4" t="str">
        <f t="shared" si="39"/>
        <v/>
      </c>
      <c r="W183" s="4" t="str">
        <f t="shared" si="40"/>
        <v/>
      </c>
      <c r="X183" s="4" t="str">
        <f ca="1">OFFSET($R$2,COUNTA(R$3:R183),$P183-1)</f>
        <v>if(Name() == "INDIAINFO.EQ-NSE") { includeOK = DateNum() &gt;= 1070511 AND DateNum() &lt; 1120928; }</v>
      </c>
    </row>
    <row r="184" spans="1:24" x14ac:dyDescent="0.35">
      <c r="A184" s="4" t="s">
        <v>1044</v>
      </c>
      <c r="B184" s="4" t="str">
        <f>VLOOKUP(A184,'Name Changes'!$L$2:$N$414,3,0)</f>
        <v>INDIANB.EQ-NSE</v>
      </c>
      <c r="C184" s="4" t="s">
        <v>153</v>
      </c>
      <c r="D184" s="4">
        <v>20070228</v>
      </c>
      <c r="E184" s="4">
        <v>20120928</v>
      </c>
      <c r="F184" s="4">
        <v>20170331</v>
      </c>
      <c r="G184" s="4">
        <v>20190628</v>
      </c>
      <c r="H184" s="4" t="s">
        <v>415</v>
      </c>
      <c r="I184" s="4" t="s">
        <v>415</v>
      </c>
      <c r="J184" s="4">
        <f t="shared" si="28"/>
        <v>1070228</v>
      </c>
      <c r="K184" s="4">
        <f t="shared" si="29"/>
        <v>1120928</v>
      </c>
      <c r="L184" s="4">
        <f t="shared" si="30"/>
        <v>1170331</v>
      </c>
      <c r="M184" s="4">
        <f t="shared" si="31"/>
        <v>1190628</v>
      </c>
      <c r="N184" s="4" t="str">
        <f t="shared" si="32"/>
        <v/>
      </c>
      <c r="O184" s="4" t="str">
        <f t="shared" si="33"/>
        <v/>
      </c>
      <c r="P184" s="8">
        <f t="shared" si="34"/>
        <v>4</v>
      </c>
      <c r="Q184" s="4" t="s">
        <v>1273</v>
      </c>
      <c r="R184" s="4" t="str">
        <f t="shared" si="35"/>
        <v/>
      </c>
      <c r="S184" s="4" t="str">
        <f t="shared" si="36"/>
        <v/>
      </c>
      <c r="T184" s="4" t="str">
        <f t="shared" si="37"/>
        <v/>
      </c>
      <c r="U184" s="4" t="str">
        <f t="shared" si="38"/>
        <v>if(Name() == "INDIANB.EQ-NSE") { includeOK = (DateNum() &gt;= 1070228 AND DateNum() &lt; 1120928) OR (DateNum() &gt;= 1170331 AND DateNum() &lt; 1190628); }</v>
      </c>
      <c r="V184" s="4" t="str">
        <f t="shared" si="39"/>
        <v/>
      </c>
      <c r="W184" s="4" t="str">
        <f t="shared" si="40"/>
        <v/>
      </c>
      <c r="X184" s="4" t="str">
        <f ca="1">OFFSET($R$2,COUNTA(R$3:R184),$P184-1)</f>
        <v>if(Name() == "INDIANB.EQ-NSE") { includeOK = (DateNum() &gt;= 1070228 AND DateNum() &lt; 1120928) OR (DateNum() &gt;= 1170331 AND DateNum() &lt; 1190628); }</v>
      </c>
    </row>
    <row r="185" spans="1:24" x14ac:dyDescent="0.35">
      <c r="A185" s="4" t="s">
        <v>1045</v>
      </c>
      <c r="B185" s="4" t="str">
        <f>VLOOKUP(A185,'Name Changes'!$L$2:$N$414,3,0)</f>
        <v>INDIGO.EQ-NSE</v>
      </c>
      <c r="C185" s="4" t="s">
        <v>387</v>
      </c>
      <c r="D185" s="4">
        <v>20170331</v>
      </c>
      <c r="E185" s="4" t="s">
        <v>415</v>
      </c>
      <c r="F185" s="4" t="s">
        <v>415</v>
      </c>
      <c r="G185" s="4" t="s">
        <v>415</v>
      </c>
      <c r="H185" s="4" t="s">
        <v>415</v>
      </c>
      <c r="I185" s="4" t="s">
        <v>415</v>
      </c>
      <c r="J185" s="4">
        <f t="shared" si="28"/>
        <v>1170331</v>
      </c>
      <c r="K185" s="4" t="str">
        <f t="shared" si="29"/>
        <v/>
      </c>
      <c r="L185" s="4" t="str">
        <f t="shared" si="30"/>
        <v/>
      </c>
      <c r="M185" s="4" t="str">
        <f t="shared" si="31"/>
        <v/>
      </c>
      <c r="N185" s="4" t="str">
        <f t="shared" si="32"/>
        <v/>
      </c>
      <c r="O185" s="4" t="str">
        <f t="shared" si="33"/>
        <v/>
      </c>
      <c r="P185" s="8">
        <f t="shared" si="34"/>
        <v>1</v>
      </c>
      <c r="Q185" s="4" t="s">
        <v>1273</v>
      </c>
      <c r="R185" s="4" t="str">
        <f t="shared" si="35"/>
        <v>if(Name() == "INDIGO.EQ-NSE") { includeOK = DateNum() &gt;= 1170331; }</v>
      </c>
      <c r="S185" s="4" t="str">
        <f t="shared" si="36"/>
        <v/>
      </c>
      <c r="T185" s="4" t="str">
        <f t="shared" si="37"/>
        <v/>
      </c>
      <c r="U185" s="4" t="str">
        <f t="shared" si="38"/>
        <v/>
      </c>
      <c r="V185" s="4" t="str">
        <f t="shared" si="39"/>
        <v/>
      </c>
      <c r="W185" s="4" t="str">
        <f t="shared" si="40"/>
        <v/>
      </c>
      <c r="X185" s="4" t="str">
        <f ca="1">OFFSET($R$2,COUNTA(R$3:R185),$P185-1)</f>
        <v>if(Name() == "INDIGO.EQ-NSE") { includeOK = DateNum() &gt;= 1170331; }</v>
      </c>
    </row>
    <row r="186" spans="1:24" x14ac:dyDescent="0.35">
      <c r="A186" s="4" t="s">
        <v>1046</v>
      </c>
      <c r="B186" s="4" t="str">
        <f>VLOOKUP(A186,'Name Changes'!$L$2:$N$414,3,0)</f>
        <v>INDUSINDBK.EQ-NSE</v>
      </c>
      <c r="C186" s="4" t="s">
        <v>66</v>
      </c>
      <c r="D186" s="4">
        <v>20061229</v>
      </c>
      <c r="E186" s="4">
        <v>20090731</v>
      </c>
      <c r="F186" s="4">
        <v>20101029</v>
      </c>
      <c r="G186" s="4" t="s">
        <v>415</v>
      </c>
      <c r="H186" s="4" t="s">
        <v>415</v>
      </c>
      <c r="I186" s="4" t="s">
        <v>415</v>
      </c>
      <c r="J186" s="4">
        <f t="shared" si="28"/>
        <v>1061229</v>
      </c>
      <c r="K186" s="4">
        <f t="shared" si="29"/>
        <v>1090731</v>
      </c>
      <c r="L186" s="4">
        <f t="shared" si="30"/>
        <v>1101029</v>
      </c>
      <c r="M186" s="4" t="str">
        <f t="shared" si="31"/>
        <v/>
      </c>
      <c r="N186" s="4" t="str">
        <f t="shared" si="32"/>
        <v/>
      </c>
      <c r="O186" s="4" t="str">
        <f t="shared" si="33"/>
        <v/>
      </c>
      <c r="P186" s="8">
        <f t="shared" si="34"/>
        <v>3</v>
      </c>
      <c r="Q186" s="4" t="s">
        <v>1273</v>
      </c>
      <c r="R186" s="4" t="str">
        <f t="shared" si="35"/>
        <v/>
      </c>
      <c r="S186" s="4" t="str">
        <f t="shared" si="36"/>
        <v/>
      </c>
      <c r="T186" s="4" t="str">
        <f t="shared" si="37"/>
        <v>if(Name() == "INDUSINDBK.EQ-NSE") { includeOK = (DateNum() &gt;= 1061229 AND DateNum() &lt; 1090731) OR (DateNum() &gt;= 1101029); }</v>
      </c>
      <c r="U186" s="4" t="str">
        <f t="shared" si="38"/>
        <v/>
      </c>
      <c r="V186" s="4" t="str">
        <f t="shared" si="39"/>
        <v/>
      </c>
      <c r="W186" s="4" t="str">
        <f t="shared" si="40"/>
        <v/>
      </c>
      <c r="X186" s="4" t="str">
        <f ca="1">OFFSET($R$2,COUNTA(R$3:R186),$P186-1)</f>
        <v>if(Name() == "INDUSINDBK.EQ-NSE") { includeOK = (DateNum() &gt;= 1061229 AND DateNum() &lt; 1090731) OR (DateNum() &gt;= 1101029); }</v>
      </c>
    </row>
    <row r="187" spans="1:24" x14ac:dyDescent="0.35">
      <c r="A187" s="4" t="s">
        <v>1047</v>
      </c>
      <c r="B187" s="4" t="str">
        <f>VLOOKUP(A187,'Name Changes'!$L$2:$N$414,3,0)</f>
        <v>INFIBEAM.EQ-NSE</v>
      </c>
      <c r="C187" s="4" t="s">
        <v>388</v>
      </c>
      <c r="D187" s="4">
        <v>20170331</v>
      </c>
      <c r="E187" s="4">
        <v>20190628</v>
      </c>
      <c r="F187" s="4" t="s">
        <v>415</v>
      </c>
      <c r="G187" s="4" t="s">
        <v>415</v>
      </c>
      <c r="H187" s="4" t="s">
        <v>415</v>
      </c>
      <c r="I187" s="4" t="s">
        <v>415</v>
      </c>
      <c r="J187" s="4">
        <f t="shared" si="28"/>
        <v>1170331</v>
      </c>
      <c r="K187" s="4">
        <f t="shared" si="29"/>
        <v>1190628</v>
      </c>
      <c r="L187" s="4" t="str">
        <f t="shared" si="30"/>
        <v/>
      </c>
      <c r="M187" s="4" t="str">
        <f t="shared" si="31"/>
        <v/>
      </c>
      <c r="N187" s="4" t="str">
        <f t="shared" si="32"/>
        <v/>
      </c>
      <c r="O187" s="4" t="str">
        <f t="shared" si="33"/>
        <v/>
      </c>
      <c r="P187" s="8">
        <f t="shared" si="34"/>
        <v>2</v>
      </c>
      <c r="Q187" s="4" t="s">
        <v>1273</v>
      </c>
      <c r="R187" s="4" t="str">
        <f t="shared" si="35"/>
        <v/>
      </c>
      <c r="S187" s="4" t="str">
        <f t="shared" si="36"/>
        <v>if(Name() == "INFIBEAM.EQ-NSE") { includeOK = DateNum() &gt;= 1170331 AND DateNum() &lt; 1190628; }</v>
      </c>
      <c r="T187" s="4" t="str">
        <f t="shared" si="37"/>
        <v/>
      </c>
      <c r="U187" s="4" t="str">
        <f t="shared" si="38"/>
        <v/>
      </c>
      <c r="V187" s="4" t="str">
        <f t="shared" si="39"/>
        <v/>
      </c>
      <c r="W187" s="4" t="str">
        <f t="shared" si="40"/>
        <v/>
      </c>
      <c r="X187" s="4" t="str">
        <f ca="1">OFFSET($R$2,COUNTA(R$3:R187),$P187-1)</f>
        <v>if(Name() == "INFIBEAM.EQ-NSE") { includeOK = DateNum() &gt;= 1170331 AND DateNum() &lt; 1190628; }</v>
      </c>
    </row>
    <row r="188" spans="1:24" x14ac:dyDescent="0.35">
      <c r="A188" s="4" t="s">
        <v>1049</v>
      </c>
      <c r="B188" s="4" t="str">
        <f>VLOOKUP(A188,'Name Changes'!$L$2:$N$414,3,0)</f>
        <v>INDUSTOWER.EQ-NSE</v>
      </c>
      <c r="C188" s="4" t="s">
        <v>371</v>
      </c>
      <c r="D188" s="4">
        <v>20150928</v>
      </c>
      <c r="E188" s="4">
        <v>20201217</v>
      </c>
      <c r="F188" s="4">
        <v>20201218</v>
      </c>
      <c r="G188" s="4" t="s">
        <v>415</v>
      </c>
      <c r="H188" s="4" t="s">
        <v>415</v>
      </c>
      <c r="I188" s="4" t="s">
        <v>415</v>
      </c>
      <c r="J188" s="4">
        <f t="shared" si="28"/>
        <v>1150928</v>
      </c>
      <c r="K188" s="4">
        <f t="shared" si="29"/>
        <v>1201217</v>
      </c>
      <c r="L188" s="4">
        <f>IF((1&amp;RIGHT(LEFT(F188,4),2)&amp;RIGHT(F188,4))*1=1,"",(1&amp;RIGHT(LEFT(F188,4),2)&amp;RIGHT(F188,4))*1)</f>
        <v>1201218</v>
      </c>
      <c r="M188" s="4" t="str">
        <f t="shared" si="31"/>
        <v/>
      </c>
      <c r="N188" s="4" t="str">
        <f t="shared" si="32"/>
        <v/>
      </c>
      <c r="O188" s="4" t="str">
        <f t="shared" si="33"/>
        <v/>
      </c>
      <c r="P188" s="8">
        <f t="shared" si="34"/>
        <v>3</v>
      </c>
      <c r="Q188" s="4" t="s">
        <v>1273</v>
      </c>
      <c r="R188" s="4" t="str">
        <f t="shared" si="35"/>
        <v/>
      </c>
      <c r="S188" s="4" t="str">
        <f t="shared" si="36"/>
        <v/>
      </c>
      <c r="T188" s="4" t="str">
        <f t="shared" si="37"/>
        <v>if(Name() == "INDUSTOWER.EQ-NSE") { includeOK = (DateNum() &gt;= 1150928 AND DateNum() &lt; 1201217) OR (DateNum() &gt;= 1201218); }</v>
      </c>
      <c r="U188" s="4" t="str">
        <f t="shared" si="38"/>
        <v/>
      </c>
      <c r="V188" s="4" t="str">
        <f t="shared" si="39"/>
        <v/>
      </c>
      <c r="W188" s="4" t="str">
        <f t="shared" si="40"/>
        <v/>
      </c>
      <c r="X188" s="4" t="str">
        <f ca="1">OFFSET($R$2,COUNTA(R$3:R188),$P188-1)</f>
        <v>if(Name() == "INDUSTOWER.EQ-NSE") { includeOK = (DateNum() &gt;= 1150928 AND DateNum() &lt; 1201217) OR (DateNum() &gt;= 1201218); }</v>
      </c>
    </row>
    <row r="189" spans="1:24" x14ac:dyDescent="0.35">
      <c r="A189" s="4" t="s">
        <v>846</v>
      </c>
      <c r="B189" s="4" t="str">
        <f>VLOOKUP(A189,'Name Changes'!$L$2:$N$414,3,0)</f>
        <v>INFY.EQ-NSE</v>
      </c>
      <c r="C189" s="4" t="s">
        <v>323</v>
      </c>
      <c r="D189" s="4">
        <v>20061229</v>
      </c>
      <c r="E189" s="4" t="s">
        <v>415</v>
      </c>
      <c r="F189" s="4" t="s">
        <v>415</v>
      </c>
      <c r="G189" s="4" t="s">
        <v>415</v>
      </c>
      <c r="H189" s="4" t="s">
        <v>415</v>
      </c>
      <c r="I189" s="4" t="s">
        <v>415</v>
      </c>
      <c r="J189" s="4">
        <f t="shared" si="28"/>
        <v>1061229</v>
      </c>
      <c r="K189" s="4" t="str">
        <f t="shared" si="29"/>
        <v/>
      </c>
      <c r="L189" s="4" t="str">
        <f t="shared" si="30"/>
        <v/>
      </c>
      <c r="M189" s="4" t="str">
        <f t="shared" si="31"/>
        <v/>
      </c>
      <c r="N189" s="4" t="str">
        <f t="shared" si="32"/>
        <v/>
      </c>
      <c r="O189" s="4" t="str">
        <f t="shared" si="33"/>
        <v/>
      </c>
      <c r="P189" s="8">
        <f t="shared" si="34"/>
        <v>1</v>
      </c>
      <c r="Q189" s="4" t="s">
        <v>1273</v>
      </c>
      <c r="R189" s="4" t="str">
        <f t="shared" si="35"/>
        <v>if(Name() == "INFY.EQ-NSE") { includeOK = DateNum() &gt;= 1061229; }</v>
      </c>
      <c r="S189" s="4" t="str">
        <f t="shared" si="36"/>
        <v/>
      </c>
      <c r="T189" s="4" t="str">
        <f t="shared" si="37"/>
        <v/>
      </c>
      <c r="U189" s="4" t="str">
        <f t="shared" si="38"/>
        <v/>
      </c>
      <c r="V189" s="4" t="str">
        <f t="shared" si="39"/>
        <v/>
      </c>
      <c r="W189" s="4" t="str">
        <f t="shared" si="40"/>
        <v/>
      </c>
      <c r="X189" s="4" t="str">
        <f ca="1">OFFSET($R$2,COUNTA(R$3:R189),$P189-1)</f>
        <v>if(Name() == "INFY.EQ-NSE") { includeOK = DateNum() &gt;= 1061229; }</v>
      </c>
    </row>
    <row r="190" spans="1:24" x14ac:dyDescent="0.35">
      <c r="A190" s="4" t="s">
        <v>1050</v>
      </c>
      <c r="B190" s="4" t="str">
        <f>VLOOKUP(A190,'Name Changes'!$L$2:$N$414,3,0)</f>
        <v>IOB.EQ-NSE</v>
      </c>
      <c r="C190" s="4" t="s">
        <v>68</v>
      </c>
      <c r="D190" s="4">
        <v>20061229</v>
      </c>
      <c r="E190" s="4">
        <v>20160701</v>
      </c>
      <c r="F190" s="4" t="s">
        <v>415</v>
      </c>
      <c r="G190" s="4" t="s">
        <v>415</v>
      </c>
      <c r="H190" s="4" t="s">
        <v>415</v>
      </c>
      <c r="I190" s="4" t="s">
        <v>415</v>
      </c>
      <c r="J190" s="4">
        <f t="shared" si="28"/>
        <v>1061229</v>
      </c>
      <c r="K190" s="4">
        <f t="shared" si="29"/>
        <v>1160701</v>
      </c>
      <c r="L190" s="4" t="str">
        <f t="shared" si="30"/>
        <v/>
      </c>
      <c r="M190" s="4" t="str">
        <f t="shared" si="31"/>
        <v/>
      </c>
      <c r="N190" s="4" t="str">
        <f t="shared" si="32"/>
        <v/>
      </c>
      <c r="O190" s="4" t="str">
        <f t="shared" si="33"/>
        <v/>
      </c>
      <c r="P190" s="8">
        <f t="shared" si="34"/>
        <v>2</v>
      </c>
      <c r="Q190" s="4" t="s">
        <v>1273</v>
      </c>
      <c r="R190" s="4" t="str">
        <f t="shared" si="35"/>
        <v/>
      </c>
      <c r="S190" s="4" t="str">
        <f t="shared" si="36"/>
        <v>if(Name() == "IOB.EQ-NSE") { includeOK = DateNum() &gt;= 1061229 AND DateNum() &lt; 1160701; }</v>
      </c>
      <c r="T190" s="4" t="str">
        <f t="shared" si="37"/>
        <v/>
      </c>
      <c r="U190" s="4" t="str">
        <f t="shared" si="38"/>
        <v/>
      </c>
      <c r="V190" s="4" t="str">
        <f t="shared" si="39"/>
        <v/>
      </c>
      <c r="W190" s="4" t="str">
        <f t="shared" si="40"/>
        <v/>
      </c>
      <c r="X190" s="4" t="str">
        <f ca="1">OFFSET($R$2,COUNTA(R$3:R190),$P190-1)</f>
        <v>if(Name() == "IOB.EQ-NSE") { includeOK = DateNum() &gt;= 1061229 AND DateNum() &lt; 1160701; }</v>
      </c>
    </row>
    <row r="191" spans="1:24" x14ac:dyDescent="0.35">
      <c r="A191" s="4" t="s">
        <v>1051</v>
      </c>
      <c r="B191" s="4" t="str">
        <f>VLOOKUP(A191,'Name Changes'!$L$2:$N$414,3,0)</f>
        <v>IOC.EQ-NSE</v>
      </c>
      <c r="C191" s="4" t="s">
        <v>69</v>
      </c>
      <c r="D191" s="4">
        <v>20061229</v>
      </c>
      <c r="E191" s="4" t="s">
        <v>415</v>
      </c>
      <c r="F191" s="4" t="s">
        <v>415</v>
      </c>
      <c r="G191" s="4" t="s">
        <v>415</v>
      </c>
      <c r="H191" s="4" t="s">
        <v>415</v>
      </c>
      <c r="I191" s="4" t="s">
        <v>415</v>
      </c>
      <c r="J191" s="4">
        <f t="shared" si="28"/>
        <v>1061229</v>
      </c>
      <c r="K191" s="4" t="str">
        <f t="shared" si="29"/>
        <v/>
      </c>
      <c r="L191" s="4" t="str">
        <f t="shared" si="30"/>
        <v/>
      </c>
      <c r="M191" s="4" t="str">
        <f t="shared" si="31"/>
        <v/>
      </c>
      <c r="N191" s="4" t="str">
        <f t="shared" si="32"/>
        <v/>
      </c>
      <c r="O191" s="4" t="str">
        <f t="shared" si="33"/>
        <v/>
      </c>
      <c r="P191" s="8">
        <f t="shared" si="34"/>
        <v>1</v>
      </c>
      <c r="Q191" s="4" t="s">
        <v>1273</v>
      </c>
      <c r="R191" s="4" t="str">
        <f t="shared" si="35"/>
        <v>if(Name() == "IOC.EQ-NSE") { includeOK = DateNum() &gt;= 1061229; }</v>
      </c>
      <c r="S191" s="4" t="str">
        <f t="shared" si="36"/>
        <v/>
      </c>
      <c r="T191" s="4" t="str">
        <f t="shared" si="37"/>
        <v/>
      </c>
      <c r="U191" s="4" t="str">
        <f t="shared" si="38"/>
        <v/>
      </c>
      <c r="V191" s="4" t="str">
        <f t="shared" si="39"/>
        <v/>
      </c>
      <c r="W191" s="4" t="str">
        <f t="shared" si="40"/>
        <v/>
      </c>
      <c r="X191" s="4" t="str">
        <f ca="1">OFFSET($R$2,COUNTA(R$3:R191),$P191-1)</f>
        <v>if(Name() == "IOC.EQ-NSE") { includeOK = DateNum() &gt;= 1061229; }</v>
      </c>
    </row>
    <row r="192" spans="1:24" x14ac:dyDescent="0.35">
      <c r="A192" s="11" t="s">
        <v>1052</v>
      </c>
      <c r="B192" s="11" t="str">
        <f>VLOOKUP(A192,'Name Changes'!$L$2:$N$414,3,0)</f>
        <v>IPCL.EQ-NSE</v>
      </c>
      <c r="C192" s="11" t="s">
        <v>70</v>
      </c>
      <c r="D192" s="11">
        <v>20061229</v>
      </c>
      <c r="E192" s="11">
        <v>20071005</v>
      </c>
      <c r="F192" s="4" t="s">
        <v>415</v>
      </c>
      <c r="G192" s="4" t="s">
        <v>415</v>
      </c>
      <c r="H192" s="4" t="s">
        <v>415</v>
      </c>
      <c r="I192" s="4" t="s">
        <v>415</v>
      </c>
      <c r="J192" s="4">
        <f t="shared" si="28"/>
        <v>1061229</v>
      </c>
      <c r="K192" s="4">
        <f t="shared" si="29"/>
        <v>1071005</v>
      </c>
      <c r="L192" s="4" t="str">
        <f t="shared" si="30"/>
        <v/>
      </c>
      <c r="M192" s="4" t="str">
        <f t="shared" si="31"/>
        <v/>
      </c>
      <c r="N192" s="4" t="str">
        <f t="shared" si="32"/>
        <v/>
      </c>
      <c r="O192" s="4" t="str">
        <f t="shared" si="33"/>
        <v/>
      </c>
      <c r="P192" s="8">
        <f t="shared" si="34"/>
        <v>2</v>
      </c>
      <c r="Q192" s="4" t="s">
        <v>1273</v>
      </c>
      <c r="R192" s="4" t="str">
        <f t="shared" si="35"/>
        <v/>
      </c>
      <c r="S192" s="4" t="str">
        <f t="shared" si="36"/>
        <v>if(Name() == "IPCL.EQ-NSE") { includeOK = DateNum() &gt;= 1061229 AND DateNum() &lt; 1071005; }</v>
      </c>
      <c r="T192" s="4" t="str">
        <f t="shared" si="37"/>
        <v/>
      </c>
      <c r="U192" s="4" t="str">
        <f t="shared" si="38"/>
        <v/>
      </c>
      <c r="V192" s="4" t="str">
        <f t="shared" si="39"/>
        <v/>
      </c>
      <c r="W192" s="4" t="str">
        <f t="shared" si="40"/>
        <v/>
      </c>
      <c r="X192" s="4" t="str">
        <f ca="1">OFFSET($R$2,COUNTA(R$3:R192),$P192-1)</f>
        <v>if(Name() == "IPCL.EQ-NSE") { includeOK = DateNum() &gt;= 1061229 AND DateNum() &lt; 1071005; }</v>
      </c>
    </row>
    <row r="193" spans="1:24" x14ac:dyDescent="0.35">
      <c r="A193" s="4" t="s">
        <v>1053</v>
      </c>
      <c r="B193" s="4" t="str">
        <f>VLOOKUP(A193,'Name Changes'!$L$2:$N$414,3,0)</f>
        <v>IRB.EQ-NSE</v>
      </c>
      <c r="C193" s="4" t="s">
        <v>236</v>
      </c>
      <c r="D193" s="4">
        <v>20080225</v>
      </c>
      <c r="E193" s="4">
        <v>20090626</v>
      </c>
      <c r="F193" s="4">
        <v>20101029</v>
      </c>
      <c r="G193" s="4">
        <v>20190628</v>
      </c>
      <c r="H193" s="4" t="s">
        <v>415</v>
      </c>
      <c r="I193" s="4" t="s">
        <v>415</v>
      </c>
      <c r="J193" s="4">
        <f t="shared" si="28"/>
        <v>1080225</v>
      </c>
      <c r="K193" s="4">
        <f t="shared" si="29"/>
        <v>1090626</v>
      </c>
      <c r="L193" s="4">
        <f t="shared" si="30"/>
        <v>1101029</v>
      </c>
      <c r="M193" s="4">
        <f t="shared" si="31"/>
        <v>1190628</v>
      </c>
      <c r="N193" s="4" t="str">
        <f t="shared" si="32"/>
        <v/>
      </c>
      <c r="O193" s="4" t="str">
        <f t="shared" si="33"/>
        <v/>
      </c>
      <c r="P193" s="8">
        <f t="shared" si="34"/>
        <v>4</v>
      </c>
      <c r="Q193" s="4" t="s">
        <v>1273</v>
      </c>
      <c r="R193" s="4" t="str">
        <f t="shared" si="35"/>
        <v/>
      </c>
      <c r="S193" s="4" t="str">
        <f t="shared" si="36"/>
        <v/>
      </c>
      <c r="T193" s="4" t="str">
        <f t="shared" si="37"/>
        <v/>
      </c>
      <c r="U193" s="4" t="str">
        <f t="shared" si="38"/>
        <v>if(Name() == "IRB.EQ-NSE") { includeOK = (DateNum() &gt;= 1080225 AND DateNum() &lt; 1090626) OR (DateNum() &gt;= 1101029 AND DateNum() &lt; 1190628); }</v>
      </c>
      <c r="V193" s="4" t="str">
        <f t="shared" si="39"/>
        <v/>
      </c>
      <c r="W193" s="4" t="str">
        <f t="shared" si="40"/>
        <v/>
      </c>
      <c r="X193" s="4" t="str">
        <f ca="1">OFFSET($R$2,COUNTA(R$3:R193),$P193-1)</f>
        <v>if(Name() == "IRB.EQ-NSE") { includeOK = (DateNum() &gt;= 1080225 AND DateNum() &lt; 1090626) OR (DateNum() &gt;= 1101029 AND DateNum() &lt; 1190628); }</v>
      </c>
    </row>
    <row r="194" spans="1:24" x14ac:dyDescent="0.35">
      <c r="A194" s="4" t="s">
        <v>1055</v>
      </c>
      <c r="B194" s="4" t="str">
        <f>VLOOKUP(A194,'Name Changes'!$L$2:$N$414,3,0)</f>
        <v>ITC.EQ-NSE</v>
      </c>
      <c r="C194" s="4" t="s">
        <v>71</v>
      </c>
      <c r="D194" s="4">
        <v>20061229</v>
      </c>
      <c r="E194" s="4" t="s">
        <v>415</v>
      </c>
      <c r="F194" s="4" t="s">
        <v>415</v>
      </c>
      <c r="G194" s="4" t="s">
        <v>415</v>
      </c>
      <c r="H194" s="4" t="s">
        <v>415</v>
      </c>
      <c r="I194" s="4" t="s">
        <v>415</v>
      </c>
      <c r="J194" s="4">
        <f t="shared" si="28"/>
        <v>1061229</v>
      </c>
      <c r="K194" s="4" t="str">
        <f t="shared" si="29"/>
        <v/>
      </c>
      <c r="L194" s="4" t="str">
        <f t="shared" si="30"/>
        <v/>
      </c>
      <c r="M194" s="4" t="str">
        <f t="shared" si="31"/>
        <v/>
      </c>
      <c r="N194" s="4" t="str">
        <f t="shared" si="32"/>
        <v/>
      </c>
      <c r="O194" s="4" t="str">
        <f t="shared" si="33"/>
        <v/>
      </c>
      <c r="P194" s="8">
        <f t="shared" si="34"/>
        <v>1</v>
      </c>
      <c r="Q194" s="4" t="s">
        <v>1273</v>
      </c>
      <c r="R194" s="4" t="str">
        <f t="shared" si="35"/>
        <v>if(Name() == "ITC.EQ-NSE") { includeOK = DateNum() &gt;= 1061229; }</v>
      </c>
      <c r="S194" s="4" t="str">
        <f t="shared" si="36"/>
        <v/>
      </c>
      <c r="T194" s="4" t="str">
        <f t="shared" si="37"/>
        <v/>
      </c>
      <c r="U194" s="4" t="str">
        <f t="shared" si="38"/>
        <v/>
      </c>
      <c r="V194" s="4" t="str">
        <f t="shared" si="39"/>
        <v/>
      </c>
      <c r="W194" s="4" t="str">
        <f t="shared" si="40"/>
        <v/>
      </c>
      <c r="X194" s="4" t="str">
        <f ca="1">OFFSET($R$2,COUNTA(R$3:R194),$P194-1)</f>
        <v>if(Name() == "ITC.EQ-NSE") { includeOK = DateNum() &gt;= 1061229; }</v>
      </c>
    </row>
    <row r="195" spans="1:24" x14ac:dyDescent="0.35">
      <c r="A195" s="4" t="s">
        <v>1056</v>
      </c>
      <c r="B195" s="4" t="str">
        <f>VLOOKUP(A195,'Name Changes'!$L$2:$N$414,3,0)</f>
        <v>IVRCLINFRA.EQ-NSE</v>
      </c>
      <c r="C195" s="4" t="s">
        <v>72</v>
      </c>
      <c r="D195" s="4">
        <v>20061229</v>
      </c>
      <c r="E195" s="4">
        <v>20130628</v>
      </c>
      <c r="F195" s="4" t="s">
        <v>415</v>
      </c>
      <c r="G195" s="4" t="s">
        <v>415</v>
      </c>
      <c r="H195" s="4" t="s">
        <v>415</v>
      </c>
      <c r="I195" s="4" t="s">
        <v>415</v>
      </c>
      <c r="J195" s="4">
        <f t="shared" ref="J195:J258" si="41">IF((1&amp;RIGHT(LEFT(D195,4),2)&amp;RIGHT(D195,4))*1=1,"",(1&amp;RIGHT(LEFT(D195,4),2)&amp;RIGHT(D195,4))*1)</f>
        <v>1061229</v>
      </c>
      <c r="K195" s="4">
        <f t="shared" ref="K195:K258" si="42">IF((1&amp;RIGHT(LEFT(E195,4),2)&amp;RIGHT(E195,4))*1=1,"",(1&amp;RIGHT(LEFT(E195,4),2)&amp;RIGHT(E195,4))*1)</f>
        <v>1130628</v>
      </c>
      <c r="L195" s="4" t="str">
        <f t="shared" ref="L195:L258" si="43">IF((1&amp;RIGHT(LEFT(F195,4),2)&amp;RIGHT(F195,4))*1=1,"",(1&amp;RIGHT(LEFT(F195,4),2)&amp;RIGHT(F195,4))*1)</f>
        <v/>
      </c>
      <c r="M195" s="4" t="str">
        <f t="shared" ref="M195:M258" si="44">IF((1&amp;RIGHT(LEFT(G195,4),2)&amp;RIGHT(G195,4))*1=1,"",(1&amp;RIGHT(LEFT(G195,4),2)&amp;RIGHT(G195,4))*1)</f>
        <v/>
      </c>
      <c r="N195" s="4" t="str">
        <f t="shared" ref="N195:N258" si="45">IF((1&amp;RIGHT(LEFT(H195,4),2)&amp;RIGHT(H195,4))*1=1,"",(1&amp;RIGHT(LEFT(H195,4),2)&amp;RIGHT(H195,4))*1)</f>
        <v/>
      </c>
      <c r="O195" s="4" t="str">
        <f t="shared" ref="O195:O258" si="46">IF((1&amp;RIGHT(LEFT(I195,4),2)&amp;RIGHT(I195,4))*1=1,"",(1&amp;RIGHT(LEFT(I195,4),2)&amp;RIGHT(I195,4))*1)</f>
        <v/>
      </c>
      <c r="P195" s="8">
        <f t="shared" ref="P195:P258" si="47">COUNT(D195:I195)</f>
        <v>2</v>
      </c>
      <c r="Q195" s="4" t="s">
        <v>1273</v>
      </c>
      <c r="R195" s="4" t="str">
        <f t="shared" ref="R195:R258" si="48">IF($P195=R$2,"if(Name() == "&amp;Q195&amp;$B195&amp;Q195&amp;") { includeOK = DateNum() &gt;= "&amp;$J195&amp;"; }","")</f>
        <v/>
      </c>
      <c r="S195" s="4" t="str">
        <f t="shared" ref="S195:S258" si="49">IF($P195=S$2,"if(Name() == "&amp;Q195&amp;$B195&amp;Q195&amp;") { includeOK = DateNum() &gt;= "&amp;$J195&amp;" AND DateNum() &lt; "&amp;$K195&amp;"; }","")</f>
        <v>if(Name() == "IVRCLINFRA.EQ-NSE") { includeOK = DateNum() &gt;= 1061229 AND DateNum() &lt; 1130628; }</v>
      </c>
      <c r="T195" s="4" t="str">
        <f t="shared" ref="T195:T258" si="50">IF($P195=T$2,"if(Name() == "&amp;Q195&amp;$B195&amp;Q195&amp;") { includeOK = (DateNum() &gt;= "&amp;$J195&amp;" AND DateNum() &lt; "&amp;$K195&amp;") OR (DateNum() &gt;= "&amp;$L195&amp;"); }","")</f>
        <v/>
      </c>
      <c r="U195" s="4" t="str">
        <f t="shared" ref="U195:U258" si="51">IF($P195=U$2,"if(Name() == "&amp;Q195&amp;$B195&amp;Q195&amp;") { includeOK = (DateNum() &gt;= "&amp;$J195&amp;" AND DateNum() &lt; "&amp;$K195&amp;") OR (DateNum() &gt;= "&amp;$L195&amp;" AND DateNum() &lt; "&amp;$M195&amp;"); }","")</f>
        <v/>
      </c>
      <c r="V195" s="4" t="str">
        <f t="shared" ref="V195:V258" si="52">IF($P195=V$2,"if(Name() == "&amp;Q195&amp;$B195&amp;Q195&amp;") { includeOK = (DateNum() &gt;= "&amp;$J195&amp;" AND DateNum() &lt; "&amp;$K195&amp;") OR (DateNum() &gt;= "&amp;$L195&amp;" AND DateNum() &lt; "&amp;$M195&amp;") OR DateNum() &gt;= "&amp;$N195&amp;"; }","")</f>
        <v/>
      </c>
      <c r="W195" s="4" t="str">
        <f t="shared" ref="W195:W258" si="53">IF($P195=W$2,"if(Name() == "&amp;Q195&amp;$B195&amp;Q195&amp;") { includeOK = (DateNum() &gt;= "&amp;$J195&amp;" AND DateNum() &lt; "&amp;$K195&amp;") OR (DateNum() &gt;= "&amp;$L195&amp;" AND DateNum() &lt; "&amp;$M195&amp;") OR (DateNum() &gt;= "&amp;$N195&amp;" AND DateNum() &lt; "&amp;$O195&amp;") ; }","")</f>
        <v/>
      </c>
      <c r="X195" s="4" t="str">
        <f ca="1">OFFSET($R$2,COUNTA(R$3:R195),$P195-1)</f>
        <v>if(Name() == "IVRCLINFRA.EQ-NSE") { includeOK = DateNum() &gt;= 1061229 AND DateNum() &lt; 1130628; }</v>
      </c>
    </row>
    <row r="196" spans="1:24" x14ac:dyDescent="0.35">
      <c r="A196" s="4" t="s">
        <v>1057</v>
      </c>
      <c r="B196" s="4" t="str">
        <f>VLOOKUP(A196,'Name Changes'!$L$2:$N$414,3,0)</f>
        <v>IVRPRIME.EQ-NSE</v>
      </c>
      <c r="C196" s="4" t="s">
        <v>194</v>
      </c>
      <c r="D196" s="4">
        <v>20070814</v>
      </c>
      <c r="E196" s="4">
        <v>20090227</v>
      </c>
      <c r="F196" s="4" t="s">
        <v>415</v>
      </c>
      <c r="G196" s="4" t="s">
        <v>415</v>
      </c>
      <c r="H196" s="4" t="s">
        <v>415</v>
      </c>
      <c r="I196" s="4" t="s">
        <v>415</v>
      </c>
      <c r="J196" s="4">
        <f t="shared" si="41"/>
        <v>1070814</v>
      </c>
      <c r="K196" s="4">
        <f t="shared" si="42"/>
        <v>1090227</v>
      </c>
      <c r="L196" s="4" t="str">
        <f t="shared" si="43"/>
        <v/>
      </c>
      <c r="M196" s="4" t="str">
        <f t="shared" si="44"/>
        <v/>
      </c>
      <c r="N196" s="4" t="str">
        <f t="shared" si="45"/>
        <v/>
      </c>
      <c r="O196" s="4" t="str">
        <f t="shared" si="46"/>
        <v/>
      </c>
      <c r="P196" s="8">
        <f t="shared" si="47"/>
        <v>2</v>
      </c>
      <c r="Q196" s="4" t="s">
        <v>1273</v>
      </c>
      <c r="R196" s="4" t="str">
        <f t="shared" si="48"/>
        <v/>
      </c>
      <c r="S196" s="4" t="str">
        <f t="shared" si="49"/>
        <v>if(Name() == "IVRPRIME.EQ-NSE") { includeOK = DateNum() &gt;= 1070814 AND DateNum() &lt; 1090227; }</v>
      </c>
      <c r="T196" s="4" t="str">
        <f t="shared" si="50"/>
        <v/>
      </c>
      <c r="U196" s="4" t="str">
        <f t="shared" si="51"/>
        <v/>
      </c>
      <c r="V196" s="4" t="str">
        <f t="shared" si="52"/>
        <v/>
      </c>
      <c r="W196" s="4" t="str">
        <f t="shared" si="53"/>
        <v/>
      </c>
      <c r="X196" s="4" t="str">
        <f ca="1">OFFSET($R$2,COUNTA(R$3:R196),$P196-1)</f>
        <v>if(Name() == "IVRPRIME.EQ-NSE") { includeOK = DateNum() &gt;= 1070814 AND DateNum() &lt; 1090227; }</v>
      </c>
    </row>
    <row r="197" spans="1:24" x14ac:dyDescent="0.35">
      <c r="A197" s="4" t="s">
        <v>1058</v>
      </c>
      <c r="B197" s="4" t="str">
        <f>VLOOKUP(A197,'Name Changes'!$L$2:$N$414,3,0)</f>
        <v>J_KBANK.EQ-NSE</v>
      </c>
      <c r="C197" s="4" t="s">
        <v>73</v>
      </c>
      <c r="D197" s="4">
        <v>20061229</v>
      </c>
      <c r="E197" s="4">
        <v>20090327</v>
      </c>
      <c r="F197" s="4" t="s">
        <v>415</v>
      </c>
      <c r="G197" s="4" t="s">
        <v>415</v>
      </c>
      <c r="H197" s="4" t="s">
        <v>415</v>
      </c>
      <c r="I197" s="4" t="s">
        <v>415</v>
      </c>
      <c r="J197" s="4">
        <f t="shared" si="41"/>
        <v>1061229</v>
      </c>
      <c r="K197" s="4">
        <f t="shared" si="42"/>
        <v>1090327</v>
      </c>
      <c r="L197" s="4" t="str">
        <f t="shared" si="43"/>
        <v/>
      </c>
      <c r="M197" s="4" t="str">
        <f t="shared" si="44"/>
        <v/>
      </c>
      <c r="N197" s="4" t="str">
        <f t="shared" si="45"/>
        <v/>
      </c>
      <c r="O197" s="4" t="str">
        <f t="shared" si="46"/>
        <v/>
      </c>
      <c r="P197" s="8">
        <f t="shared" si="47"/>
        <v>2</v>
      </c>
      <c r="Q197" s="4" t="s">
        <v>1273</v>
      </c>
      <c r="R197" s="4" t="str">
        <f t="shared" si="48"/>
        <v/>
      </c>
      <c r="S197" s="4" t="str">
        <f t="shared" si="49"/>
        <v>if(Name() == "J_KBANK.EQ-NSE") { includeOK = DateNum() &gt;= 1061229 AND DateNum() &lt; 1090327; }</v>
      </c>
      <c r="T197" s="4" t="str">
        <f t="shared" si="50"/>
        <v/>
      </c>
      <c r="U197" s="4" t="str">
        <f t="shared" si="51"/>
        <v/>
      </c>
      <c r="V197" s="4" t="str">
        <f t="shared" si="52"/>
        <v/>
      </c>
      <c r="W197" s="4" t="str">
        <f t="shared" si="53"/>
        <v/>
      </c>
      <c r="X197" s="4" t="str">
        <f ca="1">OFFSET($R$2,COUNTA(R$3:R197),$P197-1)</f>
        <v>if(Name() == "J_KBANK.EQ-NSE") { includeOK = DateNum() &gt;= 1061229 AND DateNum() &lt; 1090327; }</v>
      </c>
    </row>
    <row r="198" spans="1:24" x14ac:dyDescent="0.35">
      <c r="A198" s="4" t="s">
        <v>1059</v>
      </c>
      <c r="B198" s="4" t="str">
        <f>VLOOKUP(A198,'Name Changes'!$L$2:$N$414,3,0)</f>
        <v>JETAIRWAYS.EQ-NSE</v>
      </c>
      <c r="C198" s="4" t="s">
        <v>74</v>
      </c>
      <c r="D198" s="4">
        <v>20061229</v>
      </c>
      <c r="E198" s="4">
        <v>20090626</v>
      </c>
      <c r="F198" s="4">
        <v>20101029</v>
      </c>
      <c r="G198" s="4">
        <v>20120928</v>
      </c>
      <c r="H198" s="4">
        <v>20160101</v>
      </c>
      <c r="I198" s="4">
        <v>20190628</v>
      </c>
      <c r="J198" s="4">
        <f t="shared" si="41"/>
        <v>1061229</v>
      </c>
      <c r="K198" s="4">
        <f t="shared" si="42"/>
        <v>1090626</v>
      </c>
      <c r="L198" s="4">
        <f t="shared" si="43"/>
        <v>1101029</v>
      </c>
      <c r="M198" s="4">
        <f t="shared" si="44"/>
        <v>1120928</v>
      </c>
      <c r="N198" s="4">
        <f t="shared" si="45"/>
        <v>1160101</v>
      </c>
      <c r="O198" s="4">
        <f t="shared" si="46"/>
        <v>1190628</v>
      </c>
      <c r="P198" s="8">
        <f t="shared" si="47"/>
        <v>6</v>
      </c>
      <c r="Q198" s="4" t="s">
        <v>1273</v>
      </c>
      <c r="R198" s="4" t="str">
        <f t="shared" si="48"/>
        <v/>
      </c>
      <c r="S198" s="4" t="str">
        <f t="shared" si="49"/>
        <v/>
      </c>
      <c r="T198" s="4" t="str">
        <f t="shared" si="50"/>
        <v/>
      </c>
      <c r="U198" s="4" t="str">
        <f t="shared" si="51"/>
        <v/>
      </c>
      <c r="V198" s="4" t="str">
        <f t="shared" si="52"/>
        <v/>
      </c>
      <c r="W198" s="4" t="str">
        <f t="shared" si="53"/>
        <v>if(Name() == "JETAIRWAYS.EQ-NSE") { includeOK = (DateNum() &gt;= 1061229 AND DateNum() &lt; 1090626) OR (DateNum() &gt;= 1101029 AND DateNum() &lt; 1120928) OR (DateNum() &gt;= 1160101 AND DateNum() &lt; 1190628) ; }</v>
      </c>
      <c r="X198" s="4" t="str">
        <f ca="1">OFFSET($R$2,COUNTA(R$3:R198),$P198-1)</f>
        <v>if(Name() == "JETAIRWAYS.EQ-NSE") { includeOK = (DateNum() &gt;= 1061229 AND DateNum() &lt; 1090626) OR (DateNum() &gt;= 1101029 AND DateNum() &lt; 1120928) OR (DateNum() &gt;= 1160101 AND DateNum() &lt; 1190628) ; }</v>
      </c>
    </row>
    <row r="199" spans="1:24" x14ac:dyDescent="0.35">
      <c r="A199" s="4" t="s">
        <v>1060</v>
      </c>
      <c r="B199" s="4" t="str">
        <f>VLOOKUP(A199,'Name Changes'!$L$2:$N$414,3,0)</f>
        <v>JINDALSAW.EQ-NSE</v>
      </c>
      <c r="C199" s="4" t="s">
        <v>223</v>
      </c>
      <c r="D199" s="4">
        <v>20071130</v>
      </c>
      <c r="E199" s="4">
        <v>20120928</v>
      </c>
      <c r="F199" s="4" t="s">
        <v>415</v>
      </c>
      <c r="G199" s="4" t="s">
        <v>415</v>
      </c>
      <c r="H199" s="4" t="s">
        <v>415</v>
      </c>
      <c r="I199" s="4" t="s">
        <v>415</v>
      </c>
      <c r="J199" s="4">
        <f t="shared" si="41"/>
        <v>1071130</v>
      </c>
      <c r="K199" s="4">
        <f t="shared" si="42"/>
        <v>1120928</v>
      </c>
      <c r="L199" s="4" t="str">
        <f t="shared" si="43"/>
        <v/>
      </c>
      <c r="M199" s="4" t="str">
        <f t="shared" si="44"/>
        <v/>
      </c>
      <c r="N199" s="4" t="str">
        <f t="shared" si="45"/>
        <v/>
      </c>
      <c r="O199" s="4" t="str">
        <f t="shared" si="46"/>
        <v/>
      </c>
      <c r="P199" s="8">
        <f t="shared" si="47"/>
        <v>2</v>
      </c>
      <c r="Q199" s="4" t="s">
        <v>1273</v>
      </c>
      <c r="R199" s="4" t="str">
        <f t="shared" si="48"/>
        <v/>
      </c>
      <c r="S199" s="4" t="str">
        <f t="shared" si="49"/>
        <v>if(Name() == "JINDALSAW.EQ-NSE") { includeOK = DateNum() &gt;= 1071130 AND DateNum() &lt; 1120928; }</v>
      </c>
      <c r="T199" s="4" t="str">
        <f t="shared" si="50"/>
        <v/>
      </c>
      <c r="U199" s="4" t="str">
        <f t="shared" si="51"/>
        <v/>
      </c>
      <c r="V199" s="4" t="str">
        <f t="shared" si="52"/>
        <v/>
      </c>
      <c r="W199" s="4" t="str">
        <f t="shared" si="53"/>
        <v/>
      </c>
      <c r="X199" s="4" t="str">
        <f ca="1">OFFSET($R$2,COUNTA(R$3:R199),$P199-1)</f>
        <v>if(Name() == "JINDALSAW.EQ-NSE") { includeOK = DateNum() &gt;= 1071130 AND DateNum() &lt; 1120928; }</v>
      </c>
    </row>
    <row r="200" spans="1:24" x14ac:dyDescent="0.35">
      <c r="A200" s="4" t="s">
        <v>1061</v>
      </c>
      <c r="B200" s="4" t="str">
        <f>VLOOKUP(A200,'Name Changes'!$L$2:$N$414,3,0)</f>
        <v>JINDALSTEL.EQ-NSE</v>
      </c>
      <c r="C200" s="4" t="s">
        <v>75</v>
      </c>
      <c r="D200" s="4">
        <v>20061229</v>
      </c>
      <c r="E200" s="4" t="s">
        <v>415</v>
      </c>
      <c r="F200" s="4" t="s">
        <v>415</v>
      </c>
      <c r="G200" s="4" t="s">
        <v>415</v>
      </c>
      <c r="H200" s="4" t="s">
        <v>415</v>
      </c>
      <c r="I200" s="4" t="s">
        <v>415</v>
      </c>
      <c r="J200" s="4">
        <f t="shared" si="41"/>
        <v>1061229</v>
      </c>
      <c r="K200" s="4" t="str">
        <f t="shared" si="42"/>
        <v/>
      </c>
      <c r="L200" s="4" t="str">
        <f t="shared" si="43"/>
        <v/>
      </c>
      <c r="M200" s="4" t="str">
        <f t="shared" si="44"/>
        <v/>
      </c>
      <c r="N200" s="4" t="str">
        <f t="shared" si="45"/>
        <v/>
      </c>
      <c r="O200" s="4" t="str">
        <f t="shared" si="46"/>
        <v/>
      </c>
      <c r="P200" s="8">
        <f t="shared" si="47"/>
        <v>1</v>
      </c>
      <c r="Q200" s="4" t="s">
        <v>1273</v>
      </c>
      <c r="R200" s="4" t="str">
        <f t="shared" si="48"/>
        <v>if(Name() == "JINDALSTEL.EQ-NSE") { includeOK = DateNum() &gt;= 1061229; }</v>
      </c>
      <c r="S200" s="4" t="str">
        <f t="shared" si="49"/>
        <v/>
      </c>
      <c r="T200" s="4" t="str">
        <f t="shared" si="50"/>
        <v/>
      </c>
      <c r="U200" s="4" t="str">
        <f t="shared" si="51"/>
        <v/>
      </c>
      <c r="V200" s="4" t="str">
        <f t="shared" si="52"/>
        <v/>
      </c>
      <c r="W200" s="4" t="str">
        <f t="shared" si="53"/>
        <v/>
      </c>
      <c r="X200" s="4" t="str">
        <f ca="1">OFFSET($R$2,COUNTA(R$3:R200),$P200-1)</f>
        <v>if(Name() == "JINDALSTEL.EQ-NSE") { includeOK = DateNum() &gt;= 1061229; }</v>
      </c>
    </row>
    <row r="201" spans="1:24" x14ac:dyDescent="0.35">
      <c r="A201" s="4" t="s">
        <v>1062</v>
      </c>
      <c r="B201" s="4" t="str">
        <f>VLOOKUP(A201,'Name Changes'!$L$2:$N$414,3,0)</f>
        <v>JSWHL.EQ-NSE</v>
      </c>
      <c r="C201" s="4" t="s">
        <v>308</v>
      </c>
      <c r="D201" s="4">
        <v>20100528</v>
      </c>
      <c r="E201" s="4">
        <v>20120127</v>
      </c>
      <c r="F201" s="4" t="s">
        <v>415</v>
      </c>
      <c r="G201" s="4" t="s">
        <v>415</v>
      </c>
      <c r="H201" s="4" t="s">
        <v>415</v>
      </c>
      <c r="I201" s="4" t="s">
        <v>415</v>
      </c>
      <c r="J201" s="4">
        <f t="shared" si="41"/>
        <v>1100528</v>
      </c>
      <c r="K201" s="4">
        <f t="shared" si="42"/>
        <v>1120127</v>
      </c>
      <c r="L201" s="4" t="str">
        <f t="shared" si="43"/>
        <v/>
      </c>
      <c r="M201" s="4" t="str">
        <f t="shared" si="44"/>
        <v/>
      </c>
      <c r="N201" s="4" t="str">
        <f t="shared" si="45"/>
        <v/>
      </c>
      <c r="O201" s="4" t="str">
        <f t="shared" si="46"/>
        <v/>
      </c>
      <c r="P201" s="8">
        <f t="shared" si="47"/>
        <v>2</v>
      </c>
      <c r="Q201" s="4" t="s">
        <v>1273</v>
      </c>
      <c r="R201" s="4" t="str">
        <f t="shared" si="48"/>
        <v/>
      </c>
      <c r="S201" s="4" t="str">
        <f t="shared" si="49"/>
        <v>if(Name() == "JSWHL.EQ-NSE") { includeOK = DateNum() &gt;= 1100528 AND DateNum() &lt; 1120127; }</v>
      </c>
      <c r="T201" s="4" t="str">
        <f t="shared" si="50"/>
        <v/>
      </c>
      <c r="U201" s="4" t="str">
        <f t="shared" si="51"/>
        <v/>
      </c>
      <c r="V201" s="4" t="str">
        <f t="shared" si="52"/>
        <v/>
      </c>
      <c r="W201" s="4" t="str">
        <f t="shared" si="53"/>
        <v/>
      </c>
      <c r="X201" s="4" t="str">
        <f ca="1">OFFSET($R$2,COUNTA(R$3:R201),$P201-1)</f>
        <v>if(Name() == "JSWHL.EQ-NSE") { includeOK = DateNum() &gt;= 1100528 AND DateNum() &lt; 1120127; }</v>
      </c>
    </row>
    <row r="202" spans="1:24" x14ac:dyDescent="0.35">
      <c r="A202" s="4" t="s">
        <v>1063</v>
      </c>
      <c r="B202" s="4" t="str">
        <f>VLOOKUP(A202,'Name Changes'!$L$2:$N$414,3,0)</f>
        <v>JISLJALEQS.EQ-NSE</v>
      </c>
      <c r="C202" s="4" t="s">
        <v>299</v>
      </c>
      <c r="D202" s="4">
        <v>20100219</v>
      </c>
      <c r="E202" s="4">
        <v>20190628</v>
      </c>
      <c r="F202" s="4" t="s">
        <v>415</v>
      </c>
      <c r="G202" s="4" t="s">
        <v>415</v>
      </c>
      <c r="H202" s="4" t="s">
        <v>415</v>
      </c>
      <c r="I202" s="4" t="s">
        <v>415</v>
      </c>
      <c r="J202" s="4">
        <f t="shared" si="41"/>
        <v>1100219</v>
      </c>
      <c r="K202" s="4">
        <f t="shared" si="42"/>
        <v>1190628</v>
      </c>
      <c r="L202" s="4" t="str">
        <f t="shared" si="43"/>
        <v/>
      </c>
      <c r="M202" s="4" t="str">
        <f t="shared" si="44"/>
        <v/>
      </c>
      <c r="N202" s="4" t="str">
        <f t="shared" si="45"/>
        <v/>
      </c>
      <c r="O202" s="4" t="str">
        <f t="shared" si="46"/>
        <v/>
      </c>
      <c r="P202" s="8">
        <f t="shared" si="47"/>
        <v>2</v>
      </c>
      <c r="Q202" s="4" t="s">
        <v>1273</v>
      </c>
      <c r="R202" s="4" t="str">
        <f t="shared" si="48"/>
        <v/>
      </c>
      <c r="S202" s="4" t="str">
        <f t="shared" si="49"/>
        <v>if(Name() == "JISLJALEQS.EQ-NSE") { includeOK = DateNum() &gt;= 1100219 AND DateNum() &lt; 1190628; }</v>
      </c>
      <c r="T202" s="4" t="str">
        <f t="shared" si="50"/>
        <v/>
      </c>
      <c r="U202" s="4" t="str">
        <f t="shared" si="51"/>
        <v/>
      </c>
      <c r="V202" s="4" t="str">
        <f t="shared" si="52"/>
        <v/>
      </c>
      <c r="W202" s="4" t="str">
        <f t="shared" si="53"/>
        <v/>
      </c>
      <c r="X202" s="4" t="str">
        <f ca="1">OFFSET($R$2,COUNTA(R$3:R202),$P202-1)</f>
        <v>if(Name() == "JISLJALEQS.EQ-NSE") { includeOK = DateNum() &gt;= 1100219 AND DateNum() &lt; 1190628; }</v>
      </c>
    </row>
    <row r="203" spans="1:24" x14ac:dyDescent="0.35">
      <c r="A203" s="4" t="s">
        <v>1064</v>
      </c>
      <c r="B203" s="4" t="str">
        <f>VLOOKUP(A203,'Name Changes'!$L$2:$N$414,3,0)</f>
        <v>JPASSOCIAT.EQ-NSE</v>
      </c>
      <c r="C203" s="4" t="s">
        <v>76</v>
      </c>
      <c r="D203" s="4">
        <v>20061229</v>
      </c>
      <c r="E203" s="4">
        <v>20190328</v>
      </c>
      <c r="F203" s="4" t="s">
        <v>415</v>
      </c>
      <c r="G203" s="4" t="s">
        <v>415</v>
      </c>
      <c r="H203" s="4" t="s">
        <v>415</v>
      </c>
      <c r="I203" s="4" t="s">
        <v>415</v>
      </c>
      <c r="J203" s="4">
        <f t="shared" si="41"/>
        <v>1061229</v>
      </c>
      <c r="K203" s="4">
        <f t="shared" si="42"/>
        <v>1190328</v>
      </c>
      <c r="L203" s="4" t="str">
        <f t="shared" si="43"/>
        <v/>
      </c>
      <c r="M203" s="4" t="str">
        <f t="shared" si="44"/>
        <v/>
      </c>
      <c r="N203" s="4" t="str">
        <f t="shared" si="45"/>
        <v/>
      </c>
      <c r="O203" s="4" t="str">
        <f t="shared" si="46"/>
        <v/>
      </c>
      <c r="P203" s="8">
        <f t="shared" si="47"/>
        <v>2</v>
      </c>
      <c r="Q203" s="4" t="s">
        <v>1273</v>
      </c>
      <c r="R203" s="4" t="str">
        <f t="shared" si="48"/>
        <v/>
      </c>
      <c r="S203" s="4" t="str">
        <f t="shared" si="49"/>
        <v>if(Name() == "JPASSOCIAT.EQ-NSE") { includeOK = DateNum() &gt;= 1061229 AND DateNum() &lt; 1190328; }</v>
      </c>
      <c r="T203" s="4" t="str">
        <f t="shared" si="50"/>
        <v/>
      </c>
      <c r="U203" s="4" t="str">
        <f t="shared" si="51"/>
        <v/>
      </c>
      <c r="V203" s="4" t="str">
        <f t="shared" si="52"/>
        <v/>
      </c>
      <c r="W203" s="4" t="str">
        <f t="shared" si="53"/>
        <v/>
      </c>
      <c r="X203" s="4" t="str">
        <f ca="1">OFFSET($R$2,COUNTA(R$3:R203),$P203-1)</f>
        <v>if(Name() == "JPASSOCIAT.EQ-NSE") { includeOK = DateNum() &gt;= 1061229 AND DateNum() &lt; 1190328; }</v>
      </c>
    </row>
    <row r="204" spans="1:24" x14ac:dyDescent="0.35">
      <c r="A204" s="4" t="s">
        <v>1065</v>
      </c>
      <c r="B204" s="4" t="str">
        <f>VLOOKUP(A204,'Name Changes'!$L$2:$N$414,3,0)</f>
        <v>JPHYDRO.EQ-NSE</v>
      </c>
      <c r="C204" s="4" t="s">
        <v>77</v>
      </c>
      <c r="D204" s="4">
        <v>20061229</v>
      </c>
      <c r="E204" s="4">
        <v>20100108</v>
      </c>
      <c r="F204" s="4" t="s">
        <v>415</v>
      </c>
      <c r="G204" s="4" t="s">
        <v>415</v>
      </c>
      <c r="H204" s="4" t="s">
        <v>415</v>
      </c>
      <c r="I204" s="4" t="s">
        <v>415</v>
      </c>
      <c r="J204" s="4">
        <f t="shared" si="41"/>
        <v>1061229</v>
      </c>
      <c r="K204" s="4">
        <f t="shared" si="42"/>
        <v>1100108</v>
      </c>
      <c r="L204" s="4" t="str">
        <f t="shared" si="43"/>
        <v/>
      </c>
      <c r="M204" s="4" t="str">
        <f t="shared" si="44"/>
        <v/>
      </c>
      <c r="N204" s="4" t="str">
        <f t="shared" si="45"/>
        <v/>
      </c>
      <c r="O204" s="4" t="str">
        <f t="shared" si="46"/>
        <v/>
      </c>
      <c r="P204" s="8">
        <f t="shared" si="47"/>
        <v>2</v>
      </c>
      <c r="Q204" s="4" t="s">
        <v>1273</v>
      </c>
      <c r="R204" s="4" t="str">
        <f t="shared" si="48"/>
        <v/>
      </c>
      <c r="S204" s="4" t="str">
        <f t="shared" si="49"/>
        <v>if(Name() == "JPHYDRO.EQ-NSE") { includeOK = DateNum() &gt;= 1061229 AND DateNum() &lt; 1100108; }</v>
      </c>
      <c r="T204" s="4" t="str">
        <f t="shared" si="50"/>
        <v/>
      </c>
      <c r="U204" s="4" t="str">
        <f t="shared" si="51"/>
        <v/>
      </c>
      <c r="V204" s="4" t="str">
        <f t="shared" si="52"/>
        <v/>
      </c>
      <c r="W204" s="4" t="str">
        <f t="shared" si="53"/>
        <v/>
      </c>
      <c r="X204" s="4" t="str">
        <f ca="1">OFFSET($R$2,COUNTA(R$3:R204),$P204-1)</f>
        <v>if(Name() == "JPHYDRO.EQ-NSE") { includeOK = DateNum() &gt;= 1061229 AND DateNum() &lt; 1100108; }</v>
      </c>
    </row>
    <row r="205" spans="1:24" x14ac:dyDescent="0.35">
      <c r="A205" s="4" t="s">
        <v>1066</v>
      </c>
      <c r="B205" s="4" t="str">
        <f>VLOOKUP(A205,'Name Changes'!$L$2:$N$414,3,0)</f>
        <v>JPPOWER.EQ-NSE</v>
      </c>
      <c r="C205" s="4" t="s">
        <v>293</v>
      </c>
      <c r="D205" s="4">
        <v>20100108</v>
      </c>
      <c r="E205" s="4">
        <v>20150928</v>
      </c>
      <c r="F205" s="4" t="s">
        <v>415</v>
      </c>
      <c r="G205" s="4" t="s">
        <v>415</v>
      </c>
      <c r="H205" s="4" t="s">
        <v>415</v>
      </c>
      <c r="I205" s="4" t="s">
        <v>415</v>
      </c>
      <c r="J205" s="4">
        <f t="shared" si="41"/>
        <v>1100108</v>
      </c>
      <c r="K205" s="4">
        <f t="shared" si="42"/>
        <v>1150928</v>
      </c>
      <c r="L205" s="4" t="str">
        <f t="shared" si="43"/>
        <v/>
      </c>
      <c r="M205" s="4" t="str">
        <f t="shared" si="44"/>
        <v/>
      </c>
      <c r="N205" s="4" t="str">
        <f t="shared" si="45"/>
        <v/>
      </c>
      <c r="O205" s="4" t="str">
        <f t="shared" si="46"/>
        <v/>
      </c>
      <c r="P205" s="8">
        <f t="shared" si="47"/>
        <v>2</v>
      </c>
      <c r="Q205" s="4" t="s">
        <v>1273</v>
      </c>
      <c r="R205" s="4" t="str">
        <f t="shared" si="48"/>
        <v/>
      </c>
      <c r="S205" s="4" t="str">
        <f t="shared" si="49"/>
        <v>if(Name() == "JPPOWER.EQ-NSE") { includeOK = DateNum() &gt;= 1100108 AND DateNum() &lt; 1150928; }</v>
      </c>
      <c r="T205" s="4" t="str">
        <f t="shared" si="50"/>
        <v/>
      </c>
      <c r="U205" s="4" t="str">
        <f t="shared" si="51"/>
        <v/>
      </c>
      <c r="V205" s="4" t="str">
        <f t="shared" si="52"/>
        <v/>
      </c>
      <c r="W205" s="4" t="str">
        <f t="shared" si="53"/>
        <v/>
      </c>
      <c r="X205" s="4" t="str">
        <f ca="1">OFFSET($R$2,COUNTA(R$3:R205),$P205-1)</f>
        <v>if(Name() == "JPPOWER.EQ-NSE") { includeOK = DateNum() &gt;= 1100108 AND DateNum() &lt; 1150928; }</v>
      </c>
    </row>
    <row r="206" spans="1:24" x14ac:dyDescent="0.35">
      <c r="A206" s="4" t="s">
        <v>1067</v>
      </c>
      <c r="B206" s="4" t="str">
        <f>VLOOKUP(A206,'Name Changes'!$L$2:$N$414,3,0)</f>
        <v>JSL.EQ-NSE</v>
      </c>
      <c r="C206" s="4" t="s">
        <v>290</v>
      </c>
      <c r="D206" s="4">
        <v>20081023</v>
      </c>
      <c r="E206" s="4">
        <v>20090626</v>
      </c>
      <c r="F206" s="4" t="s">
        <v>415</v>
      </c>
      <c r="G206" s="4" t="s">
        <v>415</v>
      </c>
      <c r="H206" s="4" t="s">
        <v>415</v>
      </c>
      <c r="I206" s="4" t="s">
        <v>415</v>
      </c>
      <c r="J206" s="4">
        <f t="shared" si="41"/>
        <v>1081023</v>
      </c>
      <c r="K206" s="4">
        <f t="shared" si="42"/>
        <v>1090626</v>
      </c>
      <c r="L206" s="4" t="str">
        <f t="shared" si="43"/>
        <v/>
      </c>
      <c r="M206" s="4" t="str">
        <f t="shared" si="44"/>
        <v/>
      </c>
      <c r="N206" s="4" t="str">
        <f t="shared" si="45"/>
        <v/>
      </c>
      <c r="O206" s="4" t="str">
        <f t="shared" si="46"/>
        <v/>
      </c>
      <c r="P206" s="8">
        <f t="shared" si="47"/>
        <v>2</v>
      </c>
      <c r="Q206" s="4" t="s">
        <v>1273</v>
      </c>
      <c r="R206" s="4" t="str">
        <f t="shared" si="48"/>
        <v/>
      </c>
      <c r="S206" s="4" t="str">
        <f t="shared" si="49"/>
        <v>if(Name() == "JSL.EQ-NSE") { includeOK = DateNum() &gt;= 1081023 AND DateNum() &lt; 1090626; }</v>
      </c>
      <c r="T206" s="4" t="str">
        <f t="shared" si="50"/>
        <v/>
      </c>
      <c r="U206" s="4" t="str">
        <f t="shared" si="51"/>
        <v/>
      </c>
      <c r="V206" s="4" t="str">
        <f t="shared" si="52"/>
        <v/>
      </c>
      <c r="W206" s="4" t="str">
        <f t="shared" si="53"/>
        <v/>
      </c>
      <c r="X206" s="4" t="str">
        <f ca="1">OFFSET($R$2,COUNTA(R$3:R206),$P206-1)</f>
        <v>if(Name() == "JSL.EQ-NSE") { includeOK = DateNum() &gt;= 1081023 AND DateNum() &lt; 1090626; }</v>
      </c>
    </row>
    <row r="207" spans="1:24" x14ac:dyDescent="0.35">
      <c r="A207" s="11" t="s">
        <v>1068</v>
      </c>
      <c r="B207" s="11" t="str">
        <f>VLOOKUP(A207,'Name Changes'!$L$2:$N$414,3,0)</f>
        <v>JSTAINLESS.EQ-NSE</v>
      </c>
      <c r="C207" s="11" t="s">
        <v>78</v>
      </c>
      <c r="D207" s="11">
        <v>20061229</v>
      </c>
      <c r="E207" s="11">
        <v>20081023</v>
      </c>
      <c r="F207" s="4" t="s">
        <v>415</v>
      </c>
      <c r="G207" s="4" t="s">
        <v>415</v>
      </c>
      <c r="H207" s="4" t="s">
        <v>415</v>
      </c>
      <c r="I207" s="4" t="s">
        <v>415</v>
      </c>
      <c r="J207" s="4">
        <f t="shared" si="41"/>
        <v>1061229</v>
      </c>
      <c r="K207" s="4">
        <f t="shared" si="42"/>
        <v>1081023</v>
      </c>
      <c r="L207" s="4" t="str">
        <f t="shared" si="43"/>
        <v/>
      </c>
      <c r="M207" s="4" t="str">
        <f t="shared" si="44"/>
        <v/>
      </c>
      <c r="N207" s="4" t="str">
        <f t="shared" si="45"/>
        <v/>
      </c>
      <c r="O207" s="4" t="str">
        <f t="shared" si="46"/>
        <v/>
      </c>
      <c r="P207" s="8">
        <f t="shared" si="47"/>
        <v>2</v>
      </c>
      <c r="Q207" s="4" t="s">
        <v>1273</v>
      </c>
      <c r="R207" s="4" t="str">
        <f t="shared" si="48"/>
        <v/>
      </c>
      <c r="S207" s="4" t="str">
        <f t="shared" si="49"/>
        <v>if(Name() == "JSTAINLESS.EQ-NSE") { includeOK = DateNum() &gt;= 1061229 AND DateNum() &lt; 1081023; }</v>
      </c>
      <c r="T207" s="4" t="str">
        <f t="shared" si="50"/>
        <v/>
      </c>
      <c r="U207" s="4" t="str">
        <f t="shared" si="51"/>
        <v/>
      </c>
      <c r="V207" s="4" t="str">
        <f t="shared" si="52"/>
        <v/>
      </c>
      <c r="W207" s="4" t="str">
        <f t="shared" si="53"/>
        <v/>
      </c>
      <c r="X207" s="4" t="str">
        <f ca="1">OFFSET($R$2,COUNTA(R$3:R207),$P207-1)</f>
        <v>if(Name() == "JSTAINLESS.EQ-NSE") { includeOK = DateNum() &gt;= 1061229 AND DateNum() &lt; 1081023; }</v>
      </c>
    </row>
    <row r="208" spans="1:24" x14ac:dyDescent="0.35">
      <c r="A208" s="4" t="s">
        <v>1069</v>
      </c>
      <c r="B208" s="4" t="str">
        <f>VLOOKUP(A208,'Name Changes'!$L$2:$N$414,3,0)</f>
        <v>JSWENERGY.EQ-NSE</v>
      </c>
      <c r="C208" s="4" t="s">
        <v>325</v>
      </c>
      <c r="D208" s="4">
        <v>20110718</v>
      </c>
      <c r="E208" s="4">
        <v>20180129</v>
      </c>
      <c r="F208" s="4" t="s">
        <v>415</v>
      </c>
      <c r="G208" s="4" t="s">
        <v>415</v>
      </c>
      <c r="H208" s="4" t="s">
        <v>415</v>
      </c>
      <c r="I208" s="4" t="s">
        <v>415</v>
      </c>
      <c r="J208" s="4">
        <f t="shared" si="41"/>
        <v>1110718</v>
      </c>
      <c r="K208" s="4">
        <f t="shared" si="42"/>
        <v>1180129</v>
      </c>
      <c r="L208" s="4" t="str">
        <f t="shared" si="43"/>
        <v/>
      </c>
      <c r="M208" s="4" t="str">
        <f t="shared" si="44"/>
        <v/>
      </c>
      <c r="N208" s="4" t="str">
        <f t="shared" si="45"/>
        <v/>
      </c>
      <c r="O208" s="4" t="str">
        <f t="shared" si="46"/>
        <v/>
      </c>
      <c r="P208" s="8">
        <f t="shared" si="47"/>
        <v>2</v>
      </c>
      <c r="Q208" s="4" t="s">
        <v>1273</v>
      </c>
      <c r="R208" s="4" t="str">
        <f t="shared" si="48"/>
        <v/>
      </c>
      <c r="S208" s="4" t="str">
        <f t="shared" si="49"/>
        <v>if(Name() == "JSWENERGY.EQ-NSE") { includeOK = DateNum() &gt;= 1110718 AND DateNum() &lt; 1180129; }</v>
      </c>
      <c r="T208" s="4" t="str">
        <f t="shared" si="50"/>
        <v/>
      </c>
      <c r="U208" s="4" t="str">
        <f t="shared" si="51"/>
        <v/>
      </c>
      <c r="V208" s="4" t="str">
        <f t="shared" si="52"/>
        <v/>
      </c>
      <c r="W208" s="4" t="str">
        <f t="shared" si="53"/>
        <v/>
      </c>
      <c r="X208" s="4" t="str">
        <f ca="1">OFFSET($R$2,COUNTA(R$3:R208),$P208-1)</f>
        <v>if(Name() == "JSWENERGY.EQ-NSE") { includeOK = DateNum() &gt;= 1110718 AND DateNum() &lt; 1180129; }</v>
      </c>
    </row>
    <row r="209" spans="1:24" x14ac:dyDescent="0.35">
      <c r="A209" s="4" t="s">
        <v>847</v>
      </c>
      <c r="B209" s="4" t="str">
        <f>VLOOKUP(A209,'Name Changes'!$L$2:$N$414,3,0)</f>
        <v>JSWISPAT.EQ-NSE</v>
      </c>
      <c r="C209" s="4" t="s">
        <v>335</v>
      </c>
      <c r="D209" s="4">
        <v>20071130</v>
      </c>
      <c r="E209" s="4">
        <v>20120928</v>
      </c>
      <c r="F209" s="4" t="s">
        <v>415</v>
      </c>
      <c r="G209" s="4" t="s">
        <v>415</v>
      </c>
      <c r="H209" s="4" t="s">
        <v>415</v>
      </c>
      <c r="I209" s="4" t="s">
        <v>415</v>
      </c>
      <c r="J209" s="4">
        <f t="shared" si="41"/>
        <v>1071130</v>
      </c>
      <c r="K209" s="4">
        <f t="shared" si="42"/>
        <v>1120928</v>
      </c>
      <c r="L209" s="4" t="str">
        <f t="shared" si="43"/>
        <v/>
      </c>
      <c r="M209" s="4" t="str">
        <f t="shared" si="44"/>
        <v/>
      </c>
      <c r="N209" s="4" t="str">
        <f t="shared" si="45"/>
        <v/>
      </c>
      <c r="O209" s="4" t="str">
        <f t="shared" si="46"/>
        <v/>
      </c>
      <c r="P209" s="8">
        <f t="shared" si="47"/>
        <v>2</v>
      </c>
      <c r="Q209" s="4" t="s">
        <v>1273</v>
      </c>
      <c r="R209" s="4" t="str">
        <f t="shared" si="48"/>
        <v/>
      </c>
      <c r="S209" s="4" t="str">
        <f t="shared" si="49"/>
        <v>if(Name() == "JSWISPAT.EQ-NSE") { includeOK = DateNum() &gt;= 1071130 AND DateNum() &lt; 1120928; }</v>
      </c>
      <c r="T209" s="4" t="str">
        <f t="shared" si="50"/>
        <v/>
      </c>
      <c r="U209" s="4" t="str">
        <f t="shared" si="51"/>
        <v/>
      </c>
      <c r="V209" s="4" t="str">
        <f t="shared" si="52"/>
        <v/>
      </c>
      <c r="W209" s="4" t="str">
        <f t="shared" si="53"/>
        <v/>
      </c>
      <c r="X209" s="4" t="str">
        <f ca="1">OFFSET($R$2,COUNTA(R$3:R209),$P209-1)</f>
        <v>if(Name() == "JSWISPAT.EQ-NSE") { includeOK = DateNum() &gt;= 1071130 AND DateNum() &lt; 1120928; }</v>
      </c>
    </row>
    <row r="210" spans="1:24" x14ac:dyDescent="0.35">
      <c r="A210" s="4" t="s">
        <v>1070</v>
      </c>
      <c r="B210" s="4" t="str">
        <f>VLOOKUP(A210,'Name Changes'!$L$2:$N$414,3,0)</f>
        <v>JSWSTEEL.EQ-NSE</v>
      </c>
      <c r="C210" s="4" t="s">
        <v>79</v>
      </c>
      <c r="D210" s="4">
        <v>20061229</v>
      </c>
      <c r="E210" s="4" t="s">
        <v>415</v>
      </c>
      <c r="F210" s="4" t="s">
        <v>415</v>
      </c>
      <c r="G210" s="4" t="s">
        <v>415</v>
      </c>
      <c r="H210" s="4" t="s">
        <v>415</v>
      </c>
      <c r="I210" s="4" t="s">
        <v>415</v>
      </c>
      <c r="J210" s="4">
        <f t="shared" si="41"/>
        <v>1061229</v>
      </c>
      <c r="K210" s="4" t="str">
        <f t="shared" si="42"/>
        <v/>
      </c>
      <c r="L210" s="4" t="str">
        <f t="shared" si="43"/>
        <v/>
      </c>
      <c r="M210" s="4" t="str">
        <f t="shared" si="44"/>
        <v/>
      </c>
      <c r="N210" s="4" t="str">
        <f t="shared" si="45"/>
        <v/>
      </c>
      <c r="O210" s="4" t="str">
        <f t="shared" si="46"/>
        <v/>
      </c>
      <c r="P210" s="8">
        <f t="shared" si="47"/>
        <v>1</v>
      </c>
      <c r="Q210" s="4" t="s">
        <v>1273</v>
      </c>
      <c r="R210" s="4" t="str">
        <f t="shared" si="48"/>
        <v>if(Name() == "JSWSTEEL.EQ-NSE") { includeOK = DateNum() &gt;= 1061229; }</v>
      </c>
      <c r="S210" s="4" t="str">
        <f t="shared" si="49"/>
        <v/>
      </c>
      <c r="T210" s="4" t="str">
        <f t="shared" si="50"/>
        <v/>
      </c>
      <c r="U210" s="4" t="str">
        <f t="shared" si="51"/>
        <v/>
      </c>
      <c r="V210" s="4" t="str">
        <f t="shared" si="52"/>
        <v/>
      </c>
      <c r="W210" s="4" t="str">
        <f t="shared" si="53"/>
        <v/>
      </c>
      <c r="X210" s="4" t="str">
        <f ca="1">OFFSET($R$2,COUNTA(R$3:R210),$P210-1)</f>
        <v>if(Name() == "JSWSTEEL.EQ-NSE") { includeOK = DateNum() &gt;= 1061229; }</v>
      </c>
    </row>
    <row r="211" spans="1:24" x14ac:dyDescent="0.35">
      <c r="A211" s="4" t="s">
        <v>1071</v>
      </c>
      <c r="B211" s="4" t="str">
        <f>VLOOKUP(A211,'Name Changes'!$L$2:$N$414,3,0)</f>
        <v>JUBLFOOD.EQ-NSE</v>
      </c>
      <c r="C211" s="4" t="s">
        <v>326</v>
      </c>
      <c r="D211" s="4">
        <v>20110718</v>
      </c>
      <c r="E211" s="4" t="s">
        <v>415</v>
      </c>
      <c r="F211" s="4" t="s">
        <v>415</v>
      </c>
      <c r="G211" s="4" t="s">
        <v>415</v>
      </c>
      <c r="H211" s="4" t="s">
        <v>415</v>
      </c>
      <c r="I211" s="4" t="s">
        <v>415</v>
      </c>
      <c r="J211" s="4">
        <f t="shared" si="41"/>
        <v>1110718</v>
      </c>
      <c r="K211" s="4" t="str">
        <f t="shared" si="42"/>
        <v/>
      </c>
      <c r="L211" s="4" t="str">
        <f t="shared" si="43"/>
        <v/>
      </c>
      <c r="M211" s="4" t="str">
        <f t="shared" si="44"/>
        <v/>
      </c>
      <c r="N211" s="4" t="str">
        <f t="shared" si="45"/>
        <v/>
      </c>
      <c r="O211" s="4" t="str">
        <f t="shared" si="46"/>
        <v/>
      </c>
      <c r="P211" s="8">
        <f t="shared" si="47"/>
        <v>1</v>
      </c>
      <c r="Q211" s="4" t="s">
        <v>1273</v>
      </c>
      <c r="R211" s="4" t="str">
        <f t="shared" si="48"/>
        <v>if(Name() == "JUBLFOOD.EQ-NSE") { includeOK = DateNum() &gt;= 1110718; }</v>
      </c>
      <c r="S211" s="4" t="str">
        <f t="shared" si="49"/>
        <v/>
      </c>
      <c r="T211" s="4" t="str">
        <f t="shared" si="50"/>
        <v/>
      </c>
      <c r="U211" s="4" t="str">
        <f t="shared" si="51"/>
        <v/>
      </c>
      <c r="V211" s="4" t="str">
        <f t="shared" si="52"/>
        <v/>
      </c>
      <c r="W211" s="4" t="str">
        <f t="shared" si="53"/>
        <v/>
      </c>
      <c r="X211" s="4" t="str">
        <f ca="1">OFFSET($R$2,COUNTA(R$3:R211),$P211-1)</f>
        <v>if(Name() == "JUBLFOOD.EQ-NSE") { includeOK = DateNum() &gt;= 1110718; }</v>
      </c>
    </row>
    <row r="212" spans="1:24" x14ac:dyDescent="0.35">
      <c r="A212" s="4" t="s">
        <v>1072</v>
      </c>
      <c r="B212" s="4" t="str">
        <f>VLOOKUP(A212,'Name Changes'!$L$2:$N$414,3,0)</f>
        <v>JUSTDIAL.EQ-NSE</v>
      </c>
      <c r="C212" s="4" t="s">
        <v>352</v>
      </c>
      <c r="D212" s="4">
        <v>20140313</v>
      </c>
      <c r="E212" s="4">
        <v>20200730</v>
      </c>
      <c r="F212" s="4" t="s">
        <v>415</v>
      </c>
      <c r="G212" s="4" t="s">
        <v>415</v>
      </c>
      <c r="H212" s="4" t="s">
        <v>415</v>
      </c>
      <c r="I212" s="4" t="s">
        <v>415</v>
      </c>
      <c r="J212" s="4">
        <f t="shared" si="41"/>
        <v>1140313</v>
      </c>
      <c r="K212" s="4">
        <f t="shared" si="42"/>
        <v>1200730</v>
      </c>
      <c r="L212" s="4" t="str">
        <f t="shared" si="43"/>
        <v/>
      </c>
      <c r="M212" s="4" t="str">
        <f t="shared" si="44"/>
        <v/>
      </c>
      <c r="N212" s="4" t="str">
        <f t="shared" si="45"/>
        <v/>
      </c>
      <c r="O212" s="4" t="str">
        <f t="shared" si="46"/>
        <v/>
      </c>
      <c r="P212" s="8">
        <f t="shared" si="47"/>
        <v>2</v>
      </c>
      <c r="Q212" s="4" t="s">
        <v>1273</v>
      </c>
      <c r="R212" s="4" t="str">
        <f t="shared" si="48"/>
        <v/>
      </c>
      <c r="S212" s="4" t="str">
        <f t="shared" si="49"/>
        <v>if(Name() == "JUSTDIAL.EQ-NSE") { includeOK = DateNum() &gt;= 1140313 AND DateNum() &lt; 1200730; }</v>
      </c>
      <c r="T212" s="4" t="str">
        <f t="shared" si="50"/>
        <v/>
      </c>
      <c r="U212" s="4" t="str">
        <f t="shared" si="51"/>
        <v/>
      </c>
      <c r="V212" s="4" t="str">
        <f t="shared" si="52"/>
        <v/>
      </c>
      <c r="W212" s="4" t="str">
        <f t="shared" si="53"/>
        <v/>
      </c>
      <c r="X212" s="4" t="str">
        <f ca="1">OFFSET($R$2,COUNTA(R$3:R212),$P212-1)</f>
        <v>if(Name() == "JUSTDIAL.EQ-NSE") { includeOK = DateNum() &gt;= 1140313 AND DateNum() &lt; 1200730; }</v>
      </c>
    </row>
    <row r="213" spans="1:24" x14ac:dyDescent="0.35">
      <c r="A213" s="4" t="s">
        <v>1073</v>
      </c>
      <c r="B213" s="4" t="str">
        <f>VLOOKUP(A213,'Name Changes'!$L$2:$N$414,3,0)</f>
        <v>KAJARIACER.EQ-NSE</v>
      </c>
      <c r="C213" s="4" t="s">
        <v>406</v>
      </c>
      <c r="D213" s="4">
        <v>20170526</v>
      </c>
      <c r="E213" s="4">
        <v>20190926</v>
      </c>
      <c r="F213" s="4" t="s">
        <v>415</v>
      </c>
      <c r="G213" s="4" t="s">
        <v>415</v>
      </c>
      <c r="H213" s="4" t="s">
        <v>415</v>
      </c>
      <c r="I213" s="4" t="s">
        <v>415</v>
      </c>
      <c r="J213" s="4">
        <f t="shared" si="41"/>
        <v>1170526</v>
      </c>
      <c r="K213" s="4">
        <f t="shared" si="42"/>
        <v>1190926</v>
      </c>
      <c r="L213" s="4" t="str">
        <f t="shared" si="43"/>
        <v/>
      </c>
      <c r="M213" s="4" t="str">
        <f t="shared" si="44"/>
        <v/>
      </c>
      <c r="N213" s="4" t="str">
        <f t="shared" si="45"/>
        <v/>
      </c>
      <c r="O213" s="4" t="str">
        <f t="shared" si="46"/>
        <v/>
      </c>
      <c r="P213" s="8">
        <f t="shared" si="47"/>
        <v>2</v>
      </c>
      <c r="Q213" s="4" t="s">
        <v>1273</v>
      </c>
      <c r="R213" s="4" t="str">
        <f t="shared" si="48"/>
        <v/>
      </c>
      <c r="S213" s="4" t="str">
        <f t="shared" si="49"/>
        <v>if(Name() == "KAJARIACER.EQ-NSE") { includeOK = DateNum() &gt;= 1170526 AND DateNum() &lt; 1190926; }</v>
      </c>
      <c r="T213" s="4" t="str">
        <f t="shared" si="50"/>
        <v/>
      </c>
      <c r="U213" s="4" t="str">
        <f t="shared" si="51"/>
        <v/>
      </c>
      <c r="V213" s="4" t="str">
        <f t="shared" si="52"/>
        <v/>
      </c>
      <c r="W213" s="4" t="str">
        <f t="shared" si="53"/>
        <v/>
      </c>
      <c r="X213" s="4" t="str">
        <f ca="1">OFFSET($R$2,COUNTA(R$3:R213),$P213-1)</f>
        <v>if(Name() == "KAJARIACER.EQ-NSE") { includeOK = DateNum() &gt;= 1170526 AND DateNum() &lt; 1190926; }</v>
      </c>
    </row>
    <row r="214" spans="1:24" x14ac:dyDescent="0.35">
      <c r="A214" s="4" t="s">
        <v>1074</v>
      </c>
      <c r="B214" s="4" t="str">
        <f>VLOOKUP(A214,'Name Changes'!$L$2:$N$414,3,0)</f>
        <v>KESORAMIND.EQ-NSE</v>
      </c>
      <c r="C214" s="4" t="s">
        <v>173</v>
      </c>
      <c r="D214" s="4">
        <v>20070511</v>
      </c>
      <c r="E214" s="4">
        <v>20090626</v>
      </c>
      <c r="F214" s="4" t="s">
        <v>415</v>
      </c>
      <c r="G214" s="4" t="s">
        <v>415</v>
      </c>
      <c r="H214" s="4" t="s">
        <v>415</v>
      </c>
      <c r="I214" s="4" t="s">
        <v>415</v>
      </c>
      <c r="J214" s="4">
        <f t="shared" si="41"/>
        <v>1070511</v>
      </c>
      <c r="K214" s="4">
        <f t="shared" si="42"/>
        <v>1090626</v>
      </c>
      <c r="L214" s="4" t="str">
        <f t="shared" si="43"/>
        <v/>
      </c>
      <c r="M214" s="4" t="str">
        <f t="shared" si="44"/>
        <v/>
      </c>
      <c r="N214" s="4" t="str">
        <f t="shared" si="45"/>
        <v/>
      </c>
      <c r="O214" s="4" t="str">
        <f t="shared" si="46"/>
        <v/>
      </c>
      <c r="P214" s="8">
        <f t="shared" si="47"/>
        <v>2</v>
      </c>
      <c r="Q214" s="4" t="s">
        <v>1273</v>
      </c>
      <c r="R214" s="4" t="str">
        <f t="shared" si="48"/>
        <v/>
      </c>
      <c r="S214" s="4" t="str">
        <f t="shared" si="49"/>
        <v>if(Name() == "KESORAMIND.EQ-NSE") { includeOK = DateNum() &gt;= 1070511 AND DateNum() &lt; 1090626; }</v>
      </c>
      <c r="T214" s="4" t="str">
        <f t="shared" si="50"/>
        <v/>
      </c>
      <c r="U214" s="4" t="str">
        <f t="shared" si="51"/>
        <v/>
      </c>
      <c r="V214" s="4" t="str">
        <f t="shared" si="52"/>
        <v/>
      </c>
      <c r="W214" s="4" t="str">
        <f t="shared" si="53"/>
        <v/>
      </c>
      <c r="X214" s="4" t="str">
        <f ca="1">OFFSET($R$2,COUNTA(R$3:R214),$P214-1)</f>
        <v>if(Name() == "KESORAMIND.EQ-NSE") { includeOK = DateNum() &gt;= 1070511 AND DateNum() &lt; 1090626; }</v>
      </c>
    </row>
    <row r="215" spans="1:24" x14ac:dyDescent="0.35">
      <c r="A215" s="4" t="s">
        <v>1075</v>
      </c>
      <c r="B215" s="4" t="str">
        <f>VLOOKUP(A215,'Name Changes'!$L$2:$N$414,3,0)</f>
        <v>KFA.EQ-NSE</v>
      </c>
      <c r="C215" s="4" t="s">
        <v>289</v>
      </c>
      <c r="D215" s="4">
        <v>20081006</v>
      </c>
      <c r="E215" s="4">
        <v>20120127</v>
      </c>
      <c r="F215" s="4" t="s">
        <v>415</v>
      </c>
      <c r="G215" s="4" t="s">
        <v>415</v>
      </c>
      <c r="H215" s="4" t="s">
        <v>415</v>
      </c>
      <c r="I215" s="4" t="s">
        <v>415</v>
      </c>
      <c r="J215" s="4">
        <f t="shared" si="41"/>
        <v>1081006</v>
      </c>
      <c r="K215" s="4">
        <f t="shared" si="42"/>
        <v>1120127</v>
      </c>
      <c r="L215" s="4" t="str">
        <f t="shared" si="43"/>
        <v/>
      </c>
      <c r="M215" s="4" t="str">
        <f t="shared" si="44"/>
        <v/>
      </c>
      <c r="N215" s="4" t="str">
        <f t="shared" si="45"/>
        <v/>
      </c>
      <c r="O215" s="4" t="str">
        <f t="shared" si="46"/>
        <v/>
      </c>
      <c r="P215" s="8">
        <f t="shared" si="47"/>
        <v>2</v>
      </c>
      <c r="Q215" s="4" t="s">
        <v>1273</v>
      </c>
      <c r="R215" s="4" t="str">
        <f t="shared" si="48"/>
        <v/>
      </c>
      <c r="S215" s="4" t="str">
        <f t="shared" si="49"/>
        <v>if(Name() == "KFA.EQ-NSE") { includeOK = DateNum() &gt;= 1081006 AND DateNum() &lt; 1120127; }</v>
      </c>
      <c r="T215" s="4" t="str">
        <f t="shared" si="50"/>
        <v/>
      </c>
      <c r="U215" s="4" t="str">
        <f t="shared" si="51"/>
        <v/>
      </c>
      <c r="V215" s="4" t="str">
        <f t="shared" si="52"/>
        <v/>
      </c>
      <c r="W215" s="4" t="str">
        <f t="shared" si="53"/>
        <v/>
      </c>
      <c r="X215" s="4" t="str">
        <f ca="1">OFFSET($R$2,COUNTA(R$3:R215),$P215-1)</f>
        <v>if(Name() == "KFA.EQ-NSE") { includeOK = DateNum() &gt;= 1081006 AND DateNum() &lt; 1120127; }</v>
      </c>
    </row>
    <row r="216" spans="1:24" x14ac:dyDescent="0.35">
      <c r="A216" s="4" t="s">
        <v>1076</v>
      </c>
      <c r="B216" s="4" t="str">
        <f>VLOOKUP(A216,'Name Changes'!$L$2:$N$414,3,0)</f>
        <v>KLGSYSTEL.EQ-NSE</v>
      </c>
      <c r="C216" s="4" t="s">
        <v>265</v>
      </c>
      <c r="D216" s="4">
        <v>20080821</v>
      </c>
      <c r="E216" s="4">
        <v>20090130</v>
      </c>
      <c r="F216" s="4" t="s">
        <v>415</v>
      </c>
      <c r="G216" s="4" t="s">
        <v>415</v>
      </c>
      <c r="H216" s="4" t="s">
        <v>415</v>
      </c>
      <c r="I216" s="4" t="s">
        <v>415</v>
      </c>
      <c r="J216" s="4">
        <f t="shared" si="41"/>
        <v>1080821</v>
      </c>
      <c r="K216" s="4">
        <f t="shared" si="42"/>
        <v>1090130</v>
      </c>
      <c r="L216" s="4" t="str">
        <f t="shared" si="43"/>
        <v/>
      </c>
      <c r="M216" s="4" t="str">
        <f t="shared" si="44"/>
        <v/>
      </c>
      <c r="N216" s="4" t="str">
        <f t="shared" si="45"/>
        <v/>
      </c>
      <c r="O216" s="4" t="str">
        <f t="shared" si="46"/>
        <v/>
      </c>
      <c r="P216" s="8">
        <f t="shared" si="47"/>
        <v>2</v>
      </c>
      <c r="Q216" s="4" t="s">
        <v>1273</v>
      </c>
      <c r="R216" s="4" t="str">
        <f t="shared" si="48"/>
        <v/>
      </c>
      <c r="S216" s="4" t="str">
        <f t="shared" si="49"/>
        <v>if(Name() == "KLGSYSTEL.EQ-NSE") { includeOK = DateNum() &gt;= 1080821 AND DateNum() &lt; 1090130; }</v>
      </c>
      <c r="T216" s="4" t="str">
        <f t="shared" si="50"/>
        <v/>
      </c>
      <c r="U216" s="4" t="str">
        <f t="shared" si="51"/>
        <v/>
      </c>
      <c r="V216" s="4" t="str">
        <f t="shared" si="52"/>
        <v/>
      </c>
      <c r="W216" s="4" t="str">
        <f t="shared" si="53"/>
        <v/>
      </c>
      <c r="X216" s="4" t="str">
        <f ca="1">OFFSET($R$2,COUNTA(R$3:R216),$P216-1)</f>
        <v>if(Name() == "KLGSYSTEL.EQ-NSE") { includeOK = DateNum() &gt;= 1080821 AND DateNum() &lt; 1090130; }</v>
      </c>
    </row>
    <row r="217" spans="1:24" x14ac:dyDescent="0.35">
      <c r="A217" s="4" t="s">
        <v>1077</v>
      </c>
      <c r="B217" s="4" t="str">
        <f>VLOOKUP(A217,'Name Changes'!$L$2:$N$414,3,0)</f>
        <v>KOTAKBANK.EQ-NSE</v>
      </c>
      <c r="C217" s="4" t="s">
        <v>80</v>
      </c>
      <c r="D217" s="4">
        <v>20061229</v>
      </c>
      <c r="E217" s="4" t="s">
        <v>415</v>
      </c>
      <c r="F217" s="4" t="s">
        <v>415</v>
      </c>
      <c r="G217" s="4" t="s">
        <v>415</v>
      </c>
      <c r="H217" s="4" t="s">
        <v>415</v>
      </c>
      <c r="I217" s="4" t="s">
        <v>415</v>
      </c>
      <c r="J217" s="4">
        <f t="shared" si="41"/>
        <v>1061229</v>
      </c>
      <c r="K217" s="4" t="str">
        <f t="shared" si="42"/>
        <v/>
      </c>
      <c r="L217" s="4" t="str">
        <f t="shared" si="43"/>
        <v/>
      </c>
      <c r="M217" s="4" t="str">
        <f t="shared" si="44"/>
        <v/>
      </c>
      <c r="N217" s="4" t="str">
        <f t="shared" si="45"/>
        <v/>
      </c>
      <c r="O217" s="4" t="str">
        <f t="shared" si="46"/>
        <v/>
      </c>
      <c r="P217" s="8">
        <f t="shared" si="47"/>
        <v>1</v>
      </c>
      <c r="Q217" s="4" t="s">
        <v>1273</v>
      </c>
      <c r="R217" s="4" t="str">
        <f t="shared" si="48"/>
        <v>if(Name() == "KOTAKBANK.EQ-NSE") { includeOK = DateNum() &gt;= 1061229; }</v>
      </c>
      <c r="S217" s="4" t="str">
        <f t="shared" si="49"/>
        <v/>
      </c>
      <c r="T217" s="4" t="str">
        <f t="shared" si="50"/>
        <v/>
      </c>
      <c r="U217" s="4" t="str">
        <f t="shared" si="51"/>
        <v/>
      </c>
      <c r="V217" s="4" t="str">
        <f t="shared" si="52"/>
        <v/>
      </c>
      <c r="W217" s="4" t="str">
        <f t="shared" si="53"/>
        <v/>
      </c>
      <c r="X217" s="4" t="str">
        <f ca="1">OFFSET($R$2,COUNTA(R$3:R217),$P217-1)</f>
        <v>if(Name() == "KOTAKBANK.EQ-NSE") { includeOK = DateNum() &gt;= 1061229; }</v>
      </c>
    </row>
    <row r="218" spans="1:24" x14ac:dyDescent="0.35">
      <c r="A218" s="4" t="s">
        <v>1078</v>
      </c>
      <c r="B218" s="4" t="str">
        <f>VLOOKUP(A218,'Name Changes'!$L$2:$N$414,3,0)</f>
        <v>BSOFT.EQ-NSE</v>
      </c>
      <c r="C218" s="4" t="s">
        <v>224</v>
      </c>
      <c r="D218" s="4">
        <v>20071130</v>
      </c>
      <c r="E218" s="4">
        <v>20081201</v>
      </c>
      <c r="F218" s="4">
        <v>20160226</v>
      </c>
      <c r="G218" s="4">
        <v>20190926</v>
      </c>
      <c r="H218" s="4" t="s">
        <v>415</v>
      </c>
      <c r="I218" s="4" t="s">
        <v>415</v>
      </c>
      <c r="J218" s="4">
        <f t="shared" si="41"/>
        <v>1071130</v>
      </c>
      <c r="K218" s="4">
        <f t="shared" si="42"/>
        <v>1081201</v>
      </c>
      <c r="L218" s="4">
        <f t="shared" si="43"/>
        <v>1160226</v>
      </c>
      <c r="M218" s="4">
        <f t="shared" si="44"/>
        <v>1190926</v>
      </c>
      <c r="N218" s="4" t="str">
        <f t="shared" si="45"/>
        <v/>
      </c>
      <c r="O218" s="4" t="str">
        <f t="shared" si="46"/>
        <v/>
      </c>
      <c r="P218" s="8">
        <f t="shared" si="47"/>
        <v>4</v>
      </c>
      <c r="Q218" s="4" t="s">
        <v>1273</v>
      </c>
      <c r="R218" s="4" t="str">
        <f t="shared" si="48"/>
        <v/>
      </c>
      <c r="S218" s="4" t="str">
        <f t="shared" si="49"/>
        <v/>
      </c>
      <c r="T218" s="4" t="str">
        <f t="shared" si="50"/>
        <v/>
      </c>
      <c r="U218" s="4" t="str">
        <f t="shared" si="51"/>
        <v>if(Name() == "BSOFT.EQ-NSE") { includeOK = (DateNum() &gt;= 1071130 AND DateNum() &lt; 1081201) OR (DateNum() &gt;= 1160226 AND DateNum() &lt; 1190926); }</v>
      </c>
      <c r="V218" s="4" t="str">
        <f t="shared" si="52"/>
        <v/>
      </c>
      <c r="W218" s="4" t="str">
        <f t="shared" si="53"/>
        <v/>
      </c>
      <c r="X218" s="4" t="str">
        <f ca="1">OFFSET($R$2,COUNTA(R$3:R218),$P218-1)</f>
        <v>if(Name() == "BSOFT.EQ-NSE") { includeOK = (DateNum() &gt;= 1071130 AND DateNum() &lt; 1081201) OR (DateNum() &gt;= 1160226 AND DateNum() &lt; 1190926); }</v>
      </c>
    </row>
    <row r="219" spans="1:24" x14ac:dyDescent="0.35">
      <c r="A219" s="4" t="s">
        <v>1079</v>
      </c>
      <c r="B219" s="4" t="str">
        <f>VLOOKUP(A219,'Name Changes'!$L$2:$N$414,3,0)</f>
        <v>KSCL.EQ-NSE</v>
      </c>
      <c r="C219" s="4" t="s">
        <v>367</v>
      </c>
      <c r="D219" s="4">
        <v>20150529</v>
      </c>
      <c r="E219" s="4">
        <v>20190628</v>
      </c>
      <c r="F219" s="4" t="s">
        <v>415</v>
      </c>
      <c r="G219" s="4" t="s">
        <v>415</v>
      </c>
      <c r="H219" s="4" t="s">
        <v>415</v>
      </c>
      <c r="I219" s="4" t="s">
        <v>415</v>
      </c>
      <c r="J219" s="4">
        <f t="shared" si="41"/>
        <v>1150529</v>
      </c>
      <c r="K219" s="4">
        <f t="shared" si="42"/>
        <v>1190628</v>
      </c>
      <c r="L219" s="4" t="str">
        <f t="shared" si="43"/>
        <v/>
      </c>
      <c r="M219" s="4" t="str">
        <f t="shared" si="44"/>
        <v/>
      </c>
      <c r="N219" s="4" t="str">
        <f t="shared" si="45"/>
        <v/>
      </c>
      <c r="O219" s="4" t="str">
        <f t="shared" si="46"/>
        <v/>
      </c>
      <c r="P219" s="8">
        <f t="shared" si="47"/>
        <v>2</v>
      </c>
      <c r="Q219" s="4" t="s">
        <v>1273</v>
      </c>
      <c r="R219" s="4" t="str">
        <f t="shared" si="48"/>
        <v/>
      </c>
      <c r="S219" s="4" t="str">
        <f t="shared" si="49"/>
        <v>if(Name() == "KSCL.EQ-NSE") { includeOK = DateNum() &gt;= 1150529 AND DateNum() &lt; 1190628; }</v>
      </c>
      <c r="T219" s="4" t="str">
        <f t="shared" si="50"/>
        <v/>
      </c>
      <c r="U219" s="4" t="str">
        <f t="shared" si="51"/>
        <v/>
      </c>
      <c r="V219" s="4" t="str">
        <f t="shared" si="52"/>
        <v/>
      </c>
      <c r="W219" s="4" t="str">
        <f t="shared" si="53"/>
        <v/>
      </c>
      <c r="X219" s="4" t="str">
        <f ca="1">OFFSET($R$2,COUNTA(R$3:R219),$P219-1)</f>
        <v>if(Name() == "KSCL.EQ-NSE") { includeOK = DateNum() &gt;= 1150529 AND DateNum() &lt; 1190628; }</v>
      </c>
    </row>
    <row r="220" spans="1:24" x14ac:dyDescent="0.35">
      <c r="A220" s="4" t="s">
        <v>1080</v>
      </c>
      <c r="B220" s="4" t="str">
        <f>VLOOKUP(A220,'Name Changes'!$L$2:$N$414,3,0)</f>
        <v>KSK.EQ-NSE</v>
      </c>
      <c r="C220" s="4" t="s">
        <v>247</v>
      </c>
      <c r="D220" s="4">
        <v>20080714</v>
      </c>
      <c r="E220" s="4">
        <v>20090626</v>
      </c>
      <c r="F220" s="4" t="s">
        <v>415</v>
      </c>
      <c r="G220" s="4" t="s">
        <v>415</v>
      </c>
      <c r="H220" s="4" t="s">
        <v>415</v>
      </c>
      <c r="I220" s="4" t="s">
        <v>415</v>
      </c>
      <c r="J220" s="4">
        <f t="shared" si="41"/>
        <v>1080714</v>
      </c>
      <c r="K220" s="4">
        <f t="shared" si="42"/>
        <v>1090626</v>
      </c>
      <c r="L220" s="4" t="str">
        <f t="shared" si="43"/>
        <v/>
      </c>
      <c r="M220" s="4" t="str">
        <f t="shared" si="44"/>
        <v/>
      </c>
      <c r="N220" s="4" t="str">
        <f t="shared" si="45"/>
        <v/>
      </c>
      <c r="O220" s="4" t="str">
        <f t="shared" si="46"/>
        <v/>
      </c>
      <c r="P220" s="8">
        <f t="shared" si="47"/>
        <v>2</v>
      </c>
      <c r="Q220" s="4" t="s">
        <v>1273</v>
      </c>
      <c r="R220" s="4" t="str">
        <f t="shared" si="48"/>
        <v/>
      </c>
      <c r="S220" s="4" t="str">
        <f t="shared" si="49"/>
        <v>if(Name() == "KSK.EQ-NSE") { includeOK = DateNum() &gt;= 1080714 AND DateNum() &lt; 1090626; }</v>
      </c>
      <c r="T220" s="4" t="str">
        <f t="shared" si="50"/>
        <v/>
      </c>
      <c r="U220" s="4" t="str">
        <f t="shared" si="51"/>
        <v/>
      </c>
      <c r="V220" s="4" t="str">
        <f t="shared" si="52"/>
        <v/>
      </c>
      <c r="W220" s="4" t="str">
        <f t="shared" si="53"/>
        <v/>
      </c>
      <c r="X220" s="4" t="str">
        <f ca="1">OFFSET($R$2,COUNTA(R$3:R220),$P220-1)</f>
        <v>if(Name() == "KSK.EQ-NSE") { includeOK = DateNum() &gt;= 1080714 AND DateNum() &lt; 1090626; }</v>
      </c>
    </row>
    <row r="221" spans="1:24" x14ac:dyDescent="0.35">
      <c r="A221" s="4" t="s">
        <v>1081</v>
      </c>
      <c r="B221" s="4" t="str">
        <f>VLOOKUP(A221,'Name Changes'!$L$2:$N$414,3,0)</f>
        <v>KSOILS.EQ-NSE</v>
      </c>
      <c r="C221" s="4" t="s">
        <v>266</v>
      </c>
      <c r="D221" s="4">
        <v>20080821</v>
      </c>
      <c r="E221" s="4">
        <v>20120127</v>
      </c>
      <c r="F221" s="4" t="s">
        <v>415</v>
      </c>
      <c r="G221" s="4" t="s">
        <v>415</v>
      </c>
      <c r="H221" s="4" t="s">
        <v>415</v>
      </c>
      <c r="I221" s="4" t="s">
        <v>415</v>
      </c>
      <c r="J221" s="4">
        <f t="shared" si="41"/>
        <v>1080821</v>
      </c>
      <c r="K221" s="4">
        <f t="shared" si="42"/>
        <v>1120127</v>
      </c>
      <c r="L221" s="4" t="str">
        <f t="shared" si="43"/>
        <v/>
      </c>
      <c r="M221" s="4" t="str">
        <f t="shared" si="44"/>
        <v/>
      </c>
      <c r="N221" s="4" t="str">
        <f t="shared" si="45"/>
        <v/>
      </c>
      <c r="O221" s="4" t="str">
        <f t="shared" si="46"/>
        <v/>
      </c>
      <c r="P221" s="8">
        <f t="shared" si="47"/>
        <v>2</v>
      </c>
      <c r="Q221" s="4" t="s">
        <v>1273</v>
      </c>
      <c r="R221" s="4" t="str">
        <f t="shared" si="48"/>
        <v/>
      </c>
      <c r="S221" s="4" t="str">
        <f t="shared" si="49"/>
        <v>if(Name() == "KSOILS.EQ-NSE") { includeOK = DateNum() &gt;= 1080821 AND DateNum() &lt; 1120127; }</v>
      </c>
      <c r="T221" s="4" t="str">
        <f t="shared" si="50"/>
        <v/>
      </c>
      <c r="U221" s="4" t="str">
        <f t="shared" si="51"/>
        <v/>
      </c>
      <c r="V221" s="4" t="str">
        <f t="shared" si="52"/>
        <v/>
      </c>
      <c r="W221" s="4" t="str">
        <f t="shared" si="53"/>
        <v/>
      </c>
      <c r="X221" s="4" t="str">
        <f ca="1">OFFSET($R$2,COUNTA(R$3:R221),$P221-1)</f>
        <v>if(Name() == "KSOILS.EQ-NSE") { includeOK = DateNum() &gt;= 1080821 AND DateNum() &lt; 1120127; }</v>
      </c>
    </row>
    <row r="222" spans="1:24" x14ac:dyDescent="0.35">
      <c r="A222" s="4" t="s">
        <v>1082</v>
      </c>
      <c r="B222" s="4" t="str">
        <f>VLOOKUP(A222,'Name Changes'!$L$2:$N$414,3,0)</f>
        <v>KTKBANK.EQ-NSE</v>
      </c>
      <c r="C222" s="4" t="s">
        <v>81</v>
      </c>
      <c r="D222" s="4">
        <v>20061229</v>
      </c>
      <c r="E222" s="4">
        <v>20090626</v>
      </c>
      <c r="F222" s="4">
        <v>20101029</v>
      </c>
      <c r="G222" s="4">
        <v>20190628</v>
      </c>
      <c r="H222" s="4" t="s">
        <v>415</v>
      </c>
      <c r="I222" s="4" t="s">
        <v>415</v>
      </c>
      <c r="J222" s="4">
        <f t="shared" si="41"/>
        <v>1061229</v>
      </c>
      <c r="K222" s="4">
        <f t="shared" si="42"/>
        <v>1090626</v>
      </c>
      <c r="L222" s="4">
        <f t="shared" si="43"/>
        <v>1101029</v>
      </c>
      <c r="M222" s="4">
        <f t="shared" si="44"/>
        <v>1190628</v>
      </c>
      <c r="N222" s="4" t="str">
        <f t="shared" si="45"/>
        <v/>
      </c>
      <c r="O222" s="4" t="str">
        <f t="shared" si="46"/>
        <v/>
      </c>
      <c r="P222" s="8">
        <f t="shared" si="47"/>
        <v>4</v>
      </c>
      <c r="Q222" s="4" t="s">
        <v>1273</v>
      </c>
      <c r="R222" s="4" t="str">
        <f t="shared" si="48"/>
        <v/>
      </c>
      <c r="S222" s="4" t="str">
        <f t="shared" si="49"/>
        <v/>
      </c>
      <c r="T222" s="4" t="str">
        <f t="shared" si="50"/>
        <v/>
      </c>
      <c r="U222" s="4" t="str">
        <f t="shared" si="51"/>
        <v>if(Name() == "KTKBANK.EQ-NSE") { includeOK = (DateNum() &gt;= 1061229 AND DateNum() &lt; 1090626) OR (DateNum() &gt;= 1101029 AND DateNum() &lt; 1190628); }</v>
      </c>
      <c r="V222" s="4" t="str">
        <f t="shared" si="52"/>
        <v/>
      </c>
      <c r="W222" s="4" t="str">
        <f t="shared" si="53"/>
        <v/>
      </c>
      <c r="X222" s="4" t="str">
        <f ca="1">OFFSET($R$2,COUNTA(R$3:R222),$P222-1)</f>
        <v>if(Name() == "KTKBANK.EQ-NSE") { includeOK = (DateNum() &gt;= 1061229 AND DateNum() &lt; 1090626) OR (DateNum() &gt;= 1101029 AND DateNum() &lt; 1190628); }</v>
      </c>
    </row>
    <row r="223" spans="1:24" x14ac:dyDescent="0.35">
      <c r="A223" s="4" t="s">
        <v>1083</v>
      </c>
      <c r="B223" s="4" t="str">
        <f>VLOOKUP(A223,'Name Changes'!$L$2:$N$414,3,0)</f>
        <v>L_TFH.EQ-NSE</v>
      </c>
      <c r="C223" s="4" t="s">
        <v>353</v>
      </c>
      <c r="D223" s="4">
        <v>20140313</v>
      </c>
      <c r="E223" s="4" t="s">
        <v>415</v>
      </c>
      <c r="F223" s="4" t="s">
        <v>415</v>
      </c>
      <c r="G223" s="4" t="s">
        <v>415</v>
      </c>
      <c r="H223" s="4" t="s">
        <v>415</v>
      </c>
      <c r="I223" s="4" t="s">
        <v>415</v>
      </c>
      <c r="J223" s="4">
        <f t="shared" si="41"/>
        <v>1140313</v>
      </c>
      <c r="K223" s="4" t="str">
        <f t="shared" si="42"/>
        <v/>
      </c>
      <c r="L223" s="4" t="str">
        <f t="shared" si="43"/>
        <v/>
      </c>
      <c r="M223" s="4" t="str">
        <f t="shared" si="44"/>
        <v/>
      </c>
      <c r="N223" s="4" t="str">
        <f t="shared" si="45"/>
        <v/>
      </c>
      <c r="O223" s="4" t="str">
        <f t="shared" si="46"/>
        <v/>
      </c>
      <c r="P223" s="8">
        <f t="shared" si="47"/>
        <v>1</v>
      </c>
      <c r="Q223" s="4" t="s">
        <v>1273</v>
      </c>
      <c r="R223" s="4" t="str">
        <f t="shared" si="48"/>
        <v>if(Name() == "L_TFH.EQ-NSE") { includeOK = DateNum() &gt;= 1140313; }</v>
      </c>
      <c r="S223" s="4" t="str">
        <f t="shared" si="49"/>
        <v/>
      </c>
      <c r="T223" s="4" t="str">
        <f t="shared" si="50"/>
        <v/>
      </c>
      <c r="U223" s="4" t="str">
        <f t="shared" si="51"/>
        <v/>
      </c>
      <c r="V223" s="4" t="str">
        <f t="shared" si="52"/>
        <v/>
      </c>
      <c r="W223" s="4" t="str">
        <f t="shared" si="53"/>
        <v/>
      </c>
      <c r="X223" s="4" t="str">
        <f ca="1">OFFSET($R$2,COUNTA(R$3:R223),$P223-1)</f>
        <v>if(Name() == "L_TFH.EQ-NSE") { includeOK = DateNum() &gt;= 1140313; }</v>
      </c>
    </row>
    <row r="224" spans="1:24" x14ac:dyDescent="0.35">
      <c r="A224" s="4" t="s">
        <v>1084</v>
      </c>
      <c r="B224" s="4" t="str">
        <f>VLOOKUP(A224,'Name Changes'!$L$2:$N$414,3,0)</f>
        <v>LAXMIMACH.EQ-NSE</v>
      </c>
      <c r="C224" s="4" t="s">
        <v>205</v>
      </c>
      <c r="D224" s="4">
        <v>20070905</v>
      </c>
      <c r="E224" s="4">
        <v>20090626</v>
      </c>
      <c r="F224" s="4" t="s">
        <v>415</v>
      </c>
      <c r="G224" s="4" t="s">
        <v>415</v>
      </c>
      <c r="H224" s="4" t="s">
        <v>415</v>
      </c>
      <c r="I224" s="4" t="s">
        <v>415</v>
      </c>
      <c r="J224" s="4">
        <f t="shared" si="41"/>
        <v>1070905</v>
      </c>
      <c r="K224" s="4">
        <f t="shared" si="42"/>
        <v>1090626</v>
      </c>
      <c r="L224" s="4" t="str">
        <f t="shared" si="43"/>
        <v/>
      </c>
      <c r="M224" s="4" t="str">
        <f t="shared" si="44"/>
        <v/>
      </c>
      <c r="N224" s="4" t="str">
        <f t="shared" si="45"/>
        <v/>
      </c>
      <c r="O224" s="4" t="str">
        <f t="shared" si="46"/>
        <v/>
      </c>
      <c r="P224" s="8">
        <f t="shared" si="47"/>
        <v>2</v>
      </c>
      <c r="Q224" s="4" t="s">
        <v>1273</v>
      </c>
      <c r="R224" s="4" t="str">
        <f t="shared" si="48"/>
        <v/>
      </c>
      <c r="S224" s="4" t="str">
        <f t="shared" si="49"/>
        <v>if(Name() == "LAXMIMACH.EQ-NSE") { includeOK = DateNum() &gt;= 1070905 AND DateNum() &lt; 1090626; }</v>
      </c>
      <c r="T224" s="4" t="str">
        <f t="shared" si="50"/>
        <v/>
      </c>
      <c r="U224" s="4" t="str">
        <f t="shared" si="51"/>
        <v/>
      </c>
      <c r="V224" s="4" t="str">
        <f t="shared" si="52"/>
        <v/>
      </c>
      <c r="W224" s="4" t="str">
        <f t="shared" si="53"/>
        <v/>
      </c>
      <c r="X224" s="4" t="str">
        <f ca="1">OFFSET($R$2,COUNTA(R$3:R224),$P224-1)</f>
        <v>if(Name() == "LAXMIMACH.EQ-NSE") { includeOK = DateNum() &gt;= 1070905 AND DateNum() &lt; 1090626; }</v>
      </c>
    </row>
    <row r="225" spans="1:24" x14ac:dyDescent="0.35">
      <c r="A225" s="4" t="s">
        <v>1085</v>
      </c>
      <c r="B225" s="4" t="str">
        <f>VLOOKUP(A225,'Name Changes'!$L$2:$N$414,3,0)</f>
        <v>LICHSGFIN.EQ-NSE</v>
      </c>
      <c r="C225" s="4" t="s">
        <v>82</v>
      </c>
      <c r="D225" s="4">
        <v>20061229</v>
      </c>
      <c r="E225" s="4" t="s">
        <v>415</v>
      </c>
      <c r="F225" s="4" t="s">
        <v>415</v>
      </c>
      <c r="G225" s="4" t="s">
        <v>415</v>
      </c>
      <c r="H225" s="4" t="s">
        <v>415</v>
      </c>
      <c r="I225" s="4" t="s">
        <v>415</v>
      </c>
      <c r="J225" s="4">
        <f t="shared" si="41"/>
        <v>1061229</v>
      </c>
      <c r="K225" s="4" t="str">
        <f t="shared" si="42"/>
        <v/>
      </c>
      <c r="L225" s="4" t="str">
        <f t="shared" si="43"/>
        <v/>
      </c>
      <c r="M225" s="4" t="str">
        <f t="shared" si="44"/>
        <v/>
      </c>
      <c r="N225" s="4" t="str">
        <f t="shared" si="45"/>
        <v/>
      </c>
      <c r="O225" s="4" t="str">
        <f t="shared" si="46"/>
        <v/>
      </c>
      <c r="P225" s="8">
        <f t="shared" si="47"/>
        <v>1</v>
      </c>
      <c r="Q225" s="4" t="s">
        <v>1273</v>
      </c>
      <c r="R225" s="4" t="str">
        <f t="shared" si="48"/>
        <v>if(Name() == "LICHSGFIN.EQ-NSE") { includeOK = DateNum() &gt;= 1061229; }</v>
      </c>
      <c r="S225" s="4" t="str">
        <f t="shared" si="49"/>
        <v/>
      </c>
      <c r="T225" s="4" t="str">
        <f t="shared" si="50"/>
        <v/>
      </c>
      <c r="U225" s="4" t="str">
        <f t="shared" si="51"/>
        <v/>
      </c>
      <c r="V225" s="4" t="str">
        <f t="shared" si="52"/>
        <v/>
      </c>
      <c r="W225" s="4" t="str">
        <f t="shared" si="53"/>
        <v/>
      </c>
      <c r="X225" s="4" t="str">
        <f ca="1">OFFSET($R$2,COUNTA(R$3:R225),$P225-1)</f>
        <v>if(Name() == "LICHSGFIN.EQ-NSE") { includeOK = DateNum() &gt;= 1061229; }</v>
      </c>
    </row>
    <row r="226" spans="1:24" x14ac:dyDescent="0.35">
      <c r="A226" s="4" t="s">
        <v>1086</v>
      </c>
      <c r="B226" s="4" t="str">
        <f>VLOOKUP(A226,'Name Changes'!$L$2:$N$414,3,0)</f>
        <v>LITL.EQ-NSE</v>
      </c>
      <c r="C226" s="4" t="s">
        <v>83</v>
      </c>
      <c r="D226" s="4">
        <v>20061229</v>
      </c>
      <c r="E226" s="4">
        <v>20120928</v>
      </c>
      <c r="F226" s="4" t="s">
        <v>415</v>
      </c>
      <c r="G226" s="4" t="s">
        <v>415</v>
      </c>
      <c r="H226" s="4" t="s">
        <v>415</v>
      </c>
      <c r="I226" s="4" t="s">
        <v>415</v>
      </c>
      <c r="J226" s="4">
        <f t="shared" si="41"/>
        <v>1061229</v>
      </c>
      <c r="K226" s="4">
        <f t="shared" si="42"/>
        <v>1120928</v>
      </c>
      <c r="L226" s="4" t="str">
        <f t="shared" si="43"/>
        <v/>
      </c>
      <c r="M226" s="4" t="str">
        <f t="shared" si="44"/>
        <v/>
      </c>
      <c r="N226" s="4" t="str">
        <f t="shared" si="45"/>
        <v/>
      </c>
      <c r="O226" s="4" t="str">
        <f t="shared" si="46"/>
        <v/>
      </c>
      <c r="P226" s="8">
        <f t="shared" si="47"/>
        <v>2</v>
      </c>
      <c r="Q226" s="4" t="s">
        <v>1273</v>
      </c>
      <c r="R226" s="4" t="str">
        <f t="shared" si="48"/>
        <v/>
      </c>
      <c r="S226" s="4" t="str">
        <f t="shared" si="49"/>
        <v>if(Name() == "LITL.EQ-NSE") { includeOK = DateNum() &gt;= 1061229 AND DateNum() &lt; 1120928; }</v>
      </c>
      <c r="T226" s="4" t="str">
        <f t="shared" si="50"/>
        <v/>
      </c>
      <c r="U226" s="4" t="str">
        <f t="shared" si="51"/>
        <v/>
      </c>
      <c r="V226" s="4" t="str">
        <f t="shared" si="52"/>
        <v/>
      </c>
      <c r="W226" s="4" t="str">
        <f t="shared" si="53"/>
        <v/>
      </c>
      <c r="X226" s="4" t="str">
        <f ca="1">OFFSET($R$2,COUNTA(R$3:R226),$P226-1)</f>
        <v>if(Name() == "LITL.EQ-NSE") { includeOK = DateNum() &gt;= 1061229 AND DateNum() &lt; 1120928; }</v>
      </c>
    </row>
    <row r="227" spans="1:24" x14ac:dyDescent="0.35">
      <c r="A227" s="4" t="s">
        <v>1087</v>
      </c>
      <c r="B227" s="4" t="str">
        <f>VLOOKUP(A227,'Name Changes'!$L$2:$N$414,3,0)</f>
        <v>LT.EQ-NSE</v>
      </c>
      <c r="C227" s="4" t="s">
        <v>84</v>
      </c>
      <c r="D227" s="4">
        <v>20061229</v>
      </c>
      <c r="E227" s="4" t="s">
        <v>415</v>
      </c>
      <c r="F227" s="4" t="s">
        <v>415</v>
      </c>
      <c r="G227" s="4" t="s">
        <v>415</v>
      </c>
      <c r="H227" s="4" t="s">
        <v>415</v>
      </c>
      <c r="I227" s="4" t="s">
        <v>415</v>
      </c>
      <c r="J227" s="4">
        <f t="shared" si="41"/>
        <v>1061229</v>
      </c>
      <c r="K227" s="4" t="str">
        <f t="shared" si="42"/>
        <v/>
      </c>
      <c r="L227" s="4" t="str">
        <f t="shared" si="43"/>
        <v/>
      </c>
      <c r="M227" s="4" t="str">
        <f t="shared" si="44"/>
        <v/>
      </c>
      <c r="N227" s="4" t="str">
        <f t="shared" si="45"/>
        <v/>
      </c>
      <c r="O227" s="4" t="str">
        <f t="shared" si="46"/>
        <v/>
      </c>
      <c r="P227" s="8">
        <f t="shared" si="47"/>
        <v>1</v>
      </c>
      <c r="Q227" s="4" t="s">
        <v>1273</v>
      </c>
      <c r="R227" s="4" t="str">
        <f t="shared" si="48"/>
        <v>if(Name() == "LT.EQ-NSE") { includeOK = DateNum() &gt;= 1061229; }</v>
      </c>
      <c r="S227" s="4" t="str">
        <f t="shared" si="49"/>
        <v/>
      </c>
      <c r="T227" s="4" t="str">
        <f t="shared" si="50"/>
        <v/>
      </c>
      <c r="U227" s="4" t="str">
        <f t="shared" si="51"/>
        <v/>
      </c>
      <c r="V227" s="4" t="str">
        <f t="shared" si="52"/>
        <v/>
      </c>
      <c r="W227" s="4" t="str">
        <f t="shared" si="53"/>
        <v/>
      </c>
      <c r="X227" s="4" t="str">
        <f ca="1">OFFSET($R$2,COUNTA(R$3:R227),$P227-1)</f>
        <v>if(Name() == "LT.EQ-NSE") { includeOK = DateNum() &gt;= 1061229; }</v>
      </c>
    </row>
    <row r="228" spans="1:24" x14ac:dyDescent="0.35">
      <c r="A228" s="4" t="s">
        <v>1088</v>
      </c>
      <c r="B228" s="4" t="str">
        <f>VLOOKUP(A228,'Name Changes'!$L$2:$N$414,3,0)</f>
        <v>LUPIN.EQ-NSE</v>
      </c>
      <c r="C228" s="4" t="s">
        <v>85</v>
      </c>
      <c r="D228" s="4">
        <v>20061229</v>
      </c>
      <c r="E228" s="4" t="s">
        <v>415</v>
      </c>
      <c r="F228" s="4" t="s">
        <v>415</v>
      </c>
      <c r="G228" s="4" t="s">
        <v>415</v>
      </c>
      <c r="H228" s="4" t="s">
        <v>415</v>
      </c>
      <c r="I228" s="4" t="s">
        <v>415</v>
      </c>
      <c r="J228" s="4">
        <f t="shared" si="41"/>
        <v>1061229</v>
      </c>
      <c r="K228" s="4" t="str">
        <f t="shared" si="42"/>
        <v/>
      </c>
      <c r="L228" s="4" t="str">
        <f t="shared" si="43"/>
        <v/>
      </c>
      <c r="M228" s="4" t="str">
        <f t="shared" si="44"/>
        <v/>
      </c>
      <c r="N228" s="4" t="str">
        <f t="shared" si="45"/>
        <v/>
      </c>
      <c r="O228" s="4" t="str">
        <f t="shared" si="46"/>
        <v/>
      </c>
      <c r="P228" s="8">
        <f t="shared" si="47"/>
        <v>1</v>
      </c>
      <c r="Q228" s="4" t="s">
        <v>1273</v>
      </c>
      <c r="R228" s="4" t="str">
        <f t="shared" si="48"/>
        <v>if(Name() == "LUPIN.EQ-NSE") { includeOK = DateNum() &gt;= 1061229; }</v>
      </c>
      <c r="S228" s="4" t="str">
        <f t="shared" si="49"/>
        <v/>
      </c>
      <c r="T228" s="4" t="str">
        <f t="shared" si="50"/>
        <v/>
      </c>
      <c r="U228" s="4" t="str">
        <f t="shared" si="51"/>
        <v/>
      </c>
      <c r="V228" s="4" t="str">
        <f t="shared" si="52"/>
        <v/>
      </c>
      <c r="W228" s="4" t="str">
        <f t="shared" si="53"/>
        <v/>
      </c>
      <c r="X228" s="4" t="str">
        <f ca="1">OFFSET($R$2,COUNTA(R$3:R228),$P228-1)</f>
        <v>if(Name() == "LUPIN.EQ-NSE") { includeOK = DateNum() &gt;= 1061229; }</v>
      </c>
    </row>
    <row r="229" spans="1:24" x14ac:dyDescent="0.35">
      <c r="A229" s="4" t="s">
        <v>1089</v>
      </c>
      <c r="B229" s="4" t="str">
        <f>VLOOKUP(A229,'Name Changes'!$L$2:$N$414,3,0)</f>
        <v>M_M.EQ-NSE</v>
      </c>
      <c r="C229" s="4" t="s">
        <v>86</v>
      </c>
      <c r="D229" s="4">
        <v>20061229</v>
      </c>
      <c r="E229" s="4" t="s">
        <v>415</v>
      </c>
      <c r="F229" s="4" t="s">
        <v>415</v>
      </c>
      <c r="G229" s="4" t="s">
        <v>415</v>
      </c>
      <c r="H229" s="4" t="s">
        <v>415</v>
      </c>
      <c r="I229" s="4" t="s">
        <v>415</v>
      </c>
      <c r="J229" s="4">
        <f t="shared" si="41"/>
        <v>1061229</v>
      </c>
      <c r="K229" s="4" t="str">
        <f t="shared" si="42"/>
        <v/>
      </c>
      <c r="L229" s="4" t="str">
        <f t="shared" si="43"/>
        <v/>
      </c>
      <c r="M229" s="4" t="str">
        <f t="shared" si="44"/>
        <v/>
      </c>
      <c r="N229" s="4" t="str">
        <f t="shared" si="45"/>
        <v/>
      </c>
      <c r="O229" s="4" t="str">
        <f t="shared" si="46"/>
        <v/>
      </c>
      <c r="P229" s="8">
        <f t="shared" si="47"/>
        <v>1</v>
      </c>
      <c r="Q229" s="4" t="s">
        <v>1273</v>
      </c>
      <c r="R229" s="4" t="str">
        <f t="shared" si="48"/>
        <v>if(Name() == "M_M.EQ-NSE") { includeOK = DateNum() &gt;= 1061229; }</v>
      </c>
      <c r="S229" s="4" t="str">
        <f t="shared" si="49"/>
        <v/>
      </c>
      <c r="T229" s="4" t="str">
        <f t="shared" si="50"/>
        <v/>
      </c>
      <c r="U229" s="4" t="str">
        <f t="shared" si="51"/>
        <v/>
      </c>
      <c r="V229" s="4" t="str">
        <f t="shared" si="52"/>
        <v/>
      </c>
      <c r="W229" s="4" t="str">
        <f t="shared" si="53"/>
        <v/>
      </c>
      <c r="X229" s="4" t="str">
        <f ca="1">OFFSET($R$2,COUNTA(R$3:R229),$P229-1)</f>
        <v>if(Name() == "M_M.EQ-NSE") { includeOK = DateNum() &gt;= 1061229; }</v>
      </c>
    </row>
    <row r="230" spans="1:24" x14ac:dyDescent="0.35">
      <c r="A230" s="4" t="s">
        <v>1090</v>
      </c>
      <c r="B230" s="4" t="str">
        <f>VLOOKUP(A230,'Name Changes'!$L$2:$N$414,3,0)</f>
        <v>M_MFIN.EQ-NSE</v>
      </c>
      <c r="C230" s="4" t="s">
        <v>351</v>
      </c>
      <c r="D230" s="4">
        <v>20131227</v>
      </c>
      <c r="E230" s="4" t="s">
        <v>415</v>
      </c>
      <c r="F230" s="4" t="s">
        <v>415</v>
      </c>
      <c r="G230" s="4" t="s">
        <v>415</v>
      </c>
      <c r="H230" s="4" t="s">
        <v>415</v>
      </c>
      <c r="I230" s="4" t="s">
        <v>415</v>
      </c>
      <c r="J230" s="4">
        <f t="shared" si="41"/>
        <v>1131227</v>
      </c>
      <c r="K230" s="4" t="str">
        <f t="shared" si="42"/>
        <v/>
      </c>
      <c r="L230" s="4" t="str">
        <f t="shared" si="43"/>
        <v/>
      </c>
      <c r="M230" s="4" t="str">
        <f t="shared" si="44"/>
        <v/>
      </c>
      <c r="N230" s="4" t="str">
        <f t="shared" si="45"/>
        <v/>
      </c>
      <c r="O230" s="4" t="str">
        <f t="shared" si="46"/>
        <v/>
      </c>
      <c r="P230" s="8">
        <f t="shared" si="47"/>
        <v>1</v>
      </c>
      <c r="Q230" s="4" t="s">
        <v>1273</v>
      </c>
      <c r="R230" s="4" t="str">
        <f t="shared" si="48"/>
        <v>if(Name() == "M_MFIN.EQ-NSE") { includeOK = DateNum() &gt;= 1131227; }</v>
      </c>
      <c r="S230" s="4" t="str">
        <f t="shared" si="49"/>
        <v/>
      </c>
      <c r="T230" s="4" t="str">
        <f t="shared" si="50"/>
        <v/>
      </c>
      <c r="U230" s="4" t="str">
        <f t="shared" si="51"/>
        <v/>
      </c>
      <c r="V230" s="4" t="str">
        <f t="shared" si="52"/>
        <v/>
      </c>
      <c r="W230" s="4" t="str">
        <f t="shared" si="53"/>
        <v/>
      </c>
      <c r="X230" s="4" t="str">
        <f ca="1">OFFSET($R$2,COUNTA(R$3:R230),$P230-1)</f>
        <v>if(Name() == "M_MFIN.EQ-NSE") { includeOK = DateNum() &gt;= 1131227; }</v>
      </c>
    </row>
    <row r="231" spans="1:24" x14ac:dyDescent="0.35">
      <c r="A231" s="4" t="s">
        <v>1091</v>
      </c>
      <c r="B231" s="4" t="str">
        <f>VLOOKUP(A231,'Name Changes'!$L$2:$N$414,3,0)</f>
        <v>MAHLIFE.EQ-NSE</v>
      </c>
      <c r="C231" s="4" t="s">
        <v>214</v>
      </c>
      <c r="D231" s="4">
        <v>20071123</v>
      </c>
      <c r="E231" s="4">
        <v>20090626</v>
      </c>
      <c r="F231" s="4" t="s">
        <v>415</v>
      </c>
      <c r="G231" s="4" t="s">
        <v>415</v>
      </c>
      <c r="H231" s="4" t="s">
        <v>415</v>
      </c>
      <c r="I231" s="4" t="s">
        <v>415</v>
      </c>
      <c r="J231" s="4">
        <f t="shared" si="41"/>
        <v>1071123</v>
      </c>
      <c r="K231" s="4">
        <f t="shared" si="42"/>
        <v>1090626</v>
      </c>
      <c r="L231" s="4" t="str">
        <f t="shared" si="43"/>
        <v/>
      </c>
      <c r="M231" s="4" t="str">
        <f t="shared" si="44"/>
        <v/>
      </c>
      <c r="N231" s="4" t="str">
        <f t="shared" si="45"/>
        <v/>
      </c>
      <c r="O231" s="4" t="str">
        <f t="shared" si="46"/>
        <v/>
      </c>
      <c r="P231" s="8">
        <f t="shared" si="47"/>
        <v>2</v>
      </c>
      <c r="Q231" s="4" t="s">
        <v>1273</v>
      </c>
      <c r="R231" s="4" t="str">
        <f t="shared" si="48"/>
        <v/>
      </c>
      <c r="S231" s="4" t="str">
        <f t="shared" si="49"/>
        <v>if(Name() == "MAHLIFE.EQ-NSE") { includeOK = DateNum() &gt;= 1071123 AND DateNum() &lt; 1090626; }</v>
      </c>
      <c r="T231" s="4" t="str">
        <f t="shared" si="50"/>
        <v/>
      </c>
      <c r="U231" s="4" t="str">
        <f t="shared" si="51"/>
        <v/>
      </c>
      <c r="V231" s="4" t="str">
        <f t="shared" si="52"/>
        <v/>
      </c>
      <c r="W231" s="4" t="str">
        <f t="shared" si="53"/>
        <v/>
      </c>
      <c r="X231" s="4" t="str">
        <f ca="1">OFFSET($R$2,COUNTA(R$3:R231),$P231-1)</f>
        <v>if(Name() == "MAHLIFE.EQ-NSE") { includeOK = DateNum() &gt;= 1071123 AND DateNum() &lt; 1090626; }</v>
      </c>
    </row>
    <row r="232" spans="1:24" x14ac:dyDescent="0.35">
      <c r="A232" s="4" t="s">
        <v>1092</v>
      </c>
      <c r="B232" s="4" t="str">
        <f>VLOOKUP(A232,'Name Changes'!$L$2:$N$414,3,0)</f>
        <v>MAHSEAMLES.EQ-NSE</v>
      </c>
      <c r="C232" s="4" t="s">
        <v>87</v>
      </c>
      <c r="D232" s="4">
        <v>20061229</v>
      </c>
      <c r="E232" s="4">
        <v>20090626</v>
      </c>
      <c r="F232" s="4" t="s">
        <v>415</v>
      </c>
      <c r="G232" s="4" t="s">
        <v>415</v>
      </c>
      <c r="H232" s="4" t="s">
        <v>415</v>
      </c>
      <c r="I232" s="4" t="s">
        <v>415</v>
      </c>
      <c r="J232" s="4">
        <f t="shared" si="41"/>
        <v>1061229</v>
      </c>
      <c r="K232" s="4">
        <f t="shared" si="42"/>
        <v>1090626</v>
      </c>
      <c r="L232" s="4" t="str">
        <f t="shared" si="43"/>
        <v/>
      </c>
      <c r="M232" s="4" t="str">
        <f t="shared" si="44"/>
        <v/>
      </c>
      <c r="N232" s="4" t="str">
        <f t="shared" si="45"/>
        <v/>
      </c>
      <c r="O232" s="4" t="str">
        <f t="shared" si="46"/>
        <v/>
      </c>
      <c r="P232" s="8">
        <f t="shared" si="47"/>
        <v>2</v>
      </c>
      <c r="Q232" s="4" t="s">
        <v>1273</v>
      </c>
      <c r="R232" s="4" t="str">
        <f t="shared" si="48"/>
        <v/>
      </c>
      <c r="S232" s="4" t="str">
        <f t="shared" si="49"/>
        <v>if(Name() == "MAHSEAMLES.EQ-NSE") { includeOK = DateNum() &gt;= 1061229 AND DateNum() &lt; 1090626; }</v>
      </c>
      <c r="T232" s="4" t="str">
        <f t="shared" si="50"/>
        <v/>
      </c>
      <c r="U232" s="4" t="str">
        <f t="shared" si="51"/>
        <v/>
      </c>
      <c r="V232" s="4" t="str">
        <f t="shared" si="52"/>
        <v/>
      </c>
      <c r="W232" s="4" t="str">
        <f t="shared" si="53"/>
        <v/>
      </c>
      <c r="X232" s="4" t="str">
        <f ca="1">OFFSET($R$2,COUNTA(R$3:R232),$P232-1)</f>
        <v>if(Name() == "MAHSEAMLES.EQ-NSE") { includeOK = DateNum() &gt;= 1061229 AND DateNum() &lt; 1090626; }</v>
      </c>
    </row>
    <row r="233" spans="1:24" x14ac:dyDescent="0.35">
      <c r="A233" s="4" t="s">
        <v>1093</v>
      </c>
      <c r="B233" s="4" t="str">
        <f>VLOOKUP(A233,'Name Changes'!$L$2:$N$414,3,0)</f>
        <v>MANAPPURAM.EQ-NSE</v>
      </c>
      <c r="C233" s="4" t="s">
        <v>410</v>
      </c>
      <c r="D233" s="4">
        <v>20170630</v>
      </c>
      <c r="E233" s="4" t="s">
        <v>415</v>
      </c>
      <c r="F233" s="4" t="s">
        <v>415</v>
      </c>
      <c r="G233" s="4" t="s">
        <v>415</v>
      </c>
      <c r="H233" s="4" t="s">
        <v>415</v>
      </c>
      <c r="I233" s="4" t="s">
        <v>415</v>
      </c>
      <c r="J233" s="4">
        <f t="shared" si="41"/>
        <v>1170630</v>
      </c>
      <c r="K233" s="4" t="str">
        <f t="shared" si="42"/>
        <v/>
      </c>
      <c r="L233" s="4" t="str">
        <f t="shared" si="43"/>
        <v/>
      </c>
      <c r="M233" s="4" t="str">
        <f t="shared" si="44"/>
        <v/>
      </c>
      <c r="N233" s="4" t="str">
        <f t="shared" si="45"/>
        <v/>
      </c>
      <c r="O233" s="4" t="str">
        <f t="shared" si="46"/>
        <v/>
      </c>
      <c r="P233" s="8">
        <f t="shared" si="47"/>
        <v>1</v>
      </c>
      <c r="Q233" s="4" t="s">
        <v>1273</v>
      </c>
      <c r="R233" s="4" t="str">
        <f t="shared" si="48"/>
        <v>if(Name() == "MANAPPURAM.EQ-NSE") { includeOK = DateNum() &gt;= 1170630; }</v>
      </c>
      <c r="S233" s="4" t="str">
        <f t="shared" si="49"/>
        <v/>
      </c>
      <c r="T233" s="4" t="str">
        <f t="shared" si="50"/>
        <v/>
      </c>
      <c r="U233" s="4" t="str">
        <f t="shared" si="51"/>
        <v/>
      </c>
      <c r="V233" s="4" t="str">
        <f t="shared" si="52"/>
        <v/>
      </c>
      <c r="W233" s="4" t="str">
        <f t="shared" si="53"/>
        <v/>
      </c>
      <c r="X233" s="4" t="str">
        <f ca="1">OFFSET($R$2,COUNTA(R$3:R233),$P233-1)</f>
        <v>if(Name() == "MANAPPURAM.EQ-NSE") { includeOK = DateNum() &gt;= 1170630; }</v>
      </c>
    </row>
    <row r="234" spans="1:24" x14ac:dyDescent="0.35">
      <c r="A234" s="4" t="s">
        <v>1094</v>
      </c>
      <c r="B234" s="4" t="str">
        <f>VLOOKUP(A234,'Name Changes'!$L$2:$N$414,3,0)</f>
        <v>MARICO.EQ-NSE</v>
      </c>
      <c r="C234" s="4" t="s">
        <v>372</v>
      </c>
      <c r="D234" s="4">
        <v>20150928</v>
      </c>
      <c r="E234" s="4" t="s">
        <v>415</v>
      </c>
      <c r="F234" s="4" t="s">
        <v>415</v>
      </c>
      <c r="G234" s="4" t="s">
        <v>415</v>
      </c>
      <c r="H234" s="4" t="s">
        <v>415</v>
      </c>
      <c r="I234" s="4" t="s">
        <v>415</v>
      </c>
      <c r="J234" s="4">
        <f t="shared" si="41"/>
        <v>1150928</v>
      </c>
      <c r="K234" s="4" t="str">
        <f t="shared" si="42"/>
        <v/>
      </c>
      <c r="L234" s="4" t="str">
        <f t="shared" si="43"/>
        <v/>
      </c>
      <c r="M234" s="4" t="str">
        <f t="shared" si="44"/>
        <v/>
      </c>
      <c r="N234" s="4" t="str">
        <f t="shared" si="45"/>
        <v/>
      </c>
      <c r="O234" s="4" t="str">
        <f t="shared" si="46"/>
        <v/>
      </c>
      <c r="P234" s="8">
        <f t="shared" si="47"/>
        <v>1</v>
      </c>
      <c r="Q234" s="4" t="s">
        <v>1273</v>
      </c>
      <c r="R234" s="4" t="str">
        <f t="shared" si="48"/>
        <v>if(Name() == "MARICO.EQ-NSE") { includeOK = DateNum() &gt;= 1150928; }</v>
      </c>
      <c r="S234" s="4" t="str">
        <f t="shared" si="49"/>
        <v/>
      </c>
      <c r="T234" s="4" t="str">
        <f t="shared" si="50"/>
        <v/>
      </c>
      <c r="U234" s="4" t="str">
        <f t="shared" si="51"/>
        <v/>
      </c>
      <c r="V234" s="4" t="str">
        <f t="shared" si="52"/>
        <v/>
      </c>
      <c r="W234" s="4" t="str">
        <f t="shared" si="53"/>
        <v/>
      </c>
      <c r="X234" s="4" t="str">
        <f ca="1">OFFSET($R$2,COUNTA(R$3:R234),$P234-1)</f>
        <v>if(Name() == "MARICO.EQ-NSE") { includeOK = DateNum() &gt;= 1150928; }</v>
      </c>
    </row>
    <row r="235" spans="1:24" x14ac:dyDescent="0.35">
      <c r="A235" s="4" t="s">
        <v>1095</v>
      </c>
      <c r="B235" s="4" t="str">
        <f>VLOOKUP(A235,'Name Changes'!$L$2:$N$414,3,0)</f>
        <v>MARUTI.EQ-NSE</v>
      </c>
      <c r="C235" s="4" t="s">
        <v>88</v>
      </c>
      <c r="D235" s="4">
        <v>20061229</v>
      </c>
      <c r="E235" s="4" t="s">
        <v>415</v>
      </c>
      <c r="F235" s="4" t="s">
        <v>415</v>
      </c>
      <c r="G235" s="4" t="s">
        <v>415</v>
      </c>
      <c r="H235" s="4" t="s">
        <v>415</v>
      </c>
      <c r="I235" s="4" t="s">
        <v>415</v>
      </c>
      <c r="J235" s="4">
        <f t="shared" si="41"/>
        <v>1061229</v>
      </c>
      <c r="K235" s="4" t="str">
        <f t="shared" si="42"/>
        <v/>
      </c>
      <c r="L235" s="4" t="str">
        <f t="shared" si="43"/>
        <v/>
      </c>
      <c r="M235" s="4" t="str">
        <f t="shared" si="44"/>
        <v/>
      </c>
      <c r="N235" s="4" t="str">
        <f t="shared" si="45"/>
        <v/>
      </c>
      <c r="O235" s="4" t="str">
        <f t="shared" si="46"/>
        <v/>
      </c>
      <c r="P235" s="8">
        <f t="shared" si="47"/>
        <v>1</v>
      </c>
      <c r="Q235" s="4" t="s">
        <v>1273</v>
      </c>
      <c r="R235" s="4" t="str">
        <f t="shared" si="48"/>
        <v>if(Name() == "MARUTI.EQ-NSE") { includeOK = DateNum() &gt;= 1061229; }</v>
      </c>
      <c r="S235" s="4" t="str">
        <f t="shared" si="49"/>
        <v/>
      </c>
      <c r="T235" s="4" t="str">
        <f t="shared" si="50"/>
        <v/>
      </c>
      <c r="U235" s="4" t="str">
        <f t="shared" si="51"/>
        <v/>
      </c>
      <c r="V235" s="4" t="str">
        <f t="shared" si="52"/>
        <v/>
      </c>
      <c r="W235" s="4" t="str">
        <f t="shared" si="53"/>
        <v/>
      </c>
      <c r="X235" s="4" t="str">
        <f ca="1">OFFSET($R$2,COUNTA(R$3:R235),$P235-1)</f>
        <v>if(Name() == "MARUTI.EQ-NSE") { includeOK = DateNum() &gt;= 1061229; }</v>
      </c>
    </row>
    <row r="236" spans="1:24" x14ac:dyDescent="0.35">
      <c r="A236" s="4" t="s">
        <v>1096</v>
      </c>
      <c r="B236" s="4" t="str">
        <f>VLOOKUP(A236,'Name Changes'!$L$2:$N$414,3,0)</f>
        <v>MATRIXLABS.EQ-NSE</v>
      </c>
      <c r="C236" s="4" t="s">
        <v>89</v>
      </c>
      <c r="D236" s="4">
        <v>20061229</v>
      </c>
      <c r="E236" s="4">
        <v>20090327</v>
      </c>
      <c r="F236" s="4" t="s">
        <v>415</v>
      </c>
      <c r="G236" s="4" t="s">
        <v>415</v>
      </c>
      <c r="H236" s="4" t="s">
        <v>415</v>
      </c>
      <c r="I236" s="4" t="s">
        <v>415</v>
      </c>
      <c r="J236" s="4">
        <f t="shared" si="41"/>
        <v>1061229</v>
      </c>
      <c r="K236" s="4">
        <f t="shared" si="42"/>
        <v>1090327</v>
      </c>
      <c r="L236" s="4" t="str">
        <f t="shared" si="43"/>
        <v/>
      </c>
      <c r="M236" s="4" t="str">
        <f t="shared" si="44"/>
        <v/>
      </c>
      <c r="N236" s="4" t="str">
        <f t="shared" si="45"/>
        <v/>
      </c>
      <c r="O236" s="4" t="str">
        <f t="shared" si="46"/>
        <v/>
      </c>
      <c r="P236" s="8">
        <f t="shared" si="47"/>
        <v>2</v>
      </c>
      <c r="Q236" s="4" t="s">
        <v>1273</v>
      </c>
      <c r="R236" s="4" t="str">
        <f t="shared" si="48"/>
        <v/>
      </c>
      <c r="S236" s="4" t="str">
        <f t="shared" si="49"/>
        <v>if(Name() == "MATRIXLABS.EQ-NSE") { includeOK = DateNum() &gt;= 1061229 AND DateNum() &lt; 1090327; }</v>
      </c>
      <c r="T236" s="4" t="str">
        <f t="shared" si="50"/>
        <v/>
      </c>
      <c r="U236" s="4" t="str">
        <f t="shared" si="51"/>
        <v/>
      </c>
      <c r="V236" s="4" t="str">
        <f t="shared" si="52"/>
        <v/>
      </c>
      <c r="W236" s="4" t="str">
        <f t="shared" si="53"/>
        <v/>
      </c>
      <c r="X236" s="4" t="str">
        <f ca="1">OFFSET($R$2,COUNTA(R$3:R236),$P236-1)</f>
        <v>if(Name() == "MATRIXLABS.EQ-NSE") { includeOK = DateNum() &gt;= 1061229 AND DateNum() &lt; 1090327; }</v>
      </c>
    </row>
    <row r="237" spans="1:24" x14ac:dyDescent="0.35">
      <c r="A237" s="4" t="s">
        <v>1098</v>
      </c>
      <c r="B237" s="4" t="str">
        <f>VLOOKUP(A237,'Name Changes'!$L$2:$N$414,3,0)</f>
        <v>MCDOWELL_N.EQ-NSE</v>
      </c>
      <c r="C237" s="4" t="s">
        <v>90</v>
      </c>
      <c r="D237" s="4">
        <v>20061229</v>
      </c>
      <c r="E237" s="4">
        <v>20140919</v>
      </c>
      <c r="F237" s="4">
        <v>20160226</v>
      </c>
      <c r="G237" s="4" t="s">
        <v>415</v>
      </c>
      <c r="H237" s="4" t="s">
        <v>415</v>
      </c>
      <c r="I237" s="4" t="s">
        <v>415</v>
      </c>
      <c r="J237" s="4">
        <f t="shared" si="41"/>
        <v>1061229</v>
      </c>
      <c r="K237" s="4">
        <f t="shared" si="42"/>
        <v>1140919</v>
      </c>
      <c r="L237" s="4">
        <f t="shared" si="43"/>
        <v>1160226</v>
      </c>
      <c r="M237" s="4" t="str">
        <f t="shared" si="44"/>
        <v/>
      </c>
      <c r="N237" s="4" t="str">
        <f t="shared" si="45"/>
        <v/>
      </c>
      <c r="O237" s="4" t="str">
        <f t="shared" si="46"/>
        <v/>
      </c>
      <c r="P237" s="8">
        <f t="shared" si="47"/>
        <v>3</v>
      </c>
      <c r="Q237" s="4" t="s">
        <v>1273</v>
      </c>
      <c r="R237" s="4" t="str">
        <f t="shared" si="48"/>
        <v/>
      </c>
      <c r="S237" s="4" t="str">
        <f t="shared" si="49"/>
        <v/>
      </c>
      <c r="T237" s="4" t="str">
        <f t="shared" si="50"/>
        <v>if(Name() == "MCDOWELL_N.EQ-NSE") { includeOK = (DateNum() &gt;= 1061229 AND DateNum() &lt; 1140919) OR (DateNum() &gt;= 1160226); }</v>
      </c>
      <c r="U237" s="4" t="str">
        <f t="shared" si="51"/>
        <v/>
      </c>
      <c r="V237" s="4" t="str">
        <f t="shared" si="52"/>
        <v/>
      </c>
      <c r="W237" s="4" t="str">
        <f t="shared" si="53"/>
        <v/>
      </c>
      <c r="X237" s="4" t="str">
        <f ca="1">OFFSET($R$2,COUNTA(R$3:R237),$P237-1)</f>
        <v>if(Name() == "MCDOWELL_N.EQ-NSE") { includeOK = (DateNum() &gt;= 1061229 AND DateNum() &lt; 1140919) OR (DateNum() &gt;= 1160226); }</v>
      </c>
    </row>
    <row r="238" spans="1:24" x14ac:dyDescent="0.35">
      <c r="A238" s="4" t="s">
        <v>1099</v>
      </c>
      <c r="B238" s="4" t="str">
        <f>VLOOKUP(A238,'Name Changes'!$L$2:$N$414,3,0)</f>
        <v>MCLEODRUSS.EQ-NSE</v>
      </c>
      <c r="C238" s="4" t="s">
        <v>300</v>
      </c>
      <c r="D238" s="4">
        <v>20100219</v>
      </c>
      <c r="E238" s="4">
        <v>20170227</v>
      </c>
      <c r="F238" s="4" t="s">
        <v>415</v>
      </c>
      <c r="G238" s="4" t="s">
        <v>415</v>
      </c>
      <c r="H238" s="4" t="s">
        <v>415</v>
      </c>
      <c r="I238" s="4" t="s">
        <v>415</v>
      </c>
      <c r="J238" s="4">
        <f t="shared" si="41"/>
        <v>1100219</v>
      </c>
      <c r="K238" s="4">
        <f t="shared" si="42"/>
        <v>1170227</v>
      </c>
      <c r="L238" s="4" t="str">
        <f t="shared" si="43"/>
        <v/>
      </c>
      <c r="M238" s="4" t="str">
        <f t="shared" si="44"/>
        <v/>
      </c>
      <c r="N238" s="4" t="str">
        <f t="shared" si="45"/>
        <v/>
      </c>
      <c r="O238" s="4" t="str">
        <f t="shared" si="46"/>
        <v/>
      </c>
      <c r="P238" s="8">
        <f t="shared" si="47"/>
        <v>2</v>
      </c>
      <c r="Q238" s="4" t="s">
        <v>1273</v>
      </c>
      <c r="R238" s="4" t="str">
        <f t="shared" si="48"/>
        <v/>
      </c>
      <c r="S238" s="4" t="str">
        <f t="shared" si="49"/>
        <v>if(Name() == "MCLEODRUSS.EQ-NSE") { includeOK = DateNum() &gt;= 1100219 AND DateNum() &lt; 1170227; }</v>
      </c>
      <c r="T238" s="4" t="str">
        <f t="shared" si="50"/>
        <v/>
      </c>
      <c r="U238" s="4" t="str">
        <f t="shared" si="51"/>
        <v/>
      </c>
      <c r="V238" s="4" t="str">
        <f t="shared" si="52"/>
        <v/>
      </c>
      <c r="W238" s="4" t="str">
        <f t="shared" si="53"/>
        <v/>
      </c>
      <c r="X238" s="4" t="str">
        <f ca="1">OFFSET($R$2,COUNTA(R$3:R238),$P238-1)</f>
        <v>if(Name() == "MCLEODRUSS.EQ-NSE") { includeOK = DateNum() &gt;= 1100219 AND DateNum() &lt; 1170227; }</v>
      </c>
    </row>
    <row r="239" spans="1:24" x14ac:dyDescent="0.35">
      <c r="A239" s="4" t="s">
        <v>1100</v>
      </c>
      <c r="B239" s="4" t="str">
        <f>VLOOKUP(A239,'Name Changes'!$L$2:$N$414,3,0)</f>
        <v>MCX.EQ-NSE</v>
      </c>
      <c r="C239" s="4" t="s">
        <v>401</v>
      </c>
      <c r="D239" s="4">
        <v>20170428</v>
      </c>
      <c r="E239" s="4">
        <v>20190926</v>
      </c>
      <c r="F239" s="4">
        <v>20210827</v>
      </c>
      <c r="G239" s="4" t="s">
        <v>415</v>
      </c>
      <c r="H239" s="4" t="s">
        <v>415</v>
      </c>
      <c r="I239" s="4" t="s">
        <v>415</v>
      </c>
      <c r="J239" s="4">
        <f t="shared" si="41"/>
        <v>1170428</v>
      </c>
      <c r="K239" s="4">
        <f t="shared" si="42"/>
        <v>1190926</v>
      </c>
      <c r="L239" s="4">
        <f t="shared" si="43"/>
        <v>1210827</v>
      </c>
      <c r="M239" s="4" t="str">
        <f t="shared" si="44"/>
        <v/>
      </c>
      <c r="N239" s="4" t="str">
        <f t="shared" si="45"/>
        <v/>
      </c>
      <c r="O239" s="4" t="str">
        <f t="shared" si="46"/>
        <v/>
      </c>
      <c r="P239" s="8">
        <f t="shared" si="47"/>
        <v>3</v>
      </c>
      <c r="Q239" s="4" t="s">
        <v>1273</v>
      </c>
      <c r="R239" s="4" t="str">
        <f t="shared" si="48"/>
        <v/>
      </c>
      <c r="S239" s="4" t="str">
        <f t="shared" si="49"/>
        <v/>
      </c>
      <c r="T239" s="4" t="str">
        <f t="shared" si="50"/>
        <v>if(Name() == "MCX.EQ-NSE") { includeOK = (DateNum() &gt;= 1170428 AND DateNum() &lt; 1190926) OR (DateNum() &gt;= 1210827); }</v>
      </c>
      <c r="U239" s="4" t="str">
        <f t="shared" si="51"/>
        <v/>
      </c>
      <c r="V239" s="4" t="str">
        <f t="shared" si="52"/>
        <v/>
      </c>
      <c r="W239" s="4" t="str">
        <f t="shared" si="53"/>
        <v/>
      </c>
      <c r="X239" s="4" t="str">
        <f ca="1">OFFSET($R$2,COUNTA(R$3:R239),$P239-1)</f>
        <v>if(Name() == "MCX.EQ-NSE") { includeOK = (DateNum() &gt;= 1170428 AND DateNum() &lt; 1190926) OR (DateNum() &gt;= 1210827); }</v>
      </c>
    </row>
    <row r="240" spans="1:24" x14ac:dyDescent="0.35">
      <c r="A240" s="4" t="s">
        <v>1101</v>
      </c>
      <c r="B240" s="4" t="str">
        <f>VLOOKUP(A240,'Name Changes'!$L$2:$N$414,3,0)</f>
        <v>MERCATOR.EQ-NSE</v>
      </c>
      <c r="C240" s="4" t="s">
        <v>337</v>
      </c>
      <c r="D240" s="4">
        <v>20111208</v>
      </c>
      <c r="E240" s="4">
        <v>20120427</v>
      </c>
      <c r="F240" s="4" t="s">
        <v>415</v>
      </c>
      <c r="G240" s="4" t="s">
        <v>415</v>
      </c>
      <c r="H240" s="4" t="s">
        <v>415</v>
      </c>
      <c r="I240" s="4" t="s">
        <v>415</v>
      </c>
      <c r="J240" s="4">
        <f t="shared" si="41"/>
        <v>1111208</v>
      </c>
      <c r="K240" s="4">
        <f t="shared" si="42"/>
        <v>1120427</v>
      </c>
      <c r="L240" s="4" t="str">
        <f t="shared" si="43"/>
        <v/>
      </c>
      <c r="M240" s="4" t="str">
        <f t="shared" si="44"/>
        <v/>
      </c>
      <c r="N240" s="4" t="str">
        <f t="shared" si="45"/>
        <v/>
      </c>
      <c r="O240" s="4" t="str">
        <f t="shared" si="46"/>
        <v/>
      </c>
      <c r="P240" s="8">
        <f t="shared" si="47"/>
        <v>2</v>
      </c>
      <c r="Q240" s="4" t="s">
        <v>1273</v>
      </c>
      <c r="R240" s="4" t="str">
        <f t="shared" si="48"/>
        <v/>
      </c>
      <c r="S240" s="4" t="str">
        <f t="shared" si="49"/>
        <v>if(Name() == "MERCATOR.EQ-NSE") { includeOK = DateNum() &gt;= 1111208 AND DateNum() &lt; 1120427; }</v>
      </c>
      <c r="T240" s="4" t="str">
        <f t="shared" si="50"/>
        <v/>
      </c>
      <c r="U240" s="4" t="str">
        <f t="shared" si="51"/>
        <v/>
      </c>
      <c r="V240" s="4" t="str">
        <f t="shared" si="52"/>
        <v/>
      </c>
      <c r="W240" s="4" t="str">
        <f t="shared" si="53"/>
        <v/>
      </c>
      <c r="X240" s="4" t="str">
        <f ca="1">OFFSET($R$2,COUNTA(R$3:R240),$P240-1)</f>
        <v>if(Name() == "MERCATOR.EQ-NSE") { includeOK = DateNum() &gt;= 1111208 AND DateNum() &lt; 1120427; }</v>
      </c>
    </row>
    <row r="241" spans="1:24" x14ac:dyDescent="0.35">
      <c r="A241" s="4" t="s">
        <v>849</v>
      </c>
      <c r="B241" s="4" t="str">
        <f>VLOOKUP(A241,'Name Changes'!$L$2:$N$414,3,0)</f>
        <v>MFSL.EQ-NSE</v>
      </c>
      <c r="C241" s="4" t="s">
        <v>389</v>
      </c>
      <c r="D241" s="4">
        <v>20101029</v>
      </c>
      <c r="E241" s="4">
        <v>20120928</v>
      </c>
      <c r="F241" s="4">
        <v>20170331</v>
      </c>
      <c r="G241" s="4" t="s">
        <v>415</v>
      </c>
      <c r="H241" s="4" t="s">
        <v>415</v>
      </c>
      <c r="I241" s="4" t="s">
        <v>415</v>
      </c>
      <c r="J241" s="4">
        <f t="shared" si="41"/>
        <v>1101029</v>
      </c>
      <c r="K241" s="4">
        <f t="shared" si="42"/>
        <v>1120928</v>
      </c>
      <c r="L241" s="4">
        <f t="shared" si="43"/>
        <v>1170331</v>
      </c>
      <c r="M241" s="4" t="str">
        <f t="shared" si="44"/>
        <v/>
      </c>
      <c r="N241" s="4" t="str">
        <f t="shared" si="45"/>
        <v/>
      </c>
      <c r="O241" s="4" t="str">
        <f t="shared" si="46"/>
        <v/>
      </c>
      <c r="P241" s="8">
        <f t="shared" si="47"/>
        <v>3</v>
      </c>
      <c r="Q241" s="4" t="s">
        <v>1273</v>
      </c>
      <c r="R241" s="4" t="str">
        <f t="shared" si="48"/>
        <v/>
      </c>
      <c r="S241" s="4" t="str">
        <f t="shared" si="49"/>
        <v/>
      </c>
      <c r="T241" s="4" t="str">
        <f t="shared" si="50"/>
        <v>if(Name() == "MFSL.EQ-NSE") { includeOK = (DateNum() &gt;= 1101029 AND DateNum() &lt; 1120928) OR (DateNum() &gt;= 1170331); }</v>
      </c>
      <c r="U241" s="4" t="str">
        <f t="shared" si="51"/>
        <v/>
      </c>
      <c r="V241" s="4" t="str">
        <f t="shared" si="52"/>
        <v/>
      </c>
      <c r="W241" s="4" t="str">
        <f t="shared" si="53"/>
        <v/>
      </c>
      <c r="X241" s="4" t="str">
        <f ca="1">OFFSET($R$2,COUNTA(R$3:R241),$P241-1)</f>
        <v>if(Name() == "MFSL.EQ-NSE") { includeOK = (DateNum() &gt;= 1101029 AND DateNum() &lt; 1120928) OR (DateNum() &gt;= 1170331); }</v>
      </c>
    </row>
    <row r="242" spans="1:24" x14ac:dyDescent="0.35">
      <c r="A242" s="4" t="s">
        <v>1102</v>
      </c>
      <c r="B242" s="4" t="str">
        <f>VLOOKUP(A242,'Name Changes'!$L$2:$N$414,3,0)</f>
        <v>MGL.EQ-NSE</v>
      </c>
      <c r="C242" s="4" t="s">
        <v>402</v>
      </c>
      <c r="D242" s="4">
        <v>20170428</v>
      </c>
      <c r="E242" s="4" t="s">
        <v>415</v>
      </c>
      <c r="F242" s="4" t="s">
        <v>415</v>
      </c>
      <c r="G242" s="4" t="s">
        <v>415</v>
      </c>
      <c r="H242" s="4" t="s">
        <v>415</v>
      </c>
      <c r="I242" s="4" t="s">
        <v>415</v>
      </c>
      <c r="J242" s="4">
        <f t="shared" si="41"/>
        <v>1170428</v>
      </c>
      <c r="K242" s="4" t="str">
        <f t="shared" si="42"/>
        <v/>
      </c>
      <c r="L242" s="4" t="str">
        <f t="shared" si="43"/>
        <v/>
      </c>
      <c r="M242" s="4" t="str">
        <f t="shared" si="44"/>
        <v/>
      </c>
      <c r="N242" s="4" t="str">
        <f t="shared" si="45"/>
        <v/>
      </c>
      <c r="O242" s="4" t="str">
        <f t="shared" si="46"/>
        <v/>
      </c>
      <c r="P242" s="8">
        <f t="shared" si="47"/>
        <v>1</v>
      </c>
      <c r="Q242" s="4" t="s">
        <v>1273</v>
      </c>
      <c r="R242" s="4" t="str">
        <f t="shared" si="48"/>
        <v>if(Name() == "MGL.EQ-NSE") { includeOK = DateNum() &gt;= 1170428; }</v>
      </c>
      <c r="S242" s="4" t="str">
        <f t="shared" si="49"/>
        <v/>
      </c>
      <c r="T242" s="4" t="str">
        <f t="shared" si="50"/>
        <v/>
      </c>
      <c r="U242" s="4" t="str">
        <f t="shared" si="51"/>
        <v/>
      </c>
      <c r="V242" s="4" t="str">
        <f t="shared" si="52"/>
        <v/>
      </c>
      <c r="W242" s="4" t="str">
        <f t="shared" si="53"/>
        <v/>
      </c>
      <c r="X242" s="4" t="str">
        <f ca="1">OFFSET($R$2,COUNTA(R$3:R242),$P242-1)</f>
        <v>if(Name() == "MGL.EQ-NSE") { includeOK = DateNum() &gt;= 1170428; }</v>
      </c>
    </row>
    <row r="243" spans="1:24" x14ac:dyDescent="0.35">
      <c r="A243" s="4" t="s">
        <v>1103</v>
      </c>
      <c r="B243" s="4" t="str">
        <f>VLOOKUP(A243,'Name Changes'!$L$2:$N$414,3,0)</f>
        <v>MIC.EQ-NSE</v>
      </c>
      <c r="C243" s="4" t="s">
        <v>267</v>
      </c>
      <c r="D243" s="4">
        <v>20080821</v>
      </c>
      <c r="E243" s="4">
        <v>20081226</v>
      </c>
      <c r="F243" s="4" t="s">
        <v>415</v>
      </c>
      <c r="G243" s="4" t="s">
        <v>415</v>
      </c>
      <c r="H243" s="4" t="s">
        <v>415</v>
      </c>
      <c r="I243" s="4" t="s">
        <v>415</v>
      </c>
      <c r="J243" s="4">
        <f t="shared" si="41"/>
        <v>1080821</v>
      </c>
      <c r="K243" s="4">
        <f t="shared" si="42"/>
        <v>1081226</v>
      </c>
      <c r="L243" s="4" t="str">
        <f t="shared" si="43"/>
        <v/>
      </c>
      <c r="M243" s="4" t="str">
        <f t="shared" si="44"/>
        <v/>
      </c>
      <c r="N243" s="4" t="str">
        <f t="shared" si="45"/>
        <v/>
      </c>
      <c r="O243" s="4" t="str">
        <f t="shared" si="46"/>
        <v/>
      </c>
      <c r="P243" s="8">
        <f t="shared" si="47"/>
        <v>2</v>
      </c>
      <c r="Q243" s="4" t="s">
        <v>1273</v>
      </c>
      <c r="R243" s="4" t="str">
        <f t="shared" si="48"/>
        <v/>
      </c>
      <c r="S243" s="4" t="str">
        <f t="shared" si="49"/>
        <v>if(Name() == "MIC.EQ-NSE") { includeOK = DateNum() &gt;= 1080821 AND DateNum() &lt; 1081226; }</v>
      </c>
      <c r="T243" s="4" t="str">
        <f t="shared" si="50"/>
        <v/>
      </c>
      <c r="U243" s="4" t="str">
        <f t="shared" si="51"/>
        <v/>
      </c>
      <c r="V243" s="4" t="str">
        <f t="shared" si="52"/>
        <v/>
      </c>
      <c r="W243" s="4" t="str">
        <f t="shared" si="53"/>
        <v/>
      </c>
      <c r="X243" s="4" t="str">
        <f ca="1">OFFSET($R$2,COUNTA(R$3:R243),$P243-1)</f>
        <v>if(Name() == "MIC.EQ-NSE") { includeOK = DateNum() &gt;= 1080821 AND DateNum() &lt; 1081226; }</v>
      </c>
    </row>
    <row r="244" spans="1:24" x14ac:dyDescent="0.35">
      <c r="A244" s="11" t="s">
        <v>1104</v>
      </c>
      <c r="B244" s="11" t="str">
        <f>VLOOKUP(A244,'Name Changes'!$L$2:$N$414,3,0)</f>
        <v>MICO.EQ-NSE</v>
      </c>
      <c r="C244" s="11" t="s">
        <v>225</v>
      </c>
      <c r="D244" s="11">
        <v>20071130</v>
      </c>
      <c r="E244" s="11">
        <v>20080228</v>
      </c>
      <c r="F244" s="4" t="s">
        <v>415</v>
      </c>
      <c r="G244" s="4" t="s">
        <v>415</v>
      </c>
      <c r="H244" s="4" t="s">
        <v>415</v>
      </c>
      <c r="I244" s="4" t="s">
        <v>415</v>
      </c>
      <c r="J244" s="4">
        <f t="shared" si="41"/>
        <v>1071130</v>
      </c>
      <c r="K244" s="4">
        <f t="shared" si="42"/>
        <v>1080228</v>
      </c>
      <c r="L244" s="4" t="str">
        <f t="shared" si="43"/>
        <v/>
      </c>
      <c r="M244" s="4" t="str">
        <f t="shared" si="44"/>
        <v/>
      </c>
      <c r="N244" s="4" t="str">
        <f t="shared" si="45"/>
        <v/>
      </c>
      <c r="O244" s="4" t="str">
        <f t="shared" si="46"/>
        <v/>
      </c>
      <c r="P244" s="8">
        <f t="shared" si="47"/>
        <v>2</v>
      </c>
      <c r="Q244" s="4" t="s">
        <v>1273</v>
      </c>
      <c r="R244" s="4" t="str">
        <f t="shared" si="48"/>
        <v/>
      </c>
      <c r="S244" s="4" t="str">
        <f t="shared" si="49"/>
        <v>if(Name() == "MICO.EQ-NSE") { includeOK = DateNum() &gt;= 1071130 AND DateNum() &lt; 1080228; }</v>
      </c>
      <c r="T244" s="4" t="str">
        <f t="shared" si="50"/>
        <v/>
      </c>
      <c r="U244" s="4" t="str">
        <f t="shared" si="51"/>
        <v/>
      </c>
      <c r="V244" s="4" t="str">
        <f t="shared" si="52"/>
        <v/>
      </c>
      <c r="W244" s="4" t="str">
        <f t="shared" si="53"/>
        <v/>
      </c>
      <c r="X244" s="4" t="str">
        <f ca="1">OFFSET($R$2,COUNTA(R$3:R244),$P244-1)</f>
        <v>if(Name() == "MICO.EQ-NSE") { includeOK = DateNum() &gt;= 1071130 AND DateNum() &lt; 1080228; }</v>
      </c>
    </row>
    <row r="245" spans="1:24" x14ac:dyDescent="0.35">
      <c r="A245" s="4" t="s">
        <v>1105</v>
      </c>
      <c r="B245" s="4" t="str">
        <f>VLOOKUP(A245,'Name Changes'!$L$2:$N$414,3,0)</f>
        <v>MINDTREE.EQ-NSE</v>
      </c>
      <c r="C245" s="4" t="s">
        <v>268</v>
      </c>
      <c r="D245" s="4">
        <v>20080821</v>
      </c>
      <c r="E245" s="4">
        <v>20090626</v>
      </c>
      <c r="F245" s="4">
        <v>20140910</v>
      </c>
      <c r="G245" s="4">
        <v>20221122</v>
      </c>
      <c r="H245" s="4" t="s">
        <v>415</v>
      </c>
      <c r="I245" s="4" t="s">
        <v>415</v>
      </c>
      <c r="J245" s="4">
        <f t="shared" si="41"/>
        <v>1080821</v>
      </c>
      <c r="K245" s="4">
        <f t="shared" si="42"/>
        <v>1090626</v>
      </c>
      <c r="L245" s="4">
        <f t="shared" si="43"/>
        <v>1140910</v>
      </c>
      <c r="M245" s="4">
        <f t="shared" si="44"/>
        <v>1221122</v>
      </c>
      <c r="N245" s="4" t="str">
        <f t="shared" si="45"/>
        <v/>
      </c>
      <c r="O245" s="4" t="str">
        <f t="shared" si="46"/>
        <v/>
      </c>
      <c r="P245" s="8">
        <f t="shared" si="47"/>
        <v>4</v>
      </c>
      <c r="Q245" s="4" t="s">
        <v>1273</v>
      </c>
      <c r="R245" s="4" t="str">
        <f t="shared" si="48"/>
        <v/>
      </c>
      <c r="S245" s="4" t="str">
        <f t="shared" si="49"/>
        <v/>
      </c>
      <c r="T245" s="4" t="str">
        <f t="shared" si="50"/>
        <v/>
      </c>
      <c r="U245" s="4" t="str">
        <f t="shared" si="51"/>
        <v>if(Name() == "MINDTREE.EQ-NSE") { includeOK = (DateNum() &gt;= 1080821 AND DateNum() &lt; 1090626) OR (DateNum() &gt;= 1140910 AND DateNum() &lt; 1221122); }</v>
      </c>
      <c r="V245" s="4" t="str">
        <f t="shared" si="52"/>
        <v/>
      </c>
      <c r="W245" s="4" t="str">
        <f t="shared" si="53"/>
        <v/>
      </c>
      <c r="X245" s="4" t="str">
        <f ca="1">OFFSET($R$2,COUNTA(R$3:R245),$P245-1)</f>
        <v>if(Name() == "MINDTREE.EQ-NSE") { includeOK = (DateNum() &gt;= 1080821 AND DateNum() &lt; 1090626) OR (DateNum() &gt;= 1140910 AND DateNum() &lt; 1221122); }</v>
      </c>
    </row>
    <row r="246" spans="1:24" x14ac:dyDescent="0.35">
      <c r="A246" s="4" t="s">
        <v>1106</v>
      </c>
      <c r="B246" s="4" t="str">
        <f>VLOOKUP(A246,'Name Changes'!$L$2:$N$414,3,0)</f>
        <v>MLL.EQ-NSE</v>
      </c>
      <c r="C246" s="4" t="s">
        <v>269</v>
      </c>
      <c r="D246" s="4">
        <v>20080821</v>
      </c>
      <c r="E246" s="4">
        <v>20111208</v>
      </c>
      <c r="F246" s="4" t="s">
        <v>415</v>
      </c>
      <c r="G246" s="4" t="s">
        <v>415</v>
      </c>
      <c r="H246" s="4" t="s">
        <v>415</v>
      </c>
      <c r="I246" s="4" t="s">
        <v>415</v>
      </c>
      <c r="J246" s="4">
        <f t="shared" si="41"/>
        <v>1080821</v>
      </c>
      <c r="K246" s="4">
        <f t="shared" si="42"/>
        <v>1111208</v>
      </c>
      <c r="L246" s="4" t="str">
        <f t="shared" si="43"/>
        <v/>
      </c>
      <c r="M246" s="4" t="str">
        <f t="shared" si="44"/>
        <v/>
      </c>
      <c r="N246" s="4" t="str">
        <f t="shared" si="45"/>
        <v/>
      </c>
      <c r="O246" s="4" t="str">
        <f t="shared" si="46"/>
        <v/>
      </c>
      <c r="P246" s="8">
        <f t="shared" si="47"/>
        <v>2</v>
      </c>
      <c r="Q246" s="4" t="s">
        <v>1273</v>
      </c>
      <c r="R246" s="4" t="str">
        <f t="shared" si="48"/>
        <v/>
      </c>
      <c r="S246" s="4" t="str">
        <f t="shared" si="49"/>
        <v>if(Name() == "MLL.EQ-NSE") { includeOK = DateNum() &gt;= 1080821 AND DateNum() &lt; 1111208; }</v>
      </c>
      <c r="T246" s="4" t="str">
        <f t="shared" si="50"/>
        <v/>
      </c>
      <c r="U246" s="4" t="str">
        <f t="shared" si="51"/>
        <v/>
      </c>
      <c r="V246" s="4" t="str">
        <f t="shared" si="52"/>
        <v/>
      </c>
      <c r="W246" s="4" t="str">
        <f t="shared" si="53"/>
        <v/>
      </c>
      <c r="X246" s="4" t="str">
        <f ca="1">OFFSET($R$2,COUNTA(R$3:R246),$P246-1)</f>
        <v>if(Name() == "MLL.EQ-NSE") { includeOK = DateNum() &gt;= 1080821 AND DateNum() &lt; 1111208; }</v>
      </c>
    </row>
    <row r="247" spans="1:24" x14ac:dyDescent="0.35">
      <c r="A247" s="4" t="s">
        <v>1107</v>
      </c>
      <c r="B247" s="4" t="str">
        <f>VLOOKUP(A247,'Name Changes'!$L$2:$N$414,3,0)</f>
        <v>MONNETISPA.EQ-NSE</v>
      </c>
      <c r="C247" s="4" t="s">
        <v>270</v>
      </c>
      <c r="D247" s="4">
        <v>20080821</v>
      </c>
      <c r="E247" s="4">
        <v>20090626</v>
      </c>
      <c r="F247" s="4" t="s">
        <v>415</v>
      </c>
      <c r="G247" s="4" t="s">
        <v>415</v>
      </c>
      <c r="H247" s="4" t="s">
        <v>415</v>
      </c>
      <c r="I247" s="4" t="s">
        <v>415</v>
      </c>
      <c r="J247" s="4">
        <f t="shared" si="41"/>
        <v>1080821</v>
      </c>
      <c r="K247" s="4">
        <f t="shared" si="42"/>
        <v>1090626</v>
      </c>
      <c r="L247" s="4" t="str">
        <f t="shared" si="43"/>
        <v/>
      </c>
      <c r="M247" s="4" t="str">
        <f t="shared" si="44"/>
        <v/>
      </c>
      <c r="N247" s="4" t="str">
        <f t="shared" si="45"/>
        <v/>
      </c>
      <c r="O247" s="4" t="str">
        <f t="shared" si="46"/>
        <v/>
      </c>
      <c r="P247" s="8">
        <f t="shared" si="47"/>
        <v>2</v>
      </c>
      <c r="Q247" s="4" t="s">
        <v>1273</v>
      </c>
      <c r="R247" s="4" t="str">
        <f t="shared" si="48"/>
        <v/>
      </c>
      <c r="S247" s="4" t="str">
        <f t="shared" si="49"/>
        <v>if(Name() == "MONNETISPA.EQ-NSE") { includeOK = DateNum() &gt;= 1080821 AND DateNum() &lt; 1090626; }</v>
      </c>
      <c r="T247" s="4" t="str">
        <f t="shared" si="50"/>
        <v/>
      </c>
      <c r="U247" s="4" t="str">
        <f t="shared" si="51"/>
        <v/>
      </c>
      <c r="V247" s="4" t="str">
        <f t="shared" si="52"/>
        <v/>
      </c>
      <c r="W247" s="4" t="str">
        <f t="shared" si="53"/>
        <v/>
      </c>
      <c r="X247" s="4" t="str">
        <f ca="1">OFFSET($R$2,COUNTA(R$3:R247),$P247-1)</f>
        <v>if(Name() == "MONNETISPA.EQ-NSE") { includeOK = DateNum() &gt;= 1080821 AND DateNum() &lt; 1090626; }</v>
      </c>
    </row>
    <row r="248" spans="1:24" x14ac:dyDescent="0.35">
      <c r="A248" s="4" t="s">
        <v>1108</v>
      </c>
      <c r="B248" s="4" t="str">
        <f>VLOOKUP(A248,'Name Changes'!$L$2:$N$414,3,0)</f>
        <v>MOSERBAER.EQ-NSE</v>
      </c>
      <c r="C248" s="4" t="s">
        <v>174</v>
      </c>
      <c r="D248" s="4">
        <v>20070511</v>
      </c>
      <c r="E248" s="4">
        <v>20111026</v>
      </c>
      <c r="F248" s="4" t="s">
        <v>415</v>
      </c>
      <c r="G248" s="4" t="s">
        <v>415</v>
      </c>
      <c r="H248" s="4" t="s">
        <v>415</v>
      </c>
      <c r="I248" s="4" t="s">
        <v>415</v>
      </c>
      <c r="J248" s="4">
        <f t="shared" si="41"/>
        <v>1070511</v>
      </c>
      <c r="K248" s="4">
        <f t="shared" si="42"/>
        <v>1111026</v>
      </c>
      <c r="L248" s="4" t="str">
        <f t="shared" si="43"/>
        <v/>
      </c>
      <c r="M248" s="4" t="str">
        <f t="shared" si="44"/>
        <v/>
      </c>
      <c r="N248" s="4" t="str">
        <f t="shared" si="45"/>
        <v/>
      </c>
      <c r="O248" s="4" t="str">
        <f t="shared" si="46"/>
        <v/>
      </c>
      <c r="P248" s="8">
        <f t="shared" si="47"/>
        <v>2</v>
      </c>
      <c r="Q248" s="4" t="s">
        <v>1273</v>
      </c>
      <c r="R248" s="4" t="str">
        <f t="shared" si="48"/>
        <v/>
      </c>
      <c r="S248" s="4" t="str">
        <f t="shared" si="49"/>
        <v>if(Name() == "MOSERBAER.EQ-NSE") { includeOK = DateNum() &gt;= 1070511 AND DateNum() &lt; 1111026; }</v>
      </c>
      <c r="T248" s="4" t="str">
        <f t="shared" si="50"/>
        <v/>
      </c>
      <c r="U248" s="4" t="str">
        <f t="shared" si="51"/>
        <v/>
      </c>
      <c r="V248" s="4" t="str">
        <f t="shared" si="52"/>
        <v/>
      </c>
      <c r="W248" s="4" t="str">
        <f t="shared" si="53"/>
        <v/>
      </c>
      <c r="X248" s="4" t="str">
        <f ca="1">OFFSET($R$2,COUNTA(R$3:R248),$P248-1)</f>
        <v>if(Name() == "MOSERBAER.EQ-NSE") { includeOK = DateNum() &gt;= 1070511 AND DateNum() &lt; 1111026; }</v>
      </c>
    </row>
    <row r="249" spans="1:24" x14ac:dyDescent="0.35">
      <c r="A249" s="4" t="s">
        <v>1109</v>
      </c>
      <c r="B249" s="4" t="str">
        <f>VLOOKUP(A249,'Name Changes'!$L$2:$N$414,3,0)</f>
        <v>MOTHERSON.EQ-NSE</v>
      </c>
      <c r="C249" s="4" t="s">
        <v>355</v>
      </c>
      <c r="D249" s="4">
        <v>20140910</v>
      </c>
      <c r="E249" s="4" t="s">
        <v>415</v>
      </c>
      <c r="F249" s="4" t="s">
        <v>415</v>
      </c>
      <c r="G249" s="4" t="s">
        <v>415</v>
      </c>
      <c r="H249" s="4" t="s">
        <v>415</v>
      </c>
      <c r="I249" s="4" t="s">
        <v>415</v>
      </c>
      <c r="J249" s="4">
        <f t="shared" si="41"/>
        <v>1140910</v>
      </c>
      <c r="K249" s="4" t="str">
        <f t="shared" si="42"/>
        <v/>
      </c>
      <c r="L249" s="4" t="str">
        <f t="shared" si="43"/>
        <v/>
      </c>
      <c r="M249" s="4" t="str">
        <f t="shared" si="44"/>
        <v/>
      </c>
      <c r="N249" s="4" t="str">
        <f t="shared" si="45"/>
        <v/>
      </c>
      <c r="O249" s="4" t="str">
        <f t="shared" si="46"/>
        <v/>
      </c>
      <c r="P249" s="8">
        <f t="shared" si="47"/>
        <v>1</v>
      </c>
      <c r="Q249" s="4" t="s">
        <v>1273</v>
      </c>
      <c r="R249" s="4" t="str">
        <f t="shared" si="48"/>
        <v>if(Name() == "MOTHERSON.EQ-NSE") { includeOK = DateNum() &gt;= 1140910; }</v>
      </c>
      <c r="S249" s="4" t="str">
        <f t="shared" si="49"/>
        <v/>
      </c>
      <c r="T249" s="4" t="str">
        <f t="shared" si="50"/>
        <v/>
      </c>
      <c r="U249" s="4" t="str">
        <f t="shared" si="51"/>
        <v/>
      </c>
      <c r="V249" s="4" t="str">
        <f t="shared" si="52"/>
        <v/>
      </c>
      <c r="W249" s="4" t="str">
        <f t="shared" si="53"/>
        <v/>
      </c>
      <c r="X249" s="4" t="str">
        <f ca="1">OFFSET($R$2,COUNTA(R$3:R249),$P249-1)</f>
        <v>if(Name() == "MOTHERSON.EQ-NSE") { includeOK = DateNum() &gt;= 1140910; }</v>
      </c>
    </row>
    <row r="250" spans="1:24" x14ac:dyDescent="0.35">
      <c r="A250" s="4" t="s">
        <v>1110</v>
      </c>
      <c r="B250" s="4" t="str">
        <f>VLOOKUP(A250,'Name Changes'!$L$2:$N$414,3,0)</f>
        <v>MPHASIS.EQ-NSE</v>
      </c>
      <c r="C250" s="4" t="s">
        <v>91</v>
      </c>
      <c r="D250" s="4">
        <v>20061229</v>
      </c>
      <c r="E250" s="4">
        <v>20121228</v>
      </c>
      <c r="F250" s="4" t="s">
        <v>415</v>
      </c>
      <c r="G250" s="4" t="s">
        <v>415</v>
      </c>
      <c r="H250" s="4" t="s">
        <v>415</v>
      </c>
      <c r="I250" s="4" t="s">
        <v>415</v>
      </c>
      <c r="J250" s="4">
        <f t="shared" si="41"/>
        <v>1061229</v>
      </c>
      <c r="K250" s="4">
        <f t="shared" si="42"/>
        <v>1121228</v>
      </c>
      <c r="L250" s="4" t="str">
        <f t="shared" si="43"/>
        <v/>
      </c>
      <c r="M250" s="4" t="str">
        <f t="shared" si="44"/>
        <v/>
      </c>
      <c r="N250" s="4" t="str">
        <f t="shared" si="45"/>
        <v/>
      </c>
      <c r="O250" s="4" t="str">
        <f t="shared" si="46"/>
        <v/>
      </c>
      <c r="P250" s="8">
        <f t="shared" si="47"/>
        <v>2</v>
      </c>
      <c r="Q250" s="4" t="s">
        <v>1273</v>
      </c>
      <c r="R250" s="4" t="str">
        <f t="shared" si="48"/>
        <v/>
      </c>
      <c r="S250" s="4" t="str">
        <f t="shared" si="49"/>
        <v>if(Name() == "MPHASIS.EQ-NSE") { includeOK = DateNum() &gt;= 1061229 AND DateNum() &lt; 1121228; }</v>
      </c>
      <c r="T250" s="4" t="str">
        <f t="shared" si="50"/>
        <v/>
      </c>
      <c r="U250" s="4" t="str">
        <f t="shared" si="51"/>
        <v/>
      </c>
      <c r="V250" s="4" t="str">
        <f t="shared" si="52"/>
        <v/>
      </c>
      <c r="W250" s="4" t="str">
        <f t="shared" si="53"/>
        <v/>
      </c>
      <c r="X250" s="4" t="str">
        <f ca="1">OFFSET($R$2,COUNTA(R$3:R250),$P250-1)</f>
        <v>if(Name() == "MPHASIS.EQ-NSE") { includeOK = DateNum() &gt;= 1061229 AND DateNum() &lt; 1121228; }</v>
      </c>
    </row>
    <row r="251" spans="1:24" x14ac:dyDescent="0.35">
      <c r="A251" s="4" t="s">
        <v>1111</v>
      </c>
      <c r="B251" s="4" t="str">
        <f>VLOOKUP(A251,'Name Changes'!$L$2:$N$414,3,0)</f>
        <v>MRF.EQ-NSE</v>
      </c>
      <c r="C251" s="4" t="s">
        <v>271</v>
      </c>
      <c r="D251" s="4">
        <v>20080821</v>
      </c>
      <c r="E251" s="4">
        <v>20090626</v>
      </c>
      <c r="F251" s="4">
        <v>20101029</v>
      </c>
      <c r="G251" s="4" t="s">
        <v>415</v>
      </c>
      <c r="H251" s="4" t="s">
        <v>415</v>
      </c>
      <c r="I251" s="4" t="s">
        <v>415</v>
      </c>
      <c r="J251" s="4">
        <f t="shared" si="41"/>
        <v>1080821</v>
      </c>
      <c r="K251" s="4">
        <f t="shared" si="42"/>
        <v>1090626</v>
      </c>
      <c r="L251" s="4">
        <f t="shared" si="43"/>
        <v>1101029</v>
      </c>
      <c r="M251" s="4" t="str">
        <f t="shared" si="44"/>
        <v/>
      </c>
      <c r="N251" s="4" t="str">
        <f t="shared" si="45"/>
        <v/>
      </c>
      <c r="O251" s="4" t="str">
        <f t="shared" si="46"/>
        <v/>
      </c>
      <c r="P251" s="8">
        <f t="shared" si="47"/>
        <v>3</v>
      </c>
      <c r="Q251" s="4" t="s">
        <v>1273</v>
      </c>
      <c r="R251" s="4" t="str">
        <f t="shared" si="48"/>
        <v/>
      </c>
      <c r="S251" s="4" t="str">
        <f t="shared" si="49"/>
        <v/>
      </c>
      <c r="T251" s="4" t="str">
        <f t="shared" si="50"/>
        <v>if(Name() == "MRF.EQ-NSE") { includeOK = (DateNum() &gt;= 1080821 AND DateNum() &lt; 1090626) OR (DateNum() &gt;= 1101029); }</v>
      </c>
      <c r="U251" s="4" t="str">
        <f t="shared" si="51"/>
        <v/>
      </c>
      <c r="V251" s="4" t="str">
        <f t="shared" si="52"/>
        <v/>
      </c>
      <c r="W251" s="4" t="str">
        <f t="shared" si="53"/>
        <v/>
      </c>
      <c r="X251" s="4" t="str">
        <f ca="1">OFFSET($R$2,COUNTA(R$3:R251),$P251-1)</f>
        <v>if(Name() == "MRF.EQ-NSE") { includeOK = (DateNum() &gt;= 1080821 AND DateNum() &lt; 1090626) OR (DateNum() &gt;= 1101029); }</v>
      </c>
    </row>
    <row r="252" spans="1:24" x14ac:dyDescent="0.35">
      <c r="A252" s="4" t="s">
        <v>1112</v>
      </c>
      <c r="B252" s="4" t="str">
        <f>VLOOKUP(A252,'Name Changes'!$L$2:$N$414,3,0)</f>
        <v>MRPL.EQ-NSE</v>
      </c>
      <c r="C252" s="4" t="s">
        <v>92</v>
      </c>
      <c r="D252" s="4">
        <v>20061229</v>
      </c>
      <c r="E252" s="4">
        <v>20120928</v>
      </c>
      <c r="F252" s="4">
        <v>20170428</v>
      </c>
      <c r="G252" s="4">
        <v>20190628</v>
      </c>
      <c r="H252" s="4" t="s">
        <v>415</v>
      </c>
      <c r="I252" s="4" t="s">
        <v>415</v>
      </c>
      <c r="J252" s="4">
        <f t="shared" si="41"/>
        <v>1061229</v>
      </c>
      <c r="K252" s="4">
        <f t="shared" si="42"/>
        <v>1120928</v>
      </c>
      <c r="L252" s="4">
        <f t="shared" si="43"/>
        <v>1170428</v>
      </c>
      <c r="M252" s="4">
        <f t="shared" si="44"/>
        <v>1190628</v>
      </c>
      <c r="N252" s="4" t="str">
        <f t="shared" si="45"/>
        <v/>
      </c>
      <c r="O252" s="4" t="str">
        <f t="shared" si="46"/>
        <v/>
      </c>
      <c r="P252" s="8">
        <f t="shared" si="47"/>
        <v>4</v>
      </c>
      <c r="Q252" s="4" t="s">
        <v>1273</v>
      </c>
      <c r="R252" s="4" t="str">
        <f t="shared" si="48"/>
        <v/>
      </c>
      <c r="S252" s="4" t="str">
        <f t="shared" si="49"/>
        <v/>
      </c>
      <c r="T252" s="4" t="str">
        <f t="shared" si="50"/>
        <v/>
      </c>
      <c r="U252" s="4" t="str">
        <f t="shared" si="51"/>
        <v>if(Name() == "MRPL.EQ-NSE") { includeOK = (DateNum() &gt;= 1061229 AND DateNum() &lt; 1120928) OR (DateNum() &gt;= 1170428 AND DateNum() &lt; 1190628); }</v>
      </c>
      <c r="V252" s="4" t="str">
        <f t="shared" si="52"/>
        <v/>
      </c>
      <c r="W252" s="4" t="str">
        <f t="shared" si="53"/>
        <v/>
      </c>
      <c r="X252" s="4" t="str">
        <f ca="1">OFFSET($R$2,COUNTA(R$3:R252),$P252-1)</f>
        <v>if(Name() == "MRPL.EQ-NSE") { includeOK = (DateNum() &gt;= 1061229 AND DateNum() &lt; 1120928) OR (DateNum() &gt;= 1170428 AND DateNum() &lt; 1190628); }</v>
      </c>
    </row>
    <row r="253" spans="1:24" x14ac:dyDescent="0.35">
      <c r="A253" s="4" t="s">
        <v>1113</v>
      </c>
      <c r="B253" s="4" t="str">
        <f>VLOOKUP(A253,'Name Changes'!$L$2:$N$414,3,0)</f>
        <v>MTNL.EQ-NSE</v>
      </c>
      <c r="C253" s="4" t="s">
        <v>93</v>
      </c>
      <c r="D253" s="4">
        <v>20061229</v>
      </c>
      <c r="E253" s="4">
        <v>20120928</v>
      </c>
      <c r="F253" s="4" t="s">
        <v>415</v>
      </c>
      <c r="G253" s="4" t="s">
        <v>415</v>
      </c>
      <c r="H253" s="4" t="s">
        <v>415</v>
      </c>
      <c r="I253" s="4" t="s">
        <v>415</v>
      </c>
      <c r="J253" s="4">
        <f t="shared" si="41"/>
        <v>1061229</v>
      </c>
      <c r="K253" s="4">
        <f t="shared" si="42"/>
        <v>1120928</v>
      </c>
      <c r="L253" s="4" t="str">
        <f t="shared" si="43"/>
        <v/>
      </c>
      <c r="M253" s="4" t="str">
        <f t="shared" si="44"/>
        <v/>
      </c>
      <c r="N253" s="4" t="str">
        <f t="shared" si="45"/>
        <v/>
      </c>
      <c r="O253" s="4" t="str">
        <f t="shared" si="46"/>
        <v/>
      </c>
      <c r="P253" s="8">
        <f t="shared" si="47"/>
        <v>2</v>
      </c>
      <c r="Q253" s="4" t="s">
        <v>1273</v>
      </c>
      <c r="R253" s="4" t="str">
        <f t="shared" si="48"/>
        <v/>
      </c>
      <c r="S253" s="4" t="str">
        <f t="shared" si="49"/>
        <v>if(Name() == "MTNL.EQ-NSE") { includeOK = DateNum() &gt;= 1061229 AND DateNum() &lt; 1120928; }</v>
      </c>
      <c r="T253" s="4" t="str">
        <f t="shared" si="50"/>
        <v/>
      </c>
      <c r="U253" s="4" t="str">
        <f t="shared" si="51"/>
        <v/>
      </c>
      <c r="V253" s="4" t="str">
        <f t="shared" si="52"/>
        <v/>
      </c>
      <c r="W253" s="4" t="str">
        <f t="shared" si="53"/>
        <v/>
      </c>
      <c r="X253" s="4" t="str">
        <f ca="1">OFFSET($R$2,COUNTA(R$3:R253),$P253-1)</f>
        <v>if(Name() == "MTNL.EQ-NSE") { includeOK = DateNum() &gt;= 1061229 AND DateNum() &lt; 1120928; }</v>
      </c>
    </row>
    <row r="254" spans="1:24" x14ac:dyDescent="0.35">
      <c r="A254" s="4" t="s">
        <v>1115</v>
      </c>
      <c r="B254" s="4" t="str">
        <f>VLOOKUP(A254,'Name Changes'!$L$2:$N$414,3,0)</f>
        <v>MUTHOOTFIN.EQ-NSE</v>
      </c>
      <c r="C254" s="4" t="s">
        <v>390</v>
      </c>
      <c r="D254" s="4">
        <v>20170331</v>
      </c>
      <c r="E254" s="4" t="s">
        <v>415</v>
      </c>
      <c r="F254" s="4" t="s">
        <v>415</v>
      </c>
      <c r="G254" s="4" t="s">
        <v>415</v>
      </c>
      <c r="H254" s="4" t="s">
        <v>415</v>
      </c>
      <c r="I254" s="4" t="s">
        <v>415</v>
      </c>
      <c r="J254" s="4">
        <f t="shared" si="41"/>
        <v>1170331</v>
      </c>
      <c r="K254" s="4" t="str">
        <f t="shared" si="42"/>
        <v/>
      </c>
      <c r="L254" s="4" t="str">
        <f t="shared" si="43"/>
        <v/>
      </c>
      <c r="M254" s="4" t="str">
        <f t="shared" si="44"/>
        <v/>
      </c>
      <c r="N254" s="4" t="str">
        <f t="shared" si="45"/>
        <v/>
      </c>
      <c r="O254" s="4" t="str">
        <f t="shared" si="46"/>
        <v/>
      </c>
      <c r="P254" s="8">
        <f t="shared" si="47"/>
        <v>1</v>
      </c>
      <c r="Q254" s="4" t="s">
        <v>1273</v>
      </c>
      <c r="R254" s="4" t="str">
        <f t="shared" si="48"/>
        <v>if(Name() == "MUTHOOTFIN.EQ-NSE") { includeOK = DateNum() &gt;= 1170331; }</v>
      </c>
      <c r="S254" s="4" t="str">
        <f t="shared" si="49"/>
        <v/>
      </c>
      <c r="T254" s="4" t="str">
        <f t="shared" si="50"/>
        <v/>
      </c>
      <c r="U254" s="4" t="str">
        <f t="shared" si="51"/>
        <v/>
      </c>
      <c r="V254" s="4" t="str">
        <f t="shared" si="52"/>
        <v/>
      </c>
      <c r="W254" s="4" t="str">
        <f t="shared" si="53"/>
        <v/>
      </c>
      <c r="X254" s="4" t="str">
        <f ca="1">OFFSET($R$2,COUNTA(R$3:R254),$P254-1)</f>
        <v>if(Name() == "MUTHOOTFIN.EQ-NSE") { includeOK = DateNum() &gt;= 1170331; }</v>
      </c>
    </row>
    <row r="255" spans="1:24" x14ac:dyDescent="0.35">
      <c r="A255" s="4" t="s">
        <v>1116</v>
      </c>
      <c r="B255" s="4" t="str">
        <f>VLOOKUP(A255,'Name Changes'!$L$2:$N$414,3,0)</f>
        <v>NAGARCONST.EQ-NSE</v>
      </c>
      <c r="C255" s="4" t="s">
        <v>94</v>
      </c>
      <c r="D255" s="4">
        <v>20061229</v>
      </c>
      <c r="E255" s="4">
        <v>20110315</v>
      </c>
      <c r="F255" s="4" t="s">
        <v>415</v>
      </c>
      <c r="G255" s="4" t="s">
        <v>415</v>
      </c>
      <c r="H255" s="4" t="s">
        <v>415</v>
      </c>
      <c r="I255" s="4" t="s">
        <v>415</v>
      </c>
      <c r="J255" s="4">
        <f t="shared" si="41"/>
        <v>1061229</v>
      </c>
      <c r="K255" s="4">
        <f t="shared" si="42"/>
        <v>1110315</v>
      </c>
      <c r="L255" s="4" t="str">
        <f t="shared" si="43"/>
        <v/>
      </c>
      <c r="M255" s="4" t="str">
        <f t="shared" si="44"/>
        <v/>
      </c>
      <c r="N255" s="4" t="str">
        <f t="shared" si="45"/>
        <v/>
      </c>
      <c r="O255" s="4" t="str">
        <f t="shared" si="46"/>
        <v/>
      </c>
      <c r="P255" s="8">
        <f t="shared" si="47"/>
        <v>2</v>
      </c>
      <c r="Q255" s="4" t="s">
        <v>1273</v>
      </c>
      <c r="R255" s="4" t="str">
        <f t="shared" si="48"/>
        <v/>
      </c>
      <c r="S255" s="4" t="str">
        <f t="shared" si="49"/>
        <v>if(Name() == "NAGARCONST.EQ-NSE") { includeOK = DateNum() &gt;= 1061229 AND DateNum() &lt; 1110315; }</v>
      </c>
      <c r="T255" s="4" t="str">
        <f t="shared" si="50"/>
        <v/>
      </c>
      <c r="U255" s="4" t="str">
        <f t="shared" si="51"/>
        <v/>
      </c>
      <c r="V255" s="4" t="str">
        <f t="shared" si="52"/>
        <v/>
      </c>
      <c r="W255" s="4" t="str">
        <f t="shared" si="53"/>
        <v/>
      </c>
      <c r="X255" s="4" t="str">
        <f ca="1">OFFSET($R$2,COUNTA(R$3:R255),$P255-1)</f>
        <v>if(Name() == "NAGARCONST.EQ-NSE") { includeOK = DateNum() &gt;= 1061229 AND DateNum() &lt; 1110315; }</v>
      </c>
    </row>
    <row r="256" spans="1:24" x14ac:dyDescent="0.35">
      <c r="A256" s="4" t="s">
        <v>1117</v>
      </c>
      <c r="B256" s="4" t="str">
        <f>VLOOKUP(A256,'Name Changes'!$L$2:$N$414,3,0)</f>
        <v>NAGARFERT.EQ-NSE</v>
      </c>
      <c r="C256" s="4" t="s">
        <v>95</v>
      </c>
      <c r="D256" s="4">
        <v>20061229</v>
      </c>
      <c r="E256" s="4">
        <v>20110829</v>
      </c>
      <c r="F256" s="4" t="s">
        <v>415</v>
      </c>
      <c r="G256" s="4" t="s">
        <v>415</v>
      </c>
      <c r="H256" s="4" t="s">
        <v>415</v>
      </c>
      <c r="I256" s="4" t="s">
        <v>415</v>
      </c>
      <c r="J256" s="4">
        <f t="shared" si="41"/>
        <v>1061229</v>
      </c>
      <c r="K256" s="4">
        <f t="shared" si="42"/>
        <v>1110829</v>
      </c>
      <c r="L256" s="4" t="str">
        <f t="shared" si="43"/>
        <v/>
      </c>
      <c r="M256" s="4" t="str">
        <f t="shared" si="44"/>
        <v/>
      </c>
      <c r="N256" s="4" t="str">
        <f t="shared" si="45"/>
        <v/>
      </c>
      <c r="O256" s="4" t="str">
        <f t="shared" si="46"/>
        <v/>
      </c>
      <c r="P256" s="8">
        <f t="shared" si="47"/>
        <v>2</v>
      </c>
      <c r="Q256" s="4" t="s">
        <v>1273</v>
      </c>
      <c r="R256" s="4" t="str">
        <f t="shared" si="48"/>
        <v/>
      </c>
      <c r="S256" s="4" t="str">
        <f t="shared" si="49"/>
        <v>if(Name() == "NAGARFERT.EQ-NSE") { includeOK = DateNum() &gt;= 1061229 AND DateNum() &lt; 1110829; }</v>
      </c>
      <c r="T256" s="4" t="str">
        <f t="shared" si="50"/>
        <v/>
      </c>
      <c r="U256" s="4" t="str">
        <f t="shared" si="51"/>
        <v/>
      </c>
      <c r="V256" s="4" t="str">
        <f t="shared" si="52"/>
        <v/>
      </c>
      <c r="W256" s="4" t="str">
        <f t="shared" si="53"/>
        <v/>
      </c>
      <c r="X256" s="4" t="str">
        <f ca="1">OFFSET($R$2,COUNTA(R$3:R256),$P256-1)</f>
        <v>if(Name() == "NAGARFERT.EQ-NSE") { includeOK = DateNum() &gt;= 1061229 AND DateNum() &lt; 1110829; }</v>
      </c>
    </row>
    <row r="257" spans="1:24" x14ac:dyDescent="0.35">
      <c r="A257" s="4" t="s">
        <v>1118</v>
      </c>
      <c r="B257" s="4" t="str">
        <f>VLOOKUP(A257,'Name Changes'!$L$2:$N$414,3,0)</f>
        <v>NAGAROIL.EQ-NSE</v>
      </c>
      <c r="C257" s="4" t="s">
        <v>341</v>
      </c>
      <c r="D257" s="4">
        <v>20120328</v>
      </c>
      <c r="E257" s="4">
        <v>20120831</v>
      </c>
      <c r="F257" s="4" t="s">
        <v>415</v>
      </c>
      <c r="G257" s="4" t="s">
        <v>415</v>
      </c>
      <c r="H257" s="4" t="s">
        <v>415</v>
      </c>
      <c r="I257" s="4" t="s">
        <v>415</v>
      </c>
      <c r="J257" s="4">
        <f t="shared" si="41"/>
        <v>1120328</v>
      </c>
      <c r="K257" s="4">
        <f t="shared" si="42"/>
        <v>1120831</v>
      </c>
      <c r="L257" s="4" t="str">
        <f t="shared" si="43"/>
        <v/>
      </c>
      <c r="M257" s="4" t="str">
        <f t="shared" si="44"/>
        <v/>
      </c>
      <c r="N257" s="4" t="str">
        <f t="shared" si="45"/>
        <v/>
      </c>
      <c r="O257" s="4" t="str">
        <f t="shared" si="46"/>
        <v/>
      </c>
      <c r="P257" s="8">
        <f t="shared" si="47"/>
        <v>2</v>
      </c>
      <c r="Q257" s="4" t="s">
        <v>1273</v>
      </c>
      <c r="R257" s="4" t="str">
        <f t="shared" si="48"/>
        <v/>
      </c>
      <c r="S257" s="4" t="str">
        <f t="shared" si="49"/>
        <v>if(Name() == "NAGAROIL.EQ-NSE") { includeOK = DateNum() &gt;= 1120328 AND DateNum() &lt; 1120831; }</v>
      </c>
      <c r="T257" s="4" t="str">
        <f t="shared" si="50"/>
        <v/>
      </c>
      <c r="U257" s="4" t="str">
        <f t="shared" si="51"/>
        <v/>
      </c>
      <c r="V257" s="4" t="str">
        <f t="shared" si="52"/>
        <v/>
      </c>
      <c r="W257" s="4" t="str">
        <f t="shared" si="53"/>
        <v/>
      </c>
      <c r="X257" s="4" t="str">
        <f ca="1">OFFSET($R$2,COUNTA(R$3:R257),$P257-1)</f>
        <v>if(Name() == "NAGAROIL.EQ-NSE") { includeOK = DateNum() &gt;= 1120328 AND DateNum() &lt; 1120831; }</v>
      </c>
    </row>
    <row r="258" spans="1:24" x14ac:dyDescent="0.35">
      <c r="A258" s="4" t="s">
        <v>1119</v>
      </c>
      <c r="B258" s="4" t="str">
        <f>VLOOKUP(A258,'Name Changes'!$L$2:$N$414,3,0)</f>
        <v>NATIONALUM.EQ-NSE</v>
      </c>
      <c r="C258" s="4" t="s">
        <v>96</v>
      </c>
      <c r="D258" s="4">
        <v>20061229</v>
      </c>
      <c r="E258" s="4">
        <v>20120427</v>
      </c>
      <c r="F258" s="4">
        <v>20170526</v>
      </c>
      <c r="G258" s="4" t="s">
        <v>415</v>
      </c>
      <c r="H258" s="4" t="s">
        <v>415</v>
      </c>
      <c r="I258" s="4" t="s">
        <v>415</v>
      </c>
      <c r="J258" s="4">
        <f t="shared" si="41"/>
        <v>1061229</v>
      </c>
      <c r="K258" s="4">
        <f t="shared" si="42"/>
        <v>1120427</v>
      </c>
      <c r="L258" s="4">
        <f t="shared" si="43"/>
        <v>1170526</v>
      </c>
      <c r="M258" s="4" t="str">
        <f t="shared" si="44"/>
        <v/>
      </c>
      <c r="N258" s="4" t="str">
        <f t="shared" si="45"/>
        <v/>
      </c>
      <c r="O258" s="4" t="str">
        <f t="shared" si="46"/>
        <v/>
      </c>
      <c r="P258" s="8">
        <f t="shared" si="47"/>
        <v>3</v>
      </c>
      <c r="Q258" s="4" t="s">
        <v>1273</v>
      </c>
      <c r="R258" s="4" t="str">
        <f t="shared" si="48"/>
        <v/>
      </c>
      <c r="S258" s="4" t="str">
        <f t="shared" si="49"/>
        <v/>
      </c>
      <c r="T258" s="4" t="str">
        <f t="shared" si="50"/>
        <v>if(Name() == "NATIONALUM.EQ-NSE") { includeOK = (DateNum() &gt;= 1061229 AND DateNum() &lt; 1120427) OR (DateNum() &gt;= 1170526); }</v>
      </c>
      <c r="U258" s="4" t="str">
        <f t="shared" si="51"/>
        <v/>
      </c>
      <c r="V258" s="4" t="str">
        <f t="shared" si="52"/>
        <v/>
      </c>
      <c r="W258" s="4" t="str">
        <f t="shared" si="53"/>
        <v/>
      </c>
      <c r="X258" s="4" t="str">
        <f ca="1">OFFSET($R$2,COUNTA(R$3:R258),$P258-1)</f>
        <v>if(Name() == "NATIONALUM.EQ-NSE") { includeOK = (DateNum() &gt;= 1061229 AND DateNum() &lt; 1120427) OR (DateNum() &gt;= 1170526); }</v>
      </c>
    </row>
    <row r="259" spans="1:24" x14ac:dyDescent="0.35">
      <c r="A259" s="4" t="s">
        <v>1120</v>
      </c>
      <c r="B259" s="4" t="str">
        <f>VLOOKUP(A259,'Name Changes'!$L$2:$N$414,3,0)</f>
        <v>NAUKRI.EQ-NSE</v>
      </c>
      <c r="C259" s="4" t="s">
        <v>226</v>
      </c>
      <c r="D259" s="4">
        <v>20071130</v>
      </c>
      <c r="E259" s="4">
        <v>20090130</v>
      </c>
      <c r="F259" s="4">
        <v>20200328</v>
      </c>
      <c r="G259" s="4" t="s">
        <v>415</v>
      </c>
      <c r="H259" s="4" t="s">
        <v>415</v>
      </c>
      <c r="I259" s="4" t="s">
        <v>415</v>
      </c>
      <c r="J259" s="4">
        <f t="shared" ref="J259:J322" si="54">IF((1&amp;RIGHT(LEFT(D259,4),2)&amp;RIGHT(D259,4))*1=1,"",(1&amp;RIGHT(LEFT(D259,4),2)&amp;RIGHT(D259,4))*1)</f>
        <v>1071130</v>
      </c>
      <c r="K259" s="4">
        <f t="shared" ref="K259:K322" si="55">IF((1&amp;RIGHT(LEFT(E259,4),2)&amp;RIGHT(E259,4))*1=1,"",(1&amp;RIGHT(LEFT(E259,4),2)&amp;RIGHT(E259,4))*1)</f>
        <v>1090130</v>
      </c>
      <c r="L259" s="4">
        <f t="shared" ref="L259:L322" si="56">IF((1&amp;RIGHT(LEFT(F259,4),2)&amp;RIGHT(F259,4))*1=1,"",(1&amp;RIGHT(LEFT(F259,4),2)&amp;RIGHT(F259,4))*1)</f>
        <v>1200328</v>
      </c>
      <c r="M259" s="4" t="str">
        <f t="shared" ref="M259:M322" si="57">IF((1&amp;RIGHT(LEFT(G259,4),2)&amp;RIGHT(G259,4))*1=1,"",(1&amp;RIGHT(LEFT(G259,4),2)&amp;RIGHT(G259,4))*1)</f>
        <v/>
      </c>
      <c r="N259" s="4" t="str">
        <f t="shared" ref="N259:N322" si="58">IF((1&amp;RIGHT(LEFT(H259,4),2)&amp;RIGHT(H259,4))*1=1,"",(1&amp;RIGHT(LEFT(H259,4),2)&amp;RIGHT(H259,4))*1)</f>
        <v/>
      </c>
      <c r="O259" s="4" t="str">
        <f t="shared" ref="O259:O322" si="59">IF((1&amp;RIGHT(LEFT(I259,4),2)&amp;RIGHT(I259,4))*1=1,"",(1&amp;RIGHT(LEFT(I259,4),2)&amp;RIGHT(I259,4))*1)</f>
        <v/>
      </c>
      <c r="P259" s="8">
        <f t="shared" ref="P259:P322" si="60">COUNT(D259:I259)</f>
        <v>3</v>
      </c>
      <c r="Q259" s="4" t="s">
        <v>1273</v>
      </c>
      <c r="R259" s="4" t="str">
        <f t="shared" ref="R259:R322" si="61">IF($P259=R$2,"if(Name() == "&amp;Q259&amp;$B259&amp;Q259&amp;") { includeOK = DateNum() &gt;= "&amp;$J259&amp;"; }","")</f>
        <v/>
      </c>
      <c r="S259" s="4" t="str">
        <f t="shared" ref="S259:S322" si="62">IF($P259=S$2,"if(Name() == "&amp;Q259&amp;$B259&amp;Q259&amp;") { includeOK = DateNum() &gt;= "&amp;$J259&amp;" AND DateNum() &lt; "&amp;$K259&amp;"; }","")</f>
        <v/>
      </c>
      <c r="T259" s="4" t="str">
        <f t="shared" ref="T259:T322" si="63">IF($P259=T$2,"if(Name() == "&amp;Q259&amp;$B259&amp;Q259&amp;") { includeOK = (DateNum() &gt;= "&amp;$J259&amp;" AND DateNum() &lt; "&amp;$K259&amp;") OR (DateNum() &gt;= "&amp;$L259&amp;"); }","")</f>
        <v>if(Name() == "NAUKRI.EQ-NSE") { includeOK = (DateNum() &gt;= 1071130 AND DateNum() &lt; 1090130) OR (DateNum() &gt;= 1200328); }</v>
      </c>
      <c r="U259" s="4" t="str">
        <f t="shared" ref="U259:U322" si="64">IF($P259=U$2,"if(Name() == "&amp;Q259&amp;$B259&amp;Q259&amp;") { includeOK = (DateNum() &gt;= "&amp;$J259&amp;" AND DateNum() &lt; "&amp;$K259&amp;") OR (DateNum() &gt;= "&amp;$L259&amp;" AND DateNum() &lt; "&amp;$M259&amp;"); }","")</f>
        <v/>
      </c>
      <c r="V259" s="4" t="str">
        <f t="shared" ref="V259:V322" si="65">IF($P259=V$2,"if(Name() == "&amp;Q259&amp;$B259&amp;Q259&amp;") { includeOK = (DateNum() &gt;= "&amp;$J259&amp;" AND DateNum() &lt; "&amp;$K259&amp;") OR (DateNum() &gt;= "&amp;$L259&amp;" AND DateNum() &lt; "&amp;$M259&amp;") OR DateNum() &gt;= "&amp;$N259&amp;"; }","")</f>
        <v/>
      </c>
      <c r="W259" s="4" t="str">
        <f t="shared" ref="W259:W322" si="66">IF($P259=W$2,"if(Name() == "&amp;Q259&amp;$B259&amp;Q259&amp;") { includeOK = (DateNum() &gt;= "&amp;$J259&amp;" AND DateNum() &lt; "&amp;$K259&amp;") OR (DateNum() &gt;= "&amp;$L259&amp;" AND DateNum() &lt; "&amp;$M259&amp;") OR (DateNum() &gt;= "&amp;$N259&amp;" AND DateNum() &lt; "&amp;$O259&amp;") ; }","")</f>
        <v/>
      </c>
      <c r="X259" s="4" t="str">
        <f ca="1">OFFSET($R$2,COUNTA(R$3:R259),$P259-1)</f>
        <v>if(Name() == "NAUKRI.EQ-NSE") { includeOK = (DateNum() &gt;= 1071130 AND DateNum() &lt; 1090130) OR (DateNum() &gt;= 1200328); }</v>
      </c>
    </row>
    <row r="260" spans="1:24" x14ac:dyDescent="0.35">
      <c r="A260" s="4" t="s">
        <v>1121</v>
      </c>
      <c r="B260" s="4" t="str">
        <f>VLOOKUP(A260,'Name Changes'!$L$2:$N$414,3,0)</f>
        <v>NBCC.EQ-NSE</v>
      </c>
      <c r="C260" s="4" t="s">
        <v>403</v>
      </c>
      <c r="D260" s="4">
        <v>20170428</v>
      </c>
      <c r="E260" s="4">
        <v>20200130</v>
      </c>
      <c r="F260" s="4">
        <v>20211231</v>
      </c>
      <c r="G260" s="4">
        <v>20220728</v>
      </c>
      <c r="H260" s="4" t="s">
        <v>415</v>
      </c>
      <c r="I260" s="4" t="s">
        <v>415</v>
      </c>
      <c r="J260" s="4">
        <f t="shared" si="54"/>
        <v>1170428</v>
      </c>
      <c r="K260" s="4">
        <f t="shared" si="55"/>
        <v>1200130</v>
      </c>
      <c r="L260" s="4">
        <f t="shared" si="56"/>
        <v>1211231</v>
      </c>
      <c r="M260" s="4">
        <f t="shared" si="57"/>
        <v>1220728</v>
      </c>
      <c r="N260" s="4" t="str">
        <f t="shared" si="58"/>
        <v/>
      </c>
      <c r="O260" s="4" t="str">
        <f t="shared" si="59"/>
        <v/>
      </c>
      <c r="P260" s="8">
        <f t="shared" si="60"/>
        <v>4</v>
      </c>
      <c r="Q260" s="4" t="s">
        <v>1273</v>
      </c>
      <c r="R260" s="4" t="str">
        <f t="shared" si="61"/>
        <v/>
      </c>
      <c r="S260" s="4" t="str">
        <f t="shared" si="62"/>
        <v/>
      </c>
      <c r="T260" s="4" t="str">
        <f t="shared" si="63"/>
        <v/>
      </c>
      <c r="U260" s="4" t="str">
        <f t="shared" si="64"/>
        <v>if(Name() == "NBCC.EQ-NSE") { includeOK = (DateNum() &gt;= 1170428 AND DateNum() &lt; 1200130) OR (DateNum() &gt;= 1211231 AND DateNum() &lt; 1220728); }</v>
      </c>
      <c r="V260" s="4" t="str">
        <f t="shared" si="65"/>
        <v/>
      </c>
      <c r="W260" s="4" t="str">
        <f t="shared" si="66"/>
        <v/>
      </c>
      <c r="X260" s="4" t="str">
        <f ca="1">OFFSET($R$2,COUNTA(R$3:R260),$P260-1)</f>
        <v>if(Name() == "NBCC.EQ-NSE") { includeOK = (DateNum() &gt;= 1170428 AND DateNum() &lt; 1200130) OR (DateNum() &gt;= 1211231 AND DateNum() &lt; 1220728); }</v>
      </c>
    </row>
    <row r="261" spans="1:24" x14ac:dyDescent="0.35">
      <c r="A261" s="4" t="s">
        <v>1122</v>
      </c>
      <c r="B261" s="4" t="str">
        <f>VLOOKUP(A261,'Name Changes'!$L$2:$N$414,3,0)</f>
        <v>NBVENTURES.EQ-NSE</v>
      </c>
      <c r="C261" s="4" t="s">
        <v>272</v>
      </c>
      <c r="D261" s="4">
        <v>20080821</v>
      </c>
      <c r="E261" s="4">
        <v>20090626</v>
      </c>
      <c r="F261" s="4" t="s">
        <v>415</v>
      </c>
      <c r="G261" s="4" t="s">
        <v>415</v>
      </c>
      <c r="H261" s="4" t="s">
        <v>415</v>
      </c>
      <c r="I261" s="4" t="s">
        <v>415</v>
      </c>
      <c r="J261" s="4">
        <f t="shared" si="54"/>
        <v>1080821</v>
      </c>
      <c r="K261" s="4">
        <f t="shared" si="55"/>
        <v>1090626</v>
      </c>
      <c r="L261" s="4" t="str">
        <f t="shared" si="56"/>
        <v/>
      </c>
      <c r="M261" s="4" t="str">
        <f t="shared" si="57"/>
        <v/>
      </c>
      <c r="N261" s="4" t="str">
        <f t="shared" si="58"/>
        <v/>
      </c>
      <c r="O261" s="4" t="str">
        <f t="shared" si="59"/>
        <v/>
      </c>
      <c r="P261" s="8">
        <f t="shared" si="60"/>
        <v>2</v>
      </c>
      <c r="Q261" s="4" t="s">
        <v>1273</v>
      </c>
      <c r="R261" s="4" t="str">
        <f t="shared" si="61"/>
        <v/>
      </c>
      <c r="S261" s="4" t="str">
        <f t="shared" si="62"/>
        <v>if(Name() == "NBVENTURES.EQ-NSE") { includeOK = DateNum() &gt;= 1080821 AND DateNum() &lt; 1090626; }</v>
      </c>
      <c r="T261" s="4" t="str">
        <f t="shared" si="63"/>
        <v/>
      </c>
      <c r="U261" s="4" t="str">
        <f t="shared" si="64"/>
        <v/>
      </c>
      <c r="V261" s="4" t="str">
        <f t="shared" si="65"/>
        <v/>
      </c>
      <c r="W261" s="4" t="str">
        <f t="shared" si="66"/>
        <v/>
      </c>
      <c r="X261" s="4" t="str">
        <f ca="1">OFFSET($R$2,COUNTA(R$3:R261),$P261-1)</f>
        <v>if(Name() == "NBVENTURES.EQ-NSE") { includeOK = DateNum() &gt;= 1080821 AND DateNum() &lt; 1090626; }</v>
      </c>
    </row>
    <row r="262" spans="1:24" x14ac:dyDescent="0.35">
      <c r="A262" s="4" t="s">
        <v>1123</v>
      </c>
      <c r="B262" s="4" t="str">
        <f>VLOOKUP(A262,'Name Changes'!$L$2:$N$414,3,0)</f>
        <v>NCC.EQ-NSE</v>
      </c>
      <c r="C262" s="4" t="s">
        <v>321</v>
      </c>
      <c r="D262" s="4">
        <v>20110315</v>
      </c>
      <c r="E262" s="4">
        <v>20121026</v>
      </c>
      <c r="F262" s="4">
        <v>20150928</v>
      </c>
      <c r="G262" s="4">
        <v>20200730</v>
      </c>
      <c r="H262" s="4" t="s">
        <v>415</v>
      </c>
      <c r="I262" s="4" t="s">
        <v>415</v>
      </c>
      <c r="J262" s="4">
        <f t="shared" si="54"/>
        <v>1110315</v>
      </c>
      <c r="K262" s="4">
        <f t="shared" si="55"/>
        <v>1121026</v>
      </c>
      <c r="L262" s="4">
        <f t="shared" si="56"/>
        <v>1150928</v>
      </c>
      <c r="M262" s="4">
        <f t="shared" si="57"/>
        <v>1200730</v>
      </c>
      <c r="N262" s="4" t="str">
        <f t="shared" si="58"/>
        <v/>
      </c>
      <c r="O262" s="4" t="str">
        <f t="shared" si="59"/>
        <v/>
      </c>
      <c r="P262" s="8">
        <f t="shared" si="60"/>
        <v>4</v>
      </c>
      <c r="Q262" s="4" t="s">
        <v>1273</v>
      </c>
      <c r="R262" s="4" t="str">
        <f t="shared" si="61"/>
        <v/>
      </c>
      <c r="S262" s="4" t="str">
        <f t="shared" si="62"/>
        <v/>
      </c>
      <c r="T262" s="4" t="str">
        <f t="shared" si="63"/>
        <v/>
      </c>
      <c r="U262" s="4" t="str">
        <f t="shared" si="64"/>
        <v>if(Name() == "NCC.EQ-NSE") { includeOK = (DateNum() &gt;= 1110315 AND DateNum() &lt; 1121026) OR (DateNum() &gt;= 1150928 AND DateNum() &lt; 1200730); }</v>
      </c>
      <c r="V262" s="4" t="str">
        <f t="shared" si="65"/>
        <v/>
      </c>
      <c r="W262" s="4" t="str">
        <f t="shared" si="66"/>
        <v/>
      </c>
      <c r="X262" s="4" t="str">
        <f ca="1">OFFSET($R$2,COUNTA(R$3:R262),$P262-1)</f>
        <v>if(Name() == "NCC.EQ-NSE") { includeOK = (DateNum() &gt;= 1110315 AND DateNum() &lt; 1121026) OR (DateNum() &gt;= 1150928 AND DateNum() &lt; 1200730); }</v>
      </c>
    </row>
    <row r="263" spans="1:24" x14ac:dyDescent="0.35">
      <c r="A263" s="4" t="s">
        <v>1124</v>
      </c>
      <c r="B263" s="4" t="str">
        <f>VLOOKUP(A263,'Name Changes'!$L$2:$N$414,3,0)</f>
        <v>NDTV.EQ-NSE</v>
      </c>
      <c r="C263" s="4" t="s">
        <v>97</v>
      </c>
      <c r="D263" s="4">
        <v>20061229</v>
      </c>
      <c r="E263" s="4">
        <v>20090626</v>
      </c>
      <c r="F263" s="4" t="s">
        <v>415</v>
      </c>
      <c r="G263" s="4" t="s">
        <v>415</v>
      </c>
      <c r="H263" s="4" t="s">
        <v>415</v>
      </c>
      <c r="I263" s="4" t="s">
        <v>415</v>
      </c>
      <c r="J263" s="4">
        <f t="shared" si="54"/>
        <v>1061229</v>
      </c>
      <c r="K263" s="4">
        <f t="shared" si="55"/>
        <v>1090626</v>
      </c>
      <c r="L263" s="4" t="str">
        <f t="shared" si="56"/>
        <v/>
      </c>
      <c r="M263" s="4" t="str">
        <f t="shared" si="57"/>
        <v/>
      </c>
      <c r="N263" s="4" t="str">
        <f t="shared" si="58"/>
        <v/>
      </c>
      <c r="O263" s="4" t="str">
        <f t="shared" si="59"/>
        <v/>
      </c>
      <c r="P263" s="8">
        <f t="shared" si="60"/>
        <v>2</v>
      </c>
      <c r="Q263" s="4" t="s">
        <v>1273</v>
      </c>
      <c r="R263" s="4" t="str">
        <f t="shared" si="61"/>
        <v/>
      </c>
      <c r="S263" s="4" t="str">
        <f t="shared" si="62"/>
        <v>if(Name() == "NDTV.EQ-NSE") { includeOK = DateNum() &gt;= 1061229 AND DateNum() &lt; 1090626; }</v>
      </c>
      <c r="T263" s="4" t="str">
        <f t="shared" si="63"/>
        <v/>
      </c>
      <c r="U263" s="4" t="str">
        <f t="shared" si="64"/>
        <v/>
      </c>
      <c r="V263" s="4" t="str">
        <f t="shared" si="65"/>
        <v/>
      </c>
      <c r="W263" s="4" t="str">
        <f t="shared" si="66"/>
        <v/>
      </c>
      <c r="X263" s="4" t="str">
        <f ca="1">OFFSET($R$2,COUNTA(R$3:R263),$P263-1)</f>
        <v>if(Name() == "NDTV.EQ-NSE") { includeOK = DateNum() &gt;= 1061229 AND DateNum() &lt; 1090626; }</v>
      </c>
    </row>
    <row r="264" spans="1:24" x14ac:dyDescent="0.35">
      <c r="A264" s="4" t="s">
        <v>1125</v>
      </c>
      <c r="B264" s="4" t="str">
        <f>VLOOKUP(A264,'Name Changes'!$L$2:$N$414,3,0)</f>
        <v>NESTLEIND.EQ-NSE</v>
      </c>
      <c r="C264" s="4" t="s">
        <v>404</v>
      </c>
      <c r="D264" s="4">
        <v>20170428</v>
      </c>
      <c r="E264" s="4" t="s">
        <v>415</v>
      </c>
      <c r="F264" s="4" t="s">
        <v>415</v>
      </c>
      <c r="G264" s="4" t="s">
        <v>415</v>
      </c>
      <c r="H264" s="4" t="s">
        <v>415</v>
      </c>
      <c r="I264" s="4" t="s">
        <v>415</v>
      </c>
      <c r="J264" s="4">
        <f t="shared" si="54"/>
        <v>1170428</v>
      </c>
      <c r="K264" s="4" t="str">
        <f t="shared" si="55"/>
        <v/>
      </c>
      <c r="L264" s="4" t="str">
        <f t="shared" si="56"/>
        <v/>
      </c>
      <c r="M264" s="4" t="str">
        <f t="shared" si="57"/>
        <v/>
      </c>
      <c r="N264" s="4" t="str">
        <f t="shared" si="58"/>
        <v/>
      </c>
      <c r="O264" s="4" t="str">
        <f t="shared" si="59"/>
        <v/>
      </c>
      <c r="P264" s="8">
        <f t="shared" si="60"/>
        <v>1</v>
      </c>
      <c r="Q264" s="4" t="s">
        <v>1273</v>
      </c>
      <c r="R264" s="4" t="str">
        <f t="shared" si="61"/>
        <v>if(Name() == "NESTLEIND.EQ-NSE") { includeOK = DateNum() &gt;= 1170428; }</v>
      </c>
      <c r="S264" s="4" t="str">
        <f t="shared" si="62"/>
        <v/>
      </c>
      <c r="T264" s="4" t="str">
        <f t="shared" si="63"/>
        <v/>
      </c>
      <c r="U264" s="4" t="str">
        <f t="shared" si="64"/>
        <v/>
      </c>
      <c r="V264" s="4" t="str">
        <f t="shared" si="65"/>
        <v/>
      </c>
      <c r="W264" s="4" t="str">
        <f t="shared" si="66"/>
        <v/>
      </c>
      <c r="X264" s="4" t="str">
        <f ca="1">OFFSET($R$2,COUNTA(R$3:R264),$P264-1)</f>
        <v>if(Name() == "NESTLEIND.EQ-NSE") { includeOK = DateNum() &gt;= 1170428; }</v>
      </c>
    </row>
    <row r="265" spans="1:24" x14ac:dyDescent="0.35">
      <c r="A265" s="4" t="s">
        <v>1126</v>
      </c>
      <c r="B265" s="4" t="str">
        <f>VLOOKUP(A265,'Name Changes'!$L$2:$N$414,3,0)</f>
        <v>NETWORK18.EQ-NSE</v>
      </c>
      <c r="C265" s="4" t="s">
        <v>227</v>
      </c>
      <c r="D265" s="4">
        <v>20071130</v>
      </c>
      <c r="E265" s="4">
        <v>20090626</v>
      </c>
      <c r="F265" s="4" t="s">
        <v>415</v>
      </c>
      <c r="G265" s="4" t="s">
        <v>415</v>
      </c>
      <c r="H265" s="4" t="s">
        <v>415</v>
      </c>
      <c r="I265" s="4" t="s">
        <v>415</v>
      </c>
      <c r="J265" s="4">
        <f t="shared" si="54"/>
        <v>1071130</v>
      </c>
      <c r="K265" s="4">
        <f t="shared" si="55"/>
        <v>1090626</v>
      </c>
      <c r="L265" s="4" t="str">
        <f t="shared" si="56"/>
        <v/>
      </c>
      <c r="M265" s="4" t="str">
        <f t="shared" si="57"/>
        <v/>
      </c>
      <c r="N265" s="4" t="str">
        <f t="shared" si="58"/>
        <v/>
      </c>
      <c r="O265" s="4" t="str">
        <f t="shared" si="59"/>
        <v/>
      </c>
      <c r="P265" s="8">
        <f t="shared" si="60"/>
        <v>2</v>
      </c>
      <c r="Q265" s="4" t="s">
        <v>1273</v>
      </c>
      <c r="R265" s="4" t="str">
        <f t="shared" si="61"/>
        <v/>
      </c>
      <c r="S265" s="4" t="str">
        <f t="shared" si="62"/>
        <v>if(Name() == "NETWORK18.EQ-NSE") { includeOK = DateNum() &gt;= 1071130 AND DateNum() &lt; 1090626; }</v>
      </c>
      <c r="T265" s="4" t="str">
        <f t="shared" si="63"/>
        <v/>
      </c>
      <c r="U265" s="4" t="str">
        <f t="shared" si="64"/>
        <v/>
      </c>
      <c r="V265" s="4" t="str">
        <f t="shared" si="65"/>
        <v/>
      </c>
      <c r="W265" s="4" t="str">
        <f t="shared" si="66"/>
        <v/>
      </c>
      <c r="X265" s="4" t="str">
        <f ca="1">OFFSET($R$2,COUNTA(R$3:R265),$P265-1)</f>
        <v>if(Name() == "NETWORK18.EQ-NSE") { includeOK = DateNum() &gt;= 1071130 AND DateNum() &lt; 1090626; }</v>
      </c>
    </row>
    <row r="266" spans="1:24" x14ac:dyDescent="0.35">
      <c r="A266" s="4" t="s">
        <v>1127</v>
      </c>
      <c r="B266" s="4" t="str">
        <f>VLOOKUP(A266,'Name Changes'!$L$2:$N$414,3,0)</f>
        <v>NLCINDIA.EQ-NSE</v>
      </c>
      <c r="C266" s="4" t="s">
        <v>98</v>
      </c>
      <c r="D266" s="4">
        <v>20061229</v>
      </c>
      <c r="E266" s="4">
        <v>20120224</v>
      </c>
      <c r="F266" s="4" t="s">
        <v>415</v>
      </c>
      <c r="G266" s="4" t="s">
        <v>415</v>
      </c>
      <c r="H266" s="4" t="s">
        <v>415</v>
      </c>
      <c r="I266" s="4" t="s">
        <v>415</v>
      </c>
      <c r="J266" s="4">
        <f t="shared" si="54"/>
        <v>1061229</v>
      </c>
      <c r="K266" s="4">
        <f t="shared" si="55"/>
        <v>1120224</v>
      </c>
      <c r="L266" s="4" t="str">
        <f t="shared" si="56"/>
        <v/>
      </c>
      <c r="M266" s="4" t="str">
        <f t="shared" si="57"/>
        <v/>
      </c>
      <c r="N266" s="4" t="str">
        <f t="shared" si="58"/>
        <v/>
      </c>
      <c r="O266" s="4" t="str">
        <f t="shared" si="59"/>
        <v/>
      </c>
      <c r="P266" s="8">
        <f t="shared" si="60"/>
        <v>2</v>
      </c>
      <c r="Q266" s="4" t="s">
        <v>1273</v>
      </c>
      <c r="R266" s="4" t="str">
        <f t="shared" si="61"/>
        <v/>
      </c>
      <c r="S266" s="4" t="str">
        <f t="shared" si="62"/>
        <v>if(Name() == "NLCINDIA.EQ-NSE") { includeOK = DateNum() &gt;= 1061229 AND DateNum() &lt; 1120224; }</v>
      </c>
      <c r="T266" s="4" t="str">
        <f t="shared" si="63"/>
        <v/>
      </c>
      <c r="U266" s="4" t="str">
        <f t="shared" si="64"/>
        <v/>
      </c>
      <c r="V266" s="4" t="str">
        <f t="shared" si="65"/>
        <v/>
      </c>
      <c r="W266" s="4" t="str">
        <f t="shared" si="66"/>
        <v/>
      </c>
      <c r="X266" s="4" t="str">
        <f ca="1">OFFSET($R$2,COUNTA(R$3:R266),$P266-1)</f>
        <v>if(Name() == "NLCINDIA.EQ-NSE") { includeOK = DateNum() &gt;= 1061229 AND DateNum() &lt; 1120224; }</v>
      </c>
    </row>
    <row r="267" spans="1:24" x14ac:dyDescent="0.35">
      <c r="A267" s="4" t="s">
        <v>1128</v>
      </c>
      <c r="B267" s="4" t="str">
        <f>VLOOKUP(A267,'Name Changes'!$L$2:$N$414,3,0)</f>
        <v>NHPC.EQ-NSE</v>
      </c>
      <c r="C267" s="4" t="s">
        <v>313</v>
      </c>
      <c r="D267" s="4">
        <v>20100730</v>
      </c>
      <c r="E267" s="4">
        <v>20190628</v>
      </c>
      <c r="F267" s="4" t="s">
        <v>415</v>
      </c>
      <c r="G267" s="4" t="s">
        <v>415</v>
      </c>
      <c r="H267" s="4" t="s">
        <v>415</v>
      </c>
      <c r="I267" s="4" t="s">
        <v>415</v>
      </c>
      <c r="J267" s="4">
        <f t="shared" si="54"/>
        <v>1100730</v>
      </c>
      <c r="K267" s="4">
        <f t="shared" si="55"/>
        <v>1190628</v>
      </c>
      <c r="L267" s="4" t="str">
        <f t="shared" si="56"/>
        <v/>
      </c>
      <c r="M267" s="4" t="str">
        <f t="shared" si="57"/>
        <v/>
      </c>
      <c r="N267" s="4" t="str">
        <f t="shared" si="58"/>
        <v/>
      </c>
      <c r="O267" s="4" t="str">
        <f t="shared" si="59"/>
        <v/>
      </c>
      <c r="P267" s="8">
        <f t="shared" si="60"/>
        <v>2</v>
      </c>
      <c r="Q267" s="4" t="s">
        <v>1273</v>
      </c>
      <c r="R267" s="4" t="str">
        <f t="shared" si="61"/>
        <v/>
      </c>
      <c r="S267" s="4" t="str">
        <f t="shared" si="62"/>
        <v>if(Name() == "NHPC.EQ-NSE") { includeOK = DateNum() &gt;= 1100730 AND DateNum() &lt; 1190628; }</v>
      </c>
      <c r="T267" s="4" t="str">
        <f t="shared" si="63"/>
        <v/>
      </c>
      <c r="U267" s="4" t="str">
        <f t="shared" si="64"/>
        <v/>
      </c>
      <c r="V267" s="4" t="str">
        <f t="shared" si="65"/>
        <v/>
      </c>
      <c r="W267" s="4" t="str">
        <f t="shared" si="66"/>
        <v/>
      </c>
      <c r="X267" s="4" t="str">
        <f ca="1">OFFSET($R$2,COUNTA(R$3:R267),$P267-1)</f>
        <v>if(Name() == "NHPC.EQ-NSE") { includeOK = DateNum() &gt;= 1100730 AND DateNum() &lt; 1190628; }</v>
      </c>
    </row>
    <row r="268" spans="1:24" x14ac:dyDescent="0.35">
      <c r="A268" s="11" t="s">
        <v>1129</v>
      </c>
      <c r="B268" s="11" t="str">
        <f>VLOOKUP(A268,'Name Changes'!$L$2:$N$414,3,0)</f>
        <v>NICOLASPIR.EQ-NSE</v>
      </c>
      <c r="C268" s="11" t="s">
        <v>99</v>
      </c>
      <c r="D268" s="11">
        <v>20061229</v>
      </c>
      <c r="E268" s="11">
        <v>20080619</v>
      </c>
      <c r="F268" s="4" t="s">
        <v>415</v>
      </c>
      <c r="G268" s="4" t="s">
        <v>415</v>
      </c>
      <c r="H268" s="4" t="s">
        <v>415</v>
      </c>
      <c r="I268" s="4" t="s">
        <v>415</v>
      </c>
      <c r="J268" s="4">
        <f t="shared" si="54"/>
        <v>1061229</v>
      </c>
      <c r="K268" s="4">
        <f t="shared" si="55"/>
        <v>1080619</v>
      </c>
      <c r="L268" s="4" t="str">
        <f t="shared" si="56"/>
        <v/>
      </c>
      <c r="M268" s="4" t="str">
        <f t="shared" si="57"/>
        <v/>
      </c>
      <c r="N268" s="4" t="str">
        <f t="shared" si="58"/>
        <v/>
      </c>
      <c r="O268" s="4" t="str">
        <f t="shared" si="59"/>
        <v/>
      </c>
      <c r="P268" s="8">
        <f t="shared" si="60"/>
        <v>2</v>
      </c>
      <c r="Q268" s="4" t="s">
        <v>1273</v>
      </c>
      <c r="R268" s="4" t="str">
        <f t="shared" si="61"/>
        <v/>
      </c>
      <c r="S268" s="4" t="str">
        <f t="shared" si="62"/>
        <v>if(Name() == "NICOLASPIR.EQ-NSE") { includeOK = DateNum() &gt;= 1061229 AND DateNum() &lt; 1080619; }</v>
      </c>
      <c r="T268" s="4" t="str">
        <f t="shared" si="63"/>
        <v/>
      </c>
      <c r="U268" s="4" t="str">
        <f t="shared" si="64"/>
        <v/>
      </c>
      <c r="V268" s="4" t="str">
        <f t="shared" si="65"/>
        <v/>
      </c>
      <c r="W268" s="4" t="str">
        <f t="shared" si="66"/>
        <v/>
      </c>
      <c r="X268" s="4" t="str">
        <f ca="1">OFFSET($R$2,COUNTA(R$3:R268),$P268-1)</f>
        <v>if(Name() == "NICOLASPIR.EQ-NSE") { includeOK = DateNum() &gt;= 1061229 AND DateNum() &lt; 1080619; }</v>
      </c>
    </row>
    <row r="269" spans="1:24" x14ac:dyDescent="0.35">
      <c r="A269" s="4" t="s">
        <v>1130</v>
      </c>
      <c r="B269" s="4" t="str">
        <f>VLOOKUP(A269,'Name Changes'!$L$2:$N$414,3,0)</f>
        <v>NIITLTD.EQ-NSE</v>
      </c>
      <c r="C269" s="4" t="s">
        <v>228</v>
      </c>
      <c r="D269" s="4">
        <v>20071130</v>
      </c>
      <c r="E269" s="4">
        <v>20090626</v>
      </c>
      <c r="F269" s="4" t="s">
        <v>415</v>
      </c>
      <c r="G269" s="4" t="s">
        <v>415</v>
      </c>
      <c r="H269" s="4" t="s">
        <v>415</v>
      </c>
      <c r="I269" s="4" t="s">
        <v>415</v>
      </c>
      <c r="J269" s="4">
        <f t="shared" si="54"/>
        <v>1071130</v>
      </c>
      <c r="K269" s="4">
        <f t="shared" si="55"/>
        <v>1090626</v>
      </c>
      <c r="L269" s="4" t="str">
        <f t="shared" si="56"/>
        <v/>
      </c>
      <c r="M269" s="4" t="str">
        <f t="shared" si="57"/>
        <v/>
      </c>
      <c r="N269" s="4" t="str">
        <f t="shared" si="58"/>
        <v/>
      </c>
      <c r="O269" s="4" t="str">
        <f t="shared" si="59"/>
        <v/>
      </c>
      <c r="P269" s="8">
        <f t="shared" si="60"/>
        <v>2</v>
      </c>
      <c r="Q269" s="4" t="s">
        <v>1273</v>
      </c>
      <c r="R269" s="4" t="str">
        <f t="shared" si="61"/>
        <v/>
      </c>
      <c r="S269" s="4" t="str">
        <f t="shared" si="62"/>
        <v>if(Name() == "NIITLTD.EQ-NSE") { includeOK = DateNum() &gt;= 1071130 AND DateNum() &lt; 1090626; }</v>
      </c>
      <c r="T269" s="4" t="str">
        <f t="shared" si="63"/>
        <v/>
      </c>
      <c r="U269" s="4" t="str">
        <f t="shared" si="64"/>
        <v/>
      </c>
      <c r="V269" s="4" t="str">
        <f t="shared" si="65"/>
        <v/>
      </c>
      <c r="W269" s="4" t="str">
        <f t="shared" si="66"/>
        <v/>
      </c>
      <c r="X269" s="4" t="str">
        <f ca="1">OFFSET($R$2,COUNTA(R$3:R269),$P269-1)</f>
        <v>if(Name() == "NIITLTD.EQ-NSE") { includeOK = DateNum() &gt;= 1071130 AND DateNum() &lt; 1090626; }</v>
      </c>
    </row>
    <row r="270" spans="1:24" x14ac:dyDescent="0.35">
      <c r="A270" s="4" t="s">
        <v>1131</v>
      </c>
      <c r="B270" s="4" t="str">
        <f>VLOOKUP(A270,'Name Changes'!$L$2:$N$414,3,0)</f>
        <v>COFORGE.EQ-NSE</v>
      </c>
      <c r="C270" s="4" t="s">
        <v>206</v>
      </c>
      <c r="D270" s="4">
        <v>20070905</v>
      </c>
      <c r="E270" s="4">
        <v>20090327</v>
      </c>
      <c r="F270" s="4">
        <v>20160701</v>
      </c>
      <c r="G270" s="4" t="s">
        <v>415</v>
      </c>
      <c r="H270" s="4" t="s">
        <v>415</v>
      </c>
      <c r="I270" s="4" t="s">
        <v>415</v>
      </c>
      <c r="J270" s="4">
        <f t="shared" si="54"/>
        <v>1070905</v>
      </c>
      <c r="K270" s="4">
        <f t="shared" si="55"/>
        <v>1090327</v>
      </c>
      <c r="L270" s="4">
        <f t="shared" si="56"/>
        <v>1160701</v>
      </c>
      <c r="M270" s="4" t="str">
        <f t="shared" si="57"/>
        <v/>
      </c>
      <c r="N270" s="4" t="str">
        <f t="shared" si="58"/>
        <v/>
      </c>
      <c r="O270" s="4" t="str">
        <f t="shared" si="59"/>
        <v/>
      </c>
      <c r="P270" s="8">
        <f t="shared" si="60"/>
        <v>3</v>
      </c>
      <c r="Q270" s="4" t="s">
        <v>1273</v>
      </c>
      <c r="R270" s="4" t="str">
        <f t="shared" si="61"/>
        <v/>
      </c>
      <c r="S270" s="4" t="str">
        <f t="shared" si="62"/>
        <v/>
      </c>
      <c r="T270" s="4" t="str">
        <f t="shared" si="63"/>
        <v>if(Name() == "COFORGE.EQ-NSE") { includeOK = (DateNum() &gt;= 1070905 AND DateNum() &lt; 1090327) OR (DateNum() &gt;= 1160701); }</v>
      </c>
      <c r="U270" s="4" t="str">
        <f t="shared" si="64"/>
        <v/>
      </c>
      <c r="V270" s="4" t="str">
        <f t="shared" si="65"/>
        <v/>
      </c>
      <c r="W270" s="4" t="str">
        <f t="shared" si="66"/>
        <v/>
      </c>
      <c r="X270" s="4" t="str">
        <f ca="1">OFFSET($R$2,COUNTA(R$3:R270),$P270-1)</f>
        <v>if(Name() == "COFORGE.EQ-NSE") { includeOK = (DateNum() &gt;= 1070905 AND DateNum() &lt; 1090327) OR (DateNum() &gt;= 1160701); }</v>
      </c>
    </row>
    <row r="271" spans="1:24" x14ac:dyDescent="0.35">
      <c r="A271" s="4" t="s">
        <v>1132</v>
      </c>
      <c r="B271" s="4" t="str">
        <f>VLOOKUP(A271,'Name Changes'!$L$2:$N$414,3,0)</f>
        <v>NMDC.EQ-NSE</v>
      </c>
      <c r="C271" s="4" t="s">
        <v>315</v>
      </c>
      <c r="D271" s="4">
        <v>20101001</v>
      </c>
      <c r="E271" s="4" t="s">
        <v>415</v>
      </c>
      <c r="F271" s="4" t="s">
        <v>415</v>
      </c>
      <c r="G271" s="4" t="s">
        <v>415</v>
      </c>
      <c r="H271" s="4" t="s">
        <v>415</v>
      </c>
      <c r="I271" s="4" t="s">
        <v>415</v>
      </c>
      <c r="J271" s="4">
        <f t="shared" si="54"/>
        <v>1101001</v>
      </c>
      <c r="K271" s="4" t="str">
        <f t="shared" si="55"/>
        <v/>
      </c>
      <c r="L271" s="4" t="str">
        <f t="shared" si="56"/>
        <v/>
      </c>
      <c r="M271" s="4" t="str">
        <f t="shared" si="57"/>
        <v/>
      </c>
      <c r="N271" s="4" t="str">
        <f t="shared" si="58"/>
        <v/>
      </c>
      <c r="O271" s="4" t="str">
        <f t="shared" si="59"/>
        <v/>
      </c>
      <c r="P271" s="8">
        <f t="shared" si="60"/>
        <v>1</v>
      </c>
      <c r="Q271" s="4" t="s">
        <v>1273</v>
      </c>
      <c r="R271" s="4" t="str">
        <f t="shared" si="61"/>
        <v>if(Name() == "NMDC.EQ-NSE") { includeOK = DateNum() &gt;= 1101001; }</v>
      </c>
      <c r="S271" s="4" t="str">
        <f t="shared" si="62"/>
        <v/>
      </c>
      <c r="T271" s="4" t="str">
        <f t="shared" si="63"/>
        <v/>
      </c>
      <c r="U271" s="4" t="str">
        <f t="shared" si="64"/>
        <v/>
      </c>
      <c r="V271" s="4" t="str">
        <f t="shared" si="65"/>
        <v/>
      </c>
      <c r="W271" s="4" t="str">
        <f t="shared" si="66"/>
        <v/>
      </c>
      <c r="X271" s="4" t="str">
        <f ca="1">OFFSET($R$2,COUNTA(R$3:R271),$P271-1)</f>
        <v>if(Name() == "NMDC.EQ-NSE") { includeOK = DateNum() &gt;= 1101001; }</v>
      </c>
    </row>
    <row r="272" spans="1:24" x14ac:dyDescent="0.35">
      <c r="A272" s="4" t="s">
        <v>1133</v>
      </c>
      <c r="B272" s="4" t="str">
        <f>VLOOKUP(A272,'Name Changes'!$L$2:$N$414,3,0)</f>
        <v>NOIDATOLL.EQ-NSE</v>
      </c>
      <c r="C272" s="4" t="s">
        <v>273</v>
      </c>
      <c r="D272" s="4">
        <v>20080821</v>
      </c>
      <c r="E272" s="4">
        <v>20101001</v>
      </c>
      <c r="F272" s="4" t="s">
        <v>415</v>
      </c>
      <c r="G272" s="4" t="s">
        <v>415</v>
      </c>
      <c r="H272" s="4" t="s">
        <v>415</v>
      </c>
      <c r="I272" s="4" t="s">
        <v>415</v>
      </c>
      <c r="J272" s="4">
        <f t="shared" si="54"/>
        <v>1080821</v>
      </c>
      <c r="K272" s="4">
        <f t="shared" si="55"/>
        <v>1101001</v>
      </c>
      <c r="L272" s="4" t="str">
        <f t="shared" si="56"/>
        <v/>
      </c>
      <c r="M272" s="4" t="str">
        <f t="shared" si="57"/>
        <v/>
      </c>
      <c r="N272" s="4" t="str">
        <f t="shared" si="58"/>
        <v/>
      </c>
      <c r="O272" s="4" t="str">
        <f t="shared" si="59"/>
        <v/>
      </c>
      <c r="P272" s="8">
        <f t="shared" si="60"/>
        <v>2</v>
      </c>
      <c r="Q272" s="4" t="s">
        <v>1273</v>
      </c>
      <c r="R272" s="4" t="str">
        <f t="shared" si="61"/>
        <v/>
      </c>
      <c r="S272" s="4" t="str">
        <f t="shared" si="62"/>
        <v>if(Name() == "NOIDATOLL.EQ-NSE") { includeOK = DateNum() &gt;= 1080821 AND DateNum() &lt; 1101001; }</v>
      </c>
      <c r="T272" s="4" t="str">
        <f t="shared" si="63"/>
        <v/>
      </c>
      <c r="U272" s="4" t="str">
        <f t="shared" si="64"/>
        <v/>
      </c>
      <c r="V272" s="4" t="str">
        <f t="shared" si="65"/>
        <v/>
      </c>
      <c r="W272" s="4" t="str">
        <f t="shared" si="66"/>
        <v/>
      </c>
      <c r="X272" s="4" t="str">
        <f ca="1">OFFSET($R$2,COUNTA(R$3:R272),$P272-1)</f>
        <v>if(Name() == "NOIDATOLL.EQ-NSE") { includeOK = DateNum() &gt;= 1080821 AND DateNum() &lt; 1101001; }</v>
      </c>
    </row>
    <row r="273" spans="1:24" x14ac:dyDescent="0.35">
      <c r="A273" s="4" t="s">
        <v>1134</v>
      </c>
      <c r="B273" s="4" t="str">
        <f>VLOOKUP(A273,'Name Changes'!$L$2:$N$414,3,0)</f>
        <v>NTPC.EQ-NSE</v>
      </c>
      <c r="C273" s="4" t="s">
        <v>100</v>
      </c>
      <c r="D273" s="4">
        <v>20061229</v>
      </c>
      <c r="E273" s="4" t="s">
        <v>415</v>
      </c>
      <c r="F273" s="4" t="s">
        <v>415</v>
      </c>
      <c r="G273" s="4" t="s">
        <v>415</v>
      </c>
      <c r="H273" s="4" t="s">
        <v>415</v>
      </c>
      <c r="I273" s="4" t="s">
        <v>415</v>
      </c>
      <c r="J273" s="4">
        <f t="shared" si="54"/>
        <v>1061229</v>
      </c>
      <c r="K273" s="4" t="str">
        <f t="shared" si="55"/>
        <v/>
      </c>
      <c r="L273" s="4" t="str">
        <f t="shared" si="56"/>
        <v/>
      </c>
      <c r="M273" s="4" t="str">
        <f t="shared" si="57"/>
        <v/>
      </c>
      <c r="N273" s="4" t="str">
        <f t="shared" si="58"/>
        <v/>
      </c>
      <c r="O273" s="4" t="str">
        <f t="shared" si="59"/>
        <v/>
      </c>
      <c r="P273" s="8">
        <f t="shared" si="60"/>
        <v>1</v>
      </c>
      <c r="Q273" s="4" t="s">
        <v>1273</v>
      </c>
      <c r="R273" s="4" t="str">
        <f t="shared" si="61"/>
        <v>if(Name() == "NTPC.EQ-NSE") { includeOK = DateNum() &gt;= 1061229; }</v>
      </c>
      <c r="S273" s="4" t="str">
        <f t="shared" si="62"/>
        <v/>
      </c>
      <c r="T273" s="4" t="str">
        <f t="shared" si="63"/>
        <v/>
      </c>
      <c r="U273" s="4" t="str">
        <f t="shared" si="64"/>
        <v/>
      </c>
      <c r="V273" s="4" t="str">
        <f t="shared" si="65"/>
        <v/>
      </c>
      <c r="W273" s="4" t="str">
        <f t="shared" si="66"/>
        <v/>
      </c>
      <c r="X273" s="4" t="str">
        <f ca="1">OFFSET($R$2,COUNTA(R$3:R273),$P273-1)</f>
        <v>if(Name() == "NTPC.EQ-NSE") { includeOK = DateNum() &gt;= 1061229; }</v>
      </c>
    </row>
    <row r="274" spans="1:24" x14ac:dyDescent="0.35">
      <c r="A274" s="4" t="s">
        <v>1135</v>
      </c>
      <c r="B274" s="4" t="str">
        <f>VLOOKUP(A274,'Name Changes'!$L$2:$N$414,3,0)</f>
        <v>NUCLEUS.EQ-NSE</v>
      </c>
      <c r="C274" s="4" t="s">
        <v>207</v>
      </c>
      <c r="D274" s="4">
        <v>20070905</v>
      </c>
      <c r="E274" s="4">
        <v>20090130</v>
      </c>
      <c r="F274" s="4" t="s">
        <v>415</v>
      </c>
      <c r="G274" s="4" t="s">
        <v>415</v>
      </c>
      <c r="H274" s="4" t="s">
        <v>415</v>
      </c>
      <c r="I274" s="4" t="s">
        <v>415</v>
      </c>
      <c r="J274" s="4">
        <f t="shared" si="54"/>
        <v>1070905</v>
      </c>
      <c r="K274" s="4">
        <f t="shared" si="55"/>
        <v>1090130</v>
      </c>
      <c r="L274" s="4" t="str">
        <f t="shared" si="56"/>
        <v/>
      </c>
      <c r="M274" s="4" t="str">
        <f t="shared" si="57"/>
        <v/>
      </c>
      <c r="N274" s="4" t="str">
        <f t="shared" si="58"/>
        <v/>
      </c>
      <c r="O274" s="4" t="str">
        <f t="shared" si="59"/>
        <v/>
      </c>
      <c r="P274" s="8">
        <f t="shared" si="60"/>
        <v>2</v>
      </c>
      <c r="Q274" s="4" t="s">
        <v>1273</v>
      </c>
      <c r="R274" s="4" t="str">
        <f t="shared" si="61"/>
        <v/>
      </c>
      <c r="S274" s="4" t="str">
        <f t="shared" si="62"/>
        <v>if(Name() == "NUCLEUS.EQ-NSE") { includeOK = DateNum() &gt;= 1070905 AND DateNum() &lt; 1090130; }</v>
      </c>
      <c r="T274" s="4" t="str">
        <f t="shared" si="63"/>
        <v/>
      </c>
      <c r="U274" s="4" t="str">
        <f t="shared" si="64"/>
        <v/>
      </c>
      <c r="V274" s="4" t="str">
        <f t="shared" si="65"/>
        <v/>
      </c>
      <c r="W274" s="4" t="str">
        <f t="shared" si="66"/>
        <v/>
      </c>
      <c r="X274" s="4" t="str">
        <f ca="1">OFFSET($R$2,COUNTA(R$3:R274),$P274-1)</f>
        <v>if(Name() == "NUCLEUS.EQ-NSE") { includeOK = DateNum() &gt;= 1070905 AND DateNum() &lt; 1090130; }</v>
      </c>
    </row>
    <row r="275" spans="1:24" x14ac:dyDescent="0.35">
      <c r="A275" s="4" t="s">
        <v>1136</v>
      </c>
      <c r="B275" s="4" t="str">
        <f>VLOOKUP(A275,'Name Changes'!$L$2:$N$414,3,0)</f>
        <v>OFSS.EQ-NSE</v>
      </c>
      <c r="C275" s="4" t="s">
        <v>288</v>
      </c>
      <c r="D275" s="4">
        <v>20080918</v>
      </c>
      <c r="E275" s="4">
        <v>20190926</v>
      </c>
      <c r="F275" s="4">
        <v>20210827</v>
      </c>
      <c r="G275" s="4" t="s">
        <v>415</v>
      </c>
      <c r="H275" s="4" t="s">
        <v>415</v>
      </c>
      <c r="I275" s="4" t="s">
        <v>415</v>
      </c>
      <c r="J275" s="4">
        <f t="shared" si="54"/>
        <v>1080918</v>
      </c>
      <c r="K275" s="4">
        <f t="shared" si="55"/>
        <v>1190926</v>
      </c>
      <c r="L275" s="4">
        <f t="shared" si="56"/>
        <v>1210827</v>
      </c>
      <c r="M275" s="4" t="str">
        <f t="shared" si="57"/>
        <v/>
      </c>
      <c r="N275" s="4" t="str">
        <f t="shared" si="58"/>
        <v/>
      </c>
      <c r="O275" s="4" t="str">
        <f t="shared" si="59"/>
        <v/>
      </c>
      <c r="P275" s="8">
        <f t="shared" si="60"/>
        <v>3</v>
      </c>
      <c r="Q275" s="4" t="s">
        <v>1273</v>
      </c>
      <c r="R275" s="4" t="str">
        <f t="shared" si="61"/>
        <v/>
      </c>
      <c r="S275" s="4" t="str">
        <f t="shared" si="62"/>
        <v/>
      </c>
      <c r="T275" s="4" t="str">
        <f t="shared" si="63"/>
        <v>if(Name() == "OFSS.EQ-NSE") { includeOK = (DateNum() &gt;= 1080918 AND DateNum() &lt; 1190926) OR (DateNum() &gt;= 1210827); }</v>
      </c>
      <c r="U275" s="4" t="str">
        <f t="shared" si="64"/>
        <v/>
      </c>
      <c r="V275" s="4" t="str">
        <f t="shared" si="65"/>
        <v/>
      </c>
      <c r="W275" s="4" t="str">
        <f t="shared" si="66"/>
        <v/>
      </c>
      <c r="X275" s="4" t="str">
        <f ca="1">OFFSET($R$2,COUNTA(R$3:R275),$P275-1)</f>
        <v>if(Name() == "OFSS.EQ-NSE") { includeOK = (DateNum() &gt;= 1080918 AND DateNum() &lt; 1190926) OR (DateNum() &gt;= 1210827); }</v>
      </c>
    </row>
    <row r="276" spans="1:24" x14ac:dyDescent="0.35">
      <c r="A276" s="4" t="s">
        <v>1137</v>
      </c>
      <c r="B276" s="4" t="str">
        <f>VLOOKUP(A276,'Name Changes'!$L$2:$N$414,3,0)</f>
        <v>OIL.EQ-NSE</v>
      </c>
      <c r="C276" s="4" t="s">
        <v>318</v>
      </c>
      <c r="D276" s="4">
        <v>20101029</v>
      </c>
      <c r="E276" s="4">
        <v>20120928</v>
      </c>
      <c r="F276" s="4">
        <v>20150529</v>
      </c>
      <c r="G276" s="4">
        <v>20200430</v>
      </c>
      <c r="H276" s="4" t="s">
        <v>415</v>
      </c>
      <c r="I276" s="4" t="s">
        <v>415</v>
      </c>
      <c r="J276" s="4">
        <f t="shared" si="54"/>
        <v>1101029</v>
      </c>
      <c r="K276" s="4">
        <f t="shared" si="55"/>
        <v>1120928</v>
      </c>
      <c r="L276" s="4">
        <f t="shared" si="56"/>
        <v>1150529</v>
      </c>
      <c r="M276" s="4">
        <f t="shared" si="57"/>
        <v>1200430</v>
      </c>
      <c r="N276" s="4" t="str">
        <f t="shared" si="58"/>
        <v/>
      </c>
      <c r="O276" s="4" t="str">
        <f t="shared" si="59"/>
        <v/>
      </c>
      <c r="P276" s="8">
        <f t="shared" si="60"/>
        <v>4</v>
      </c>
      <c r="Q276" s="4" t="s">
        <v>1273</v>
      </c>
      <c r="R276" s="4" t="str">
        <f t="shared" si="61"/>
        <v/>
      </c>
      <c r="S276" s="4" t="str">
        <f t="shared" si="62"/>
        <v/>
      </c>
      <c r="T276" s="4" t="str">
        <f t="shared" si="63"/>
        <v/>
      </c>
      <c r="U276" s="4" t="str">
        <f t="shared" si="64"/>
        <v>if(Name() == "OIL.EQ-NSE") { includeOK = (DateNum() &gt;= 1101029 AND DateNum() &lt; 1120928) OR (DateNum() &gt;= 1150529 AND DateNum() &lt; 1200430); }</v>
      </c>
      <c r="V276" s="4" t="str">
        <f t="shared" si="65"/>
        <v/>
      </c>
      <c r="W276" s="4" t="str">
        <f t="shared" si="66"/>
        <v/>
      </c>
      <c r="X276" s="4" t="str">
        <f ca="1">OFFSET($R$2,COUNTA(R$3:R276),$P276-1)</f>
        <v>if(Name() == "OIL.EQ-NSE") { includeOK = (DateNum() &gt;= 1101029 AND DateNum() &lt; 1120928) OR (DateNum() &gt;= 1150529 AND DateNum() &lt; 1200430); }</v>
      </c>
    </row>
    <row r="277" spans="1:24" x14ac:dyDescent="0.35">
      <c r="A277" s="4" t="s">
        <v>1138</v>
      </c>
      <c r="B277" s="4" t="str">
        <f>VLOOKUP(A277,'Name Changes'!$L$2:$N$414,3,0)</f>
        <v>OMAXE.EQ-NSE</v>
      </c>
      <c r="C277" s="4" t="s">
        <v>193</v>
      </c>
      <c r="D277" s="4">
        <v>20070808</v>
      </c>
      <c r="E277" s="4">
        <v>20081226</v>
      </c>
      <c r="F277" s="4" t="s">
        <v>415</v>
      </c>
      <c r="G277" s="4" t="s">
        <v>415</v>
      </c>
      <c r="H277" s="4" t="s">
        <v>415</v>
      </c>
      <c r="I277" s="4" t="s">
        <v>415</v>
      </c>
      <c r="J277" s="4">
        <f t="shared" si="54"/>
        <v>1070808</v>
      </c>
      <c r="K277" s="4">
        <f t="shared" si="55"/>
        <v>1081226</v>
      </c>
      <c r="L277" s="4" t="str">
        <f t="shared" si="56"/>
        <v/>
      </c>
      <c r="M277" s="4" t="str">
        <f t="shared" si="57"/>
        <v/>
      </c>
      <c r="N277" s="4" t="str">
        <f t="shared" si="58"/>
        <v/>
      </c>
      <c r="O277" s="4" t="str">
        <f t="shared" si="59"/>
        <v/>
      </c>
      <c r="P277" s="8">
        <f t="shared" si="60"/>
        <v>2</v>
      </c>
      <c r="Q277" s="4" t="s">
        <v>1273</v>
      </c>
      <c r="R277" s="4" t="str">
        <f t="shared" si="61"/>
        <v/>
      </c>
      <c r="S277" s="4" t="str">
        <f t="shared" si="62"/>
        <v>if(Name() == "OMAXE.EQ-NSE") { includeOK = DateNum() &gt;= 1070808 AND DateNum() &lt; 1081226; }</v>
      </c>
      <c r="T277" s="4" t="str">
        <f t="shared" si="63"/>
        <v/>
      </c>
      <c r="U277" s="4" t="str">
        <f t="shared" si="64"/>
        <v/>
      </c>
      <c r="V277" s="4" t="str">
        <f t="shared" si="65"/>
        <v/>
      </c>
      <c r="W277" s="4" t="str">
        <f t="shared" si="66"/>
        <v/>
      </c>
      <c r="X277" s="4" t="str">
        <f ca="1">OFFSET($R$2,COUNTA(R$3:R277),$P277-1)</f>
        <v>if(Name() == "OMAXE.EQ-NSE") { includeOK = DateNum() &gt;= 1070808 AND DateNum() &lt; 1081226; }</v>
      </c>
    </row>
    <row r="278" spans="1:24" x14ac:dyDescent="0.35">
      <c r="A278" s="4" t="s">
        <v>1139</v>
      </c>
      <c r="B278" s="4" t="str">
        <f>VLOOKUP(A278,'Name Changes'!$L$2:$N$414,3,0)</f>
        <v>ONGC.EQ-NSE</v>
      </c>
      <c r="C278" s="4" t="s">
        <v>101</v>
      </c>
      <c r="D278" s="4">
        <v>20061229</v>
      </c>
      <c r="E278" s="4" t="s">
        <v>415</v>
      </c>
      <c r="F278" s="4" t="s">
        <v>415</v>
      </c>
      <c r="G278" s="4" t="s">
        <v>415</v>
      </c>
      <c r="H278" s="4" t="s">
        <v>415</v>
      </c>
      <c r="I278" s="4" t="s">
        <v>415</v>
      </c>
      <c r="J278" s="4">
        <f t="shared" si="54"/>
        <v>1061229</v>
      </c>
      <c r="K278" s="4" t="str">
        <f t="shared" si="55"/>
        <v/>
      </c>
      <c r="L278" s="4" t="str">
        <f t="shared" si="56"/>
        <v/>
      </c>
      <c r="M278" s="4" t="str">
        <f t="shared" si="57"/>
        <v/>
      </c>
      <c r="N278" s="4" t="str">
        <f t="shared" si="58"/>
        <v/>
      </c>
      <c r="O278" s="4" t="str">
        <f t="shared" si="59"/>
        <v/>
      </c>
      <c r="P278" s="8">
        <f t="shared" si="60"/>
        <v>1</v>
      </c>
      <c r="Q278" s="4" t="s">
        <v>1273</v>
      </c>
      <c r="R278" s="4" t="str">
        <f t="shared" si="61"/>
        <v>if(Name() == "ONGC.EQ-NSE") { includeOK = DateNum() &gt;= 1061229; }</v>
      </c>
      <c r="S278" s="4" t="str">
        <f t="shared" si="62"/>
        <v/>
      </c>
      <c r="T278" s="4" t="str">
        <f t="shared" si="63"/>
        <v/>
      </c>
      <c r="U278" s="4" t="str">
        <f t="shared" si="64"/>
        <v/>
      </c>
      <c r="V278" s="4" t="str">
        <f t="shared" si="65"/>
        <v/>
      </c>
      <c r="W278" s="4" t="str">
        <f t="shared" si="66"/>
        <v/>
      </c>
      <c r="X278" s="4" t="str">
        <f ca="1">OFFSET($R$2,COUNTA(R$3:R278),$P278-1)</f>
        <v>if(Name() == "ONGC.EQ-NSE") { includeOK = DateNum() &gt;= 1061229; }</v>
      </c>
    </row>
    <row r="279" spans="1:24" x14ac:dyDescent="0.35">
      <c r="A279" s="4" t="s">
        <v>1140</v>
      </c>
      <c r="B279" s="4" t="str">
        <f>VLOOKUP(A279,'Name Changes'!$L$2:$N$414,3,0)</f>
        <v>ONMOBILE.EQ-NSE</v>
      </c>
      <c r="C279" s="4" t="s">
        <v>302</v>
      </c>
      <c r="D279" s="4">
        <v>20100219</v>
      </c>
      <c r="E279" s="4">
        <v>20120928</v>
      </c>
      <c r="F279" s="4" t="s">
        <v>415</v>
      </c>
      <c r="G279" s="4" t="s">
        <v>415</v>
      </c>
      <c r="H279" s="4" t="s">
        <v>415</v>
      </c>
      <c r="I279" s="4" t="s">
        <v>415</v>
      </c>
      <c r="J279" s="4">
        <f t="shared" si="54"/>
        <v>1100219</v>
      </c>
      <c r="K279" s="4">
        <f t="shared" si="55"/>
        <v>1120928</v>
      </c>
      <c r="L279" s="4" t="str">
        <f t="shared" si="56"/>
        <v/>
      </c>
      <c r="M279" s="4" t="str">
        <f t="shared" si="57"/>
        <v/>
      </c>
      <c r="N279" s="4" t="str">
        <f t="shared" si="58"/>
        <v/>
      </c>
      <c r="O279" s="4" t="str">
        <f t="shared" si="59"/>
        <v/>
      </c>
      <c r="P279" s="8">
        <f t="shared" si="60"/>
        <v>2</v>
      </c>
      <c r="Q279" s="4" t="s">
        <v>1273</v>
      </c>
      <c r="R279" s="4" t="str">
        <f t="shared" si="61"/>
        <v/>
      </c>
      <c r="S279" s="4" t="str">
        <f t="shared" si="62"/>
        <v>if(Name() == "ONMOBILE.EQ-NSE") { includeOK = DateNum() &gt;= 1100219 AND DateNum() &lt; 1120928; }</v>
      </c>
      <c r="T279" s="4" t="str">
        <f t="shared" si="63"/>
        <v/>
      </c>
      <c r="U279" s="4" t="str">
        <f t="shared" si="64"/>
        <v/>
      </c>
      <c r="V279" s="4" t="str">
        <f t="shared" si="65"/>
        <v/>
      </c>
      <c r="W279" s="4" t="str">
        <f t="shared" si="66"/>
        <v/>
      </c>
      <c r="X279" s="4" t="str">
        <f ca="1">OFFSET($R$2,COUNTA(R$3:R279),$P279-1)</f>
        <v>if(Name() == "ONMOBILE.EQ-NSE") { includeOK = DateNum() &gt;= 1100219 AND DateNum() &lt; 1120928; }</v>
      </c>
    </row>
    <row r="280" spans="1:24" x14ac:dyDescent="0.35">
      <c r="A280" s="4" t="s">
        <v>1141</v>
      </c>
      <c r="B280" s="4" t="str">
        <f>VLOOKUP(A280,'Name Changes'!$L$2:$N$414,3,0)</f>
        <v>OPTOCIRCUI.EQ-NSE</v>
      </c>
      <c r="C280" s="4" t="s">
        <v>274</v>
      </c>
      <c r="D280" s="4">
        <v>20080821</v>
      </c>
      <c r="E280" s="4">
        <v>20131101</v>
      </c>
      <c r="F280" s="4" t="s">
        <v>415</v>
      </c>
      <c r="G280" s="4" t="s">
        <v>415</v>
      </c>
      <c r="H280" s="4" t="s">
        <v>415</v>
      </c>
      <c r="I280" s="4" t="s">
        <v>415</v>
      </c>
      <c r="J280" s="4">
        <f t="shared" si="54"/>
        <v>1080821</v>
      </c>
      <c r="K280" s="4">
        <f t="shared" si="55"/>
        <v>1131101</v>
      </c>
      <c r="L280" s="4" t="str">
        <f t="shared" si="56"/>
        <v/>
      </c>
      <c r="M280" s="4" t="str">
        <f t="shared" si="57"/>
        <v/>
      </c>
      <c r="N280" s="4" t="str">
        <f t="shared" si="58"/>
        <v/>
      </c>
      <c r="O280" s="4" t="str">
        <f t="shared" si="59"/>
        <v/>
      </c>
      <c r="P280" s="8">
        <f t="shared" si="60"/>
        <v>2</v>
      </c>
      <c r="Q280" s="4" t="s">
        <v>1273</v>
      </c>
      <c r="R280" s="4" t="str">
        <f t="shared" si="61"/>
        <v/>
      </c>
      <c r="S280" s="4" t="str">
        <f t="shared" si="62"/>
        <v>if(Name() == "OPTOCIRCUI.EQ-NSE") { includeOK = DateNum() &gt;= 1080821 AND DateNum() &lt; 1131101; }</v>
      </c>
      <c r="T280" s="4" t="str">
        <f t="shared" si="63"/>
        <v/>
      </c>
      <c r="U280" s="4" t="str">
        <f t="shared" si="64"/>
        <v/>
      </c>
      <c r="V280" s="4" t="str">
        <f t="shared" si="65"/>
        <v/>
      </c>
      <c r="W280" s="4" t="str">
        <f t="shared" si="66"/>
        <v/>
      </c>
      <c r="X280" s="4" t="str">
        <f ca="1">OFFSET($R$2,COUNTA(R$3:R280),$P280-1)</f>
        <v>if(Name() == "OPTOCIRCUI.EQ-NSE") { includeOK = DateNum() &gt;= 1080821 AND DateNum() &lt; 1131101; }</v>
      </c>
    </row>
    <row r="281" spans="1:24" x14ac:dyDescent="0.35">
      <c r="A281" s="4" t="s">
        <v>1142</v>
      </c>
      <c r="B281" s="4" t="str">
        <f>VLOOKUP(A281,'Name Changes'!$L$2:$N$414,3,0)</f>
        <v>ORBITCORP.EQ-NSE</v>
      </c>
      <c r="C281" s="4" t="s">
        <v>275</v>
      </c>
      <c r="D281" s="4">
        <v>20080821</v>
      </c>
      <c r="E281" s="4">
        <v>20090327</v>
      </c>
      <c r="F281" s="4">
        <v>20100625</v>
      </c>
      <c r="G281" s="4">
        <v>20110729</v>
      </c>
      <c r="H281" s="4" t="s">
        <v>415</v>
      </c>
      <c r="I281" s="4" t="s">
        <v>415</v>
      </c>
      <c r="J281" s="4">
        <f t="shared" si="54"/>
        <v>1080821</v>
      </c>
      <c r="K281" s="4">
        <f t="shared" si="55"/>
        <v>1090327</v>
      </c>
      <c r="L281" s="4">
        <f t="shared" si="56"/>
        <v>1100625</v>
      </c>
      <c r="M281" s="4">
        <f t="shared" si="57"/>
        <v>1110729</v>
      </c>
      <c r="N281" s="4" t="str">
        <f t="shared" si="58"/>
        <v/>
      </c>
      <c r="O281" s="4" t="str">
        <f t="shared" si="59"/>
        <v/>
      </c>
      <c r="P281" s="8">
        <f t="shared" si="60"/>
        <v>4</v>
      </c>
      <c r="Q281" s="4" t="s">
        <v>1273</v>
      </c>
      <c r="R281" s="4" t="str">
        <f t="shared" si="61"/>
        <v/>
      </c>
      <c r="S281" s="4" t="str">
        <f t="shared" si="62"/>
        <v/>
      </c>
      <c r="T281" s="4" t="str">
        <f t="shared" si="63"/>
        <v/>
      </c>
      <c r="U281" s="4" t="str">
        <f t="shared" si="64"/>
        <v>if(Name() == "ORBITCORP.EQ-NSE") { includeOK = (DateNum() &gt;= 1080821 AND DateNum() &lt; 1090327) OR (DateNum() &gt;= 1100625 AND DateNum() &lt; 1110729); }</v>
      </c>
      <c r="V281" s="4" t="str">
        <f t="shared" si="65"/>
        <v/>
      </c>
      <c r="W281" s="4" t="str">
        <f t="shared" si="66"/>
        <v/>
      </c>
      <c r="X281" s="4" t="str">
        <f ca="1">OFFSET($R$2,COUNTA(R$3:R281),$P281-1)</f>
        <v>if(Name() == "ORBITCORP.EQ-NSE") { includeOK = (DateNum() &gt;= 1080821 AND DateNum() &lt; 1090327) OR (DateNum() &gt;= 1100625 AND DateNum() &lt; 1110729); }</v>
      </c>
    </row>
    <row r="282" spans="1:24" x14ac:dyDescent="0.35">
      <c r="A282" s="4" t="s">
        <v>1143</v>
      </c>
      <c r="B282" s="4" t="str">
        <f>VLOOKUP(A282,'Name Changes'!$L$2:$N$414,3,0)</f>
        <v>ORCHIDPHAR.EQ-NSE</v>
      </c>
      <c r="C282" s="4" t="s">
        <v>102</v>
      </c>
      <c r="D282" s="4">
        <v>20061229</v>
      </c>
      <c r="E282" s="4">
        <v>20120928</v>
      </c>
      <c r="F282" s="4" t="s">
        <v>415</v>
      </c>
      <c r="G282" s="4" t="s">
        <v>415</v>
      </c>
      <c r="H282" s="4" t="s">
        <v>415</v>
      </c>
      <c r="I282" s="4" t="s">
        <v>415</v>
      </c>
      <c r="J282" s="4">
        <f t="shared" si="54"/>
        <v>1061229</v>
      </c>
      <c r="K282" s="4">
        <f t="shared" si="55"/>
        <v>1120928</v>
      </c>
      <c r="L282" s="4" t="str">
        <f t="shared" si="56"/>
        <v/>
      </c>
      <c r="M282" s="4" t="str">
        <f t="shared" si="57"/>
        <v/>
      </c>
      <c r="N282" s="4" t="str">
        <f t="shared" si="58"/>
        <v/>
      </c>
      <c r="O282" s="4" t="str">
        <f t="shared" si="59"/>
        <v/>
      </c>
      <c r="P282" s="8">
        <f t="shared" si="60"/>
        <v>2</v>
      </c>
      <c r="Q282" s="4" t="s">
        <v>1273</v>
      </c>
      <c r="R282" s="4" t="str">
        <f t="shared" si="61"/>
        <v/>
      </c>
      <c r="S282" s="4" t="str">
        <f t="shared" si="62"/>
        <v>if(Name() == "ORCHIDPHAR.EQ-NSE") { includeOK = DateNum() &gt;= 1061229 AND DateNum() &lt; 1120928; }</v>
      </c>
      <c r="T282" s="4" t="str">
        <f t="shared" si="63"/>
        <v/>
      </c>
      <c r="U282" s="4" t="str">
        <f t="shared" si="64"/>
        <v/>
      </c>
      <c r="V282" s="4" t="str">
        <f t="shared" si="65"/>
        <v/>
      </c>
      <c r="W282" s="4" t="str">
        <f t="shared" si="66"/>
        <v/>
      </c>
      <c r="X282" s="4" t="str">
        <f ca="1">OFFSET($R$2,COUNTA(R$3:R282),$P282-1)</f>
        <v>if(Name() == "ORCHIDPHAR.EQ-NSE") { includeOK = DateNum() &gt;= 1061229 AND DateNum() &lt; 1120928; }</v>
      </c>
    </row>
    <row r="283" spans="1:24" x14ac:dyDescent="0.35">
      <c r="A283" s="4" t="s">
        <v>1144</v>
      </c>
      <c r="B283" s="4" t="str">
        <f>VLOOKUP(A283,'Name Changes'!$L$2:$N$414,3,0)</f>
        <v>ORIENTBANK.EQ-NSE</v>
      </c>
      <c r="C283" s="4" t="s">
        <v>103</v>
      </c>
      <c r="D283" s="4">
        <v>20061229</v>
      </c>
      <c r="E283" s="4">
        <v>20190628</v>
      </c>
      <c r="F283" s="4" t="s">
        <v>415</v>
      </c>
      <c r="G283" s="4" t="s">
        <v>415</v>
      </c>
      <c r="H283" s="4" t="s">
        <v>415</v>
      </c>
      <c r="I283" s="4" t="s">
        <v>415</v>
      </c>
      <c r="J283" s="4">
        <f t="shared" si="54"/>
        <v>1061229</v>
      </c>
      <c r="K283" s="4">
        <f t="shared" si="55"/>
        <v>1190628</v>
      </c>
      <c r="L283" s="4" t="str">
        <f t="shared" si="56"/>
        <v/>
      </c>
      <c r="M283" s="4" t="str">
        <f t="shared" si="57"/>
        <v/>
      </c>
      <c r="N283" s="4" t="str">
        <f t="shared" si="58"/>
        <v/>
      </c>
      <c r="O283" s="4" t="str">
        <f t="shared" si="59"/>
        <v/>
      </c>
      <c r="P283" s="8">
        <f t="shared" si="60"/>
        <v>2</v>
      </c>
      <c r="Q283" s="4" t="s">
        <v>1273</v>
      </c>
      <c r="R283" s="4" t="str">
        <f t="shared" si="61"/>
        <v/>
      </c>
      <c r="S283" s="4" t="str">
        <f t="shared" si="62"/>
        <v>if(Name() == "ORIENTBANK.EQ-NSE") { includeOK = DateNum() &gt;= 1061229 AND DateNum() &lt; 1190628; }</v>
      </c>
      <c r="T283" s="4" t="str">
        <f t="shared" si="63"/>
        <v/>
      </c>
      <c r="U283" s="4" t="str">
        <f t="shared" si="64"/>
        <v/>
      </c>
      <c r="V283" s="4" t="str">
        <f t="shared" si="65"/>
        <v/>
      </c>
      <c r="W283" s="4" t="str">
        <f t="shared" si="66"/>
        <v/>
      </c>
      <c r="X283" s="4" t="str">
        <f ca="1">OFFSET($R$2,COUNTA(R$3:R283),$P283-1)</f>
        <v>if(Name() == "ORIENTBANK.EQ-NSE") { includeOK = DateNum() &gt;= 1061229 AND DateNum() &lt; 1190628; }</v>
      </c>
    </row>
    <row r="284" spans="1:24" x14ac:dyDescent="0.35">
      <c r="A284" s="4" t="s">
        <v>1145</v>
      </c>
      <c r="B284" s="4" t="str">
        <f>VLOOKUP(A284,'Name Changes'!$L$2:$N$414,3,0)</f>
        <v>PAGEIND.EQ-NSE</v>
      </c>
      <c r="C284" s="4" t="s">
        <v>368</v>
      </c>
      <c r="D284" s="4">
        <v>20150529</v>
      </c>
      <c r="E284" s="4" t="s">
        <v>415</v>
      </c>
      <c r="F284" s="4" t="s">
        <v>415</v>
      </c>
      <c r="G284" s="4" t="s">
        <v>415</v>
      </c>
      <c r="H284" s="4" t="s">
        <v>415</v>
      </c>
      <c r="I284" s="4" t="s">
        <v>415</v>
      </c>
      <c r="J284" s="4">
        <f t="shared" si="54"/>
        <v>1150529</v>
      </c>
      <c r="K284" s="4" t="str">
        <f t="shared" si="55"/>
        <v/>
      </c>
      <c r="L284" s="4" t="str">
        <f t="shared" si="56"/>
        <v/>
      </c>
      <c r="M284" s="4" t="str">
        <f t="shared" si="57"/>
        <v/>
      </c>
      <c r="N284" s="4" t="str">
        <f t="shared" si="58"/>
        <v/>
      </c>
      <c r="O284" s="4" t="str">
        <f t="shared" si="59"/>
        <v/>
      </c>
      <c r="P284" s="8">
        <f t="shared" si="60"/>
        <v>1</v>
      </c>
      <c r="Q284" s="4" t="s">
        <v>1273</v>
      </c>
      <c r="R284" s="4" t="str">
        <f t="shared" si="61"/>
        <v>if(Name() == "PAGEIND.EQ-NSE") { includeOK = DateNum() &gt;= 1150529; }</v>
      </c>
      <c r="S284" s="4" t="str">
        <f t="shared" si="62"/>
        <v/>
      </c>
      <c r="T284" s="4" t="str">
        <f t="shared" si="63"/>
        <v/>
      </c>
      <c r="U284" s="4" t="str">
        <f t="shared" si="64"/>
        <v/>
      </c>
      <c r="V284" s="4" t="str">
        <f t="shared" si="65"/>
        <v/>
      </c>
      <c r="W284" s="4" t="str">
        <f t="shared" si="66"/>
        <v/>
      </c>
      <c r="X284" s="4" t="str">
        <f ca="1">OFFSET($R$2,COUNTA(R$3:R284),$P284-1)</f>
        <v>if(Name() == "PAGEIND.EQ-NSE") { includeOK = DateNum() &gt;= 1150529; }</v>
      </c>
    </row>
    <row r="285" spans="1:24" x14ac:dyDescent="0.35">
      <c r="A285" s="4" t="s">
        <v>1147</v>
      </c>
      <c r="B285" s="4" t="str">
        <f>VLOOKUP(A285,'Name Changes'!$L$2:$N$414,3,0)</f>
        <v>PARSVNATH.EQ-NSE</v>
      </c>
      <c r="C285" s="4" t="s">
        <v>104</v>
      </c>
      <c r="D285" s="4">
        <v>20061229</v>
      </c>
      <c r="E285" s="4">
        <v>20090327</v>
      </c>
      <c r="F285" s="4" t="s">
        <v>415</v>
      </c>
      <c r="G285" s="4" t="s">
        <v>415</v>
      </c>
      <c r="H285" s="4" t="s">
        <v>415</v>
      </c>
      <c r="I285" s="4" t="s">
        <v>415</v>
      </c>
      <c r="J285" s="4">
        <f t="shared" si="54"/>
        <v>1061229</v>
      </c>
      <c r="K285" s="4">
        <f t="shared" si="55"/>
        <v>1090327</v>
      </c>
      <c r="L285" s="4" t="str">
        <f t="shared" si="56"/>
        <v/>
      </c>
      <c r="M285" s="4" t="str">
        <f t="shared" si="57"/>
        <v/>
      </c>
      <c r="N285" s="4" t="str">
        <f t="shared" si="58"/>
        <v/>
      </c>
      <c r="O285" s="4" t="str">
        <f t="shared" si="59"/>
        <v/>
      </c>
      <c r="P285" s="8">
        <f t="shared" si="60"/>
        <v>2</v>
      </c>
      <c r="Q285" s="4" t="s">
        <v>1273</v>
      </c>
      <c r="R285" s="4" t="str">
        <f t="shared" si="61"/>
        <v/>
      </c>
      <c r="S285" s="4" t="str">
        <f t="shared" si="62"/>
        <v>if(Name() == "PARSVNATH.EQ-NSE") { includeOK = DateNum() &gt;= 1061229 AND DateNum() &lt; 1090327; }</v>
      </c>
      <c r="T285" s="4" t="str">
        <f t="shared" si="63"/>
        <v/>
      </c>
      <c r="U285" s="4" t="str">
        <f t="shared" si="64"/>
        <v/>
      </c>
      <c r="V285" s="4" t="str">
        <f t="shared" si="65"/>
        <v/>
      </c>
      <c r="W285" s="4" t="str">
        <f t="shared" si="66"/>
        <v/>
      </c>
      <c r="X285" s="4" t="str">
        <f ca="1">OFFSET($R$2,COUNTA(R$3:R285),$P285-1)</f>
        <v>if(Name() == "PARSVNATH.EQ-NSE") { includeOK = DateNum() &gt;= 1061229 AND DateNum() &lt; 1090327; }</v>
      </c>
    </row>
    <row r="286" spans="1:24" x14ac:dyDescent="0.35">
      <c r="A286" s="4" t="s">
        <v>1148</v>
      </c>
      <c r="B286" s="4" t="str">
        <f>VLOOKUP(A286,'Name Changes'!$L$2:$N$414,3,0)</f>
        <v>PATELENG.EQ-NSE</v>
      </c>
      <c r="C286" s="4" t="s">
        <v>176</v>
      </c>
      <c r="D286" s="4">
        <v>20070511</v>
      </c>
      <c r="E286" s="4">
        <v>20120928</v>
      </c>
      <c r="F286" s="4" t="s">
        <v>415</v>
      </c>
      <c r="G286" s="4" t="s">
        <v>415</v>
      </c>
      <c r="H286" s="4" t="s">
        <v>415</v>
      </c>
      <c r="I286" s="4" t="s">
        <v>415</v>
      </c>
      <c r="J286" s="4">
        <f t="shared" si="54"/>
        <v>1070511</v>
      </c>
      <c r="K286" s="4">
        <f t="shared" si="55"/>
        <v>1120928</v>
      </c>
      <c r="L286" s="4" t="str">
        <f t="shared" si="56"/>
        <v/>
      </c>
      <c r="M286" s="4" t="str">
        <f t="shared" si="57"/>
        <v/>
      </c>
      <c r="N286" s="4" t="str">
        <f t="shared" si="58"/>
        <v/>
      </c>
      <c r="O286" s="4" t="str">
        <f t="shared" si="59"/>
        <v/>
      </c>
      <c r="P286" s="8">
        <f t="shared" si="60"/>
        <v>2</v>
      </c>
      <c r="Q286" s="4" t="s">
        <v>1273</v>
      </c>
      <c r="R286" s="4" t="str">
        <f t="shared" si="61"/>
        <v/>
      </c>
      <c r="S286" s="4" t="str">
        <f t="shared" si="62"/>
        <v>if(Name() == "PATELENG.EQ-NSE") { includeOK = DateNum() &gt;= 1070511 AND DateNum() &lt; 1120928; }</v>
      </c>
      <c r="T286" s="4" t="str">
        <f t="shared" si="63"/>
        <v/>
      </c>
      <c r="U286" s="4" t="str">
        <f t="shared" si="64"/>
        <v/>
      </c>
      <c r="V286" s="4" t="str">
        <f t="shared" si="65"/>
        <v/>
      </c>
      <c r="W286" s="4" t="str">
        <f t="shared" si="66"/>
        <v/>
      </c>
      <c r="X286" s="4" t="str">
        <f ca="1">OFFSET($R$2,COUNTA(R$3:R286),$P286-1)</f>
        <v>if(Name() == "PATELENG.EQ-NSE") { includeOK = DateNum() &gt;= 1070511 AND DateNum() &lt; 1120928; }</v>
      </c>
    </row>
    <row r="287" spans="1:24" x14ac:dyDescent="0.35">
      <c r="A287" s="4" t="s">
        <v>1149</v>
      </c>
      <c r="B287" s="4" t="str">
        <f>VLOOKUP(A287,'Name Changes'!$L$2:$N$414,3,0)</f>
        <v>PATNI.EQ-NSE</v>
      </c>
      <c r="C287" s="4" t="s">
        <v>105</v>
      </c>
      <c r="D287" s="4">
        <v>20061229</v>
      </c>
      <c r="E287" s="4">
        <v>20120521</v>
      </c>
      <c r="F287" s="4" t="s">
        <v>415</v>
      </c>
      <c r="G287" s="4" t="s">
        <v>415</v>
      </c>
      <c r="H287" s="4" t="s">
        <v>415</v>
      </c>
      <c r="I287" s="4" t="s">
        <v>415</v>
      </c>
      <c r="J287" s="4">
        <f t="shared" si="54"/>
        <v>1061229</v>
      </c>
      <c r="K287" s="4">
        <f t="shared" si="55"/>
        <v>1120521</v>
      </c>
      <c r="L287" s="4" t="str">
        <f t="shared" si="56"/>
        <v/>
      </c>
      <c r="M287" s="4" t="str">
        <f t="shared" si="57"/>
        <v/>
      </c>
      <c r="N287" s="4" t="str">
        <f t="shared" si="58"/>
        <v/>
      </c>
      <c r="O287" s="4" t="str">
        <f t="shared" si="59"/>
        <v/>
      </c>
      <c r="P287" s="8">
        <f t="shared" si="60"/>
        <v>2</v>
      </c>
      <c r="Q287" s="4" t="s">
        <v>1273</v>
      </c>
      <c r="R287" s="4" t="str">
        <f t="shared" si="61"/>
        <v/>
      </c>
      <c r="S287" s="4" t="str">
        <f t="shared" si="62"/>
        <v>if(Name() == "PATNI.EQ-NSE") { includeOK = DateNum() &gt;= 1061229 AND DateNum() &lt; 1120521; }</v>
      </c>
      <c r="T287" s="4" t="str">
        <f t="shared" si="63"/>
        <v/>
      </c>
      <c r="U287" s="4" t="str">
        <f t="shared" si="64"/>
        <v/>
      </c>
      <c r="V287" s="4" t="str">
        <f t="shared" si="65"/>
        <v/>
      </c>
      <c r="W287" s="4" t="str">
        <f t="shared" si="66"/>
        <v/>
      </c>
      <c r="X287" s="4" t="str">
        <f ca="1">OFFSET($R$2,COUNTA(R$3:R287),$P287-1)</f>
        <v>if(Name() == "PATNI.EQ-NSE") { includeOK = DateNum() &gt;= 1061229 AND DateNum() &lt; 1120521; }</v>
      </c>
    </row>
    <row r="288" spans="1:24" x14ac:dyDescent="0.35">
      <c r="A288" s="4" t="s">
        <v>1150</v>
      </c>
      <c r="B288" s="4" t="str">
        <f>VLOOKUP(A288,'Name Changes'!$L$2:$N$414,3,0)</f>
        <v>PCJEWELLER.EQ-NSE</v>
      </c>
      <c r="C288" s="4" t="s">
        <v>378</v>
      </c>
      <c r="D288" s="4">
        <v>20160226</v>
      </c>
      <c r="E288" s="4">
        <v>20190628</v>
      </c>
      <c r="F288" s="4" t="s">
        <v>415</v>
      </c>
      <c r="G288" s="4" t="s">
        <v>415</v>
      </c>
      <c r="H288" s="4" t="s">
        <v>415</v>
      </c>
      <c r="I288" s="4" t="s">
        <v>415</v>
      </c>
      <c r="J288" s="4">
        <f t="shared" si="54"/>
        <v>1160226</v>
      </c>
      <c r="K288" s="4">
        <f t="shared" si="55"/>
        <v>1190628</v>
      </c>
      <c r="L288" s="4" t="str">
        <f t="shared" si="56"/>
        <v/>
      </c>
      <c r="M288" s="4" t="str">
        <f t="shared" si="57"/>
        <v/>
      </c>
      <c r="N288" s="4" t="str">
        <f t="shared" si="58"/>
        <v/>
      </c>
      <c r="O288" s="4" t="str">
        <f t="shared" si="59"/>
        <v/>
      </c>
      <c r="P288" s="8">
        <f t="shared" si="60"/>
        <v>2</v>
      </c>
      <c r="Q288" s="4" t="s">
        <v>1273</v>
      </c>
      <c r="R288" s="4" t="str">
        <f t="shared" si="61"/>
        <v/>
      </c>
      <c r="S288" s="4" t="str">
        <f t="shared" si="62"/>
        <v>if(Name() == "PCJEWELLER.EQ-NSE") { includeOK = DateNum() &gt;= 1160226 AND DateNum() &lt; 1190628; }</v>
      </c>
      <c r="T288" s="4" t="str">
        <f t="shared" si="63"/>
        <v/>
      </c>
      <c r="U288" s="4" t="str">
        <f t="shared" si="64"/>
        <v/>
      </c>
      <c r="V288" s="4" t="str">
        <f t="shared" si="65"/>
        <v/>
      </c>
      <c r="W288" s="4" t="str">
        <f t="shared" si="66"/>
        <v/>
      </c>
      <c r="X288" s="4" t="str">
        <f ca="1">OFFSET($R$2,COUNTA(R$3:R288),$P288-1)</f>
        <v>if(Name() == "PCJEWELLER.EQ-NSE") { includeOK = DateNum() &gt;= 1160226 AND DateNum() &lt; 1190628; }</v>
      </c>
    </row>
    <row r="289" spans="1:24" x14ac:dyDescent="0.35">
      <c r="A289" s="4" t="s">
        <v>853</v>
      </c>
      <c r="B289" s="4" t="str">
        <f>VLOOKUP(A289,'Name Changes'!$L$2:$N$414,3,0)</f>
        <v>PEL.EQ-NSE</v>
      </c>
      <c r="C289" s="4" t="s">
        <v>343</v>
      </c>
      <c r="D289" s="4">
        <v>20080619</v>
      </c>
      <c r="E289" s="4">
        <v>20121228</v>
      </c>
      <c r="F289" s="4">
        <v>20170331</v>
      </c>
      <c r="G289" s="4" t="s">
        <v>415</v>
      </c>
      <c r="H289" s="4" t="s">
        <v>415</v>
      </c>
      <c r="I289" s="4" t="s">
        <v>415</v>
      </c>
      <c r="J289" s="4">
        <f t="shared" si="54"/>
        <v>1080619</v>
      </c>
      <c r="K289" s="4">
        <f t="shared" si="55"/>
        <v>1121228</v>
      </c>
      <c r="L289" s="4">
        <f t="shared" si="56"/>
        <v>1170331</v>
      </c>
      <c r="M289" s="4" t="str">
        <f t="shared" si="57"/>
        <v/>
      </c>
      <c r="N289" s="4" t="str">
        <f t="shared" si="58"/>
        <v/>
      </c>
      <c r="O289" s="4" t="str">
        <f t="shared" si="59"/>
        <v/>
      </c>
      <c r="P289" s="8">
        <f t="shared" si="60"/>
        <v>3</v>
      </c>
      <c r="Q289" s="4" t="s">
        <v>1273</v>
      </c>
      <c r="R289" s="4" t="str">
        <f t="shared" si="61"/>
        <v/>
      </c>
      <c r="S289" s="4" t="str">
        <f t="shared" si="62"/>
        <v/>
      </c>
      <c r="T289" s="4" t="str">
        <f t="shared" si="63"/>
        <v>if(Name() == "PEL.EQ-NSE") { includeOK = (DateNum() &gt;= 1080619 AND DateNum() &lt; 1121228) OR (DateNum() &gt;= 1170331); }</v>
      </c>
      <c r="U289" s="4" t="str">
        <f t="shared" si="64"/>
        <v/>
      </c>
      <c r="V289" s="4" t="str">
        <f t="shared" si="65"/>
        <v/>
      </c>
      <c r="W289" s="4" t="str">
        <f t="shared" si="66"/>
        <v/>
      </c>
      <c r="X289" s="4" t="str">
        <f ca="1">OFFSET($R$2,COUNTA(R$3:R289),$P289-1)</f>
        <v>if(Name() == "PEL.EQ-NSE") { includeOK = (DateNum() &gt;= 1080619 AND DateNum() &lt; 1121228) OR (DateNum() &gt;= 1170331); }</v>
      </c>
    </row>
    <row r="290" spans="1:24" x14ac:dyDescent="0.35">
      <c r="A290" s="4" t="s">
        <v>1151</v>
      </c>
      <c r="B290" s="4" t="str">
        <f>VLOOKUP(A290,'Name Changes'!$L$2:$N$414,3,0)</f>
        <v>PENINLAND.EQ-NSE</v>
      </c>
      <c r="C290" s="4" t="s">
        <v>177</v>
      </c>
      <c r="D290" s="4">
        <v>20070511</v>
      </c>
      <c r="E290" s="4">
        <v>20090626</v>
      </c>
      <c r="F290" s="4" t="s">
        <v>415</v>
      </c>
      <c r="G290" s="4" t="s">
        <v>415</v>
      </c>
      <c r="H290" s="4" t="s">
        <v>415</v>
      </c>
      <c r="I290" s="4" t="s">
        <v>415</v>
      </c>
      <c r="J290" s="4">
        <f t="shared" si="54"/>
        <v>1070511</v>
      </c>
      <c r="K290" s="4">
        <f t="shared" si="55"/>
        <v>1090626</v>
      </c>
      <c r="L290" s="4" t="str">
        <f t="shared" si="56"/>
        <v/>
      </c>
      <c r="M290" s="4" t="str">
        <f t="shared" si="57"/>
        <v/>
      </c>
      <c r="N290" s="4" t="str">
        <f t="shared" si="58"/>
        <v/>
      </c>
      <c r="O290" s="4" t="str">
        <f t="shared" si="59"/>
        <v/>
      </c>
      <c r="P290" s="8">
        <f t="shared" si="60"/>
        <v>2</v>
      </c>
      <c r="Q290" s="4" t="s">
        <v>1273</v>
      </c>
      <c r="R290" s="4" t="str">
        <f t="shared" si="61"/>
        <v/>
      </c>
      <c r="S290" s="4" t="str">
        <f t="shared" si="62"/>
        <v>if(Name() == "PENINLAND.EQ-NSE") { includeOK = DateNum() &gt;= 1070511 AND DateNum() &lt; 1090626; }</v>
      </c>
      <c r="T290" s="4" t="str">
        <f t="shared" si="63"/>
        <v/>
      </c>
      <c r="U290" s="4" t="str">
        <f t="shared" si="64"/>
        <v/>
      </c>
      <c r="V290" s="4" t="str">
        <f t="shared" si="65"/>
        <v/>
      </c>
      <c r="W290" s="4" t="str">
        <f t="shared" si="66"/>
        <v/>
      </c>
      <c r="X290" s="4" t="str">
        <f ca="1">OFFSET($R$2,COUNTA(R$3:R290),$P290-1)</f>
        <v>if(Name() == "PENINLAND.EQ-NSE") { includeOK = DateNum() &gt;= 1070511 AND DateNum() &lt; 1090626; }</v>
      </c>
    </row>
    <row r="291" spans="1:24" x14ac:dyDescent="0.35">
      <c r="A291" s="4" t="s">
        <v>1152</v>
      </c>
      <c r="B291" s="4" t="str">
        <f>VLOOKUP(A291,'Name Changes'!$L$2:$N$414,3,0)</f>
        <v>PETRONET.EQ-NSE</v>
      </c>
      <c r="C291" s="4" t="s">
        <v>178</v>
      </c>
      <c r="D291" s="4">
        <v>20070511</v>
      </c>
      <c r="E291" s="4" t="s">
        <v>415</v>
      </c>
      <c r="F291" s="4" t="s">
        <v>415</v>
      </c>
      <c r="G291" s="4" t="s">
        <v>415</v>
      </c>
      <c r="H291" s="4" t="s">
        <v>415</v>
      </c>
      <c r="I291" s="4" t="s">
        <v>415</v>
      </c>
      <c r="J291" s="4">
        <f t="shared" si="54"/>
        <v>1070511</v>
      </c>
      <c r="K291" s="4" t="str">
        <f t="shared" si="55"/>
        <v/>
      </c>
      <c r="L291" s="4" t="str">
        <f t="shared" si="56"/>
        <v/>
      </c>
      <c r="M291" s="4" t="str">
        <f t="shared" si="57"/>
        <v/>
      </c>
      <c r="N291" s="4" t="str">
        <f t="shared" si="58"/>
        <v/>
      </c>
      <c r="O291" s="4" t="str">
        <f t="shared" si="59"/>
        <v/>
      </c>
      <c r="P291" s="8">
        <f t="shared" si="60"/>
        <v>1</v>
      </c>
      <c r="Q291" s="4" t="s">
        <v>1273</v>
      </c>
      <c r="R291" s="4" t="str">
        <f t="shared" si="61"/>
        <v>if(Name() == "PETRONET.EQ-NSE") { includeOK = DateNum() &gt;= 1070511; }</v>
      </c>
      <c r="S291" s="4" t="str">
        <f t="shared" si="62"/>
        <v/>
      </c>
      <c r="T291" s="4" t="str">
        <f t="shared" si="63"/>
        <v/>
      </c>
      <c r="U291" s="4" t="str">
        <f t="shared" si="64"/>
        <v/>
      </c>
      <c r="V291" s="4" t="str">
        <f t="shared" si="65"/>
        <v/>
      </c>
      <c r="W291" s="4" t="str">
        <f t="shared" si="66"/>
        <v/>
      </c>
      <c r="X291" s="4" t="str">
        <f ca="1">OFFSET($R$2,COUNTA(R$3:R291),$P291-1)</f>
        <v>if(Name() == "PETRONET.EQ-NSE") { includeOK = DateNum() &gt;= 1070511; }</v>
      </c>
    </row>
    <row r="292" spans="1:24" x14ac:dyDescent="0.35">
      <c r="A292" s="4" t="s">
        <v>1153</v>
      </c>
      <c r="B292" s="4" t="str">
        <f>VLOOKUP(A292,'Name Changes'!$L$2:$N$414,3,0)</f>
        <v>PFC.EQ-NSE</v>
      </c>
      <c r="C292" s="4" t="s">
        <v>152</v>
      </c>
      <c r="D292" s="4">
        <v>20070222</v>
      </c>
      <c r="E292" s="4" t="s">
        <v>415</v>
      </c>
      <c r="F292" s="4" t="s">
        <v>415</v>
      </c>
      <c r="G292" s="4" t="s">
        <v>415</v>
      </c>
      <c r="H292" s="4" t="s">
        <v>415</v>
      </c>
      <c r="I292" s="4" t="s">
        <v>415</v>
      </c>
      <c r="J292" s="4">
        <f t="shared" si="54"/>
        <v>1070222</v>
      </c>
      <c r="K292" s="4" t="str">
        <f t="shared" si="55"/>
        <v/>
      </c>
      <c r="L292" s="4" t="str">
        <f t="shared" si="56"/>
        <v/>
      </c>
      <c r="M292" s="4" t="str">
        <f t="shared" si="57"/>
        <v/>
      </c>
      <c r="N292" s="4" t="str">
        <f t="shared" si="58"/>
        <v/>
      </c>
      <c r="O292" s="4" t="str">
        <f t="shared" si="59"/>
        <v/>
      </c>
      <c r="P292" s="8">
        <f t="shared" si="60"/>
        <v>1</v>
      </c>
      <c r="Q292" s="4" t="s">
        <v>1273</v>
      </c>
      <c r="R292" s="4" t="str">
        <f t="shared" si="61"/>
        <v>if(Name() == "PFC.EQ-NSE") { includeOK = DateNum() &gt;= 1070222; }</v>
      </c>
      <c r="S292" s="4" t="str">
        <f t="shared" si="62"/>
        <v/>
      </c>
      <c r="T292" s="4" t="str">
        <f t="shared" si="63"/>
        <v/>
      </c>
      <c r="U292" s="4" t="str">
        <f t="shared" si="64"/>
        <v/>
      </c>
      <c r="V292" s="4" t="str">
        <f t="shared" si="65"/>
        <v/>
      </c>
      <c r="W292" s="4" t="str">
        <f t="shared" si="66"/>
        <v/>
      </c>
      <c r="X292" s="4" t="str">
        <f ca="1">OFFSET($R$2,COUNTA(R$3:R292),$P292-1)</f>
        <v>if(Name() == "PFC.EQ-NSE") { includeOK = DateNum() &gt;= 1070222; }</v>
      </c>
    </row>
    <row r="293" spans="1:24" x14ac:dyDescent="0.35">
      <c r="A293" s="4" t="s">
        <v>1154</v>
      </c>
      <c r="B293" s="4" t="str">
        <f>VLOOKUP(A293,'Name Changes'!$L$2:$N$414,3,0)</f>
        <v>PIDILITIND.EQ-NSE</v>
      </c>
      <c r="C293" s="4" t="s">
        <v>369</v>
      </c>
      <c r="D293" s="4">
        <v>20150529</v>
      </c>
      <c r="E293" s="4" t="s">
        <v>415</v>
      </c>
      <c r="F293" s="4" t="s">
        <v>415</v>
      </c>
      <c r="G293" s="4" t="s">
        <v>415</v>
      </c>
      <c r="H293" s="4" t="s">
        <v>415</v>
      </c>
      <c r="I293" s="4" t="s">
        <v>415</v>
      </c>
      <c r="J293" s="4">
        <f t="shared" si="54"/>
        <v>1150529</v>
      </c>
      <c r="K293" s="4" t="str">
        <f t="shared" si="55"/>
        <v/>
      </c>
      <c r="L293" s="4" t="str">
        <f t="shared" si="56"/>
        <v/>
      </c>
      <c r="M293" s="4" t="str">
        <f t="shared" si="57"/>
        <v/>
      </c>
      <c r="N293" s="4" t="str">
        <f t="shared" si="58"/>
        <v/>
      </c>
      <c r="O293" s="4" t="str">
        <f t="shared" si="59"/>
        <v/>
      </c>
      <c r="P293" s="8">
        <f t="shared" si="60"/>
        <v>1</v>
      </c>
      <c r="Q293" s="4" t="s">
        <v>1273</v>
      </c>
      <c r="R293" s="4" t="str">
        <f t="shared" si="61"/>
        <v>if(Name() == "PIDILITIND.EQ-NSE") { includeOK = DateNum() &gt;= 1150529; }</v>
      </c>
      <c r="S293" s="4" t="str">
        <f t="shared" si="62"/>
        <v/>
      </c>
      <c r="T293" s="4" t="str">
        <f t="shared" si="63"/>
        <v/>
      </c>
      <c r="U293" s="4" t="str">
        <f t="shared" si="64"/>
        <v/>
      </c>
      <c r="V293" s="4" t="str">
        <f t="shared" si="65"/>
        <v/>
      </c>
      <c r="W293" s="4" t="str">
        <f t="shared" si="66"/>
        <v/>
      </c>
      <c r="X293" s="4" t="str">
        <f ca="1">OFFSET($R$2,COUNTA(R$3:R293),$P293-1)</f>
        <v>if(Name() == "PIDILITIND.EQ-NSE") { includeOK = DateNum() &gt;= 1150529; }</v>
      </c>
    </row>
    <row r="294" spans="1:24" x14ac:dyDescent="0.35">
      <c r="A294" s="4" t="s">
        <v>1156</v>
      </c>
      <c r="B294" s="4" t="str">
        <f>VLOOKUP(A294,'Name Changes'!$L$2:$N$414,3,0)</f>
        <v>PNB.EQ-NSE</v>
      </c>
      <c r="C294" s="4" t="s">
        <v>106</v>
      </c>
      <c r="D294" s="4">
        <v>20061229</v>
      </c>
      <c r="E294" s="4" t="s">
        <v>415</v>
      </c>
      <c r="F294" s="4" t="s">
        <v>415</v>
      </c>
      <c r="G294" s="4" t="s">
        <v>415</v>
      </c>
      <c r="H294" s="4" t="s">
        <v>415</v>
      </c>
      <c r="I294" s="4" t="s">
        <v>415</v>
      </c>
      <c r="J294" s="4">
        <f t="shared" si="54"/>
        <v>1061229</v>
      </c>
      <c r="K294" s="4" t="str">
        <f t="shared" si="55"/>
        <v/>
      </c>
      <c r="L294" s="4" t="str">
        <f t="shared" si="56"/>
        <v/>
      </c>
      <c r="M294" s="4" t="str">
        <f t="shared" si="57"/>
        <v/>
      </c>
      <c r="N294" s="4" t="str">
        <f t="shared" si="58"/>
        <v/>
      </c>
      <c r="O294" s="4" t="str">
        <f t="shared" si="59"/>
        <v/>
      </c>
      <c r="P294" s="8">
        <f t="shared" si="60"/>
        <v>1</v>
      </c>
      <c r="Q294" s="4" t="s">
        <v>1273</v>
      </c>
      <c r="R294" s="4" t="str">
        <f t="shared" si="61"/>
        <v>if(Name() == "PNB.EQ-NSE") { includeOK = DateNum() &gt;= 1061229; }</v>
      </c>
      <c r="S294" s="4" t="str">
        <f t="shared" si="62"/>
        <v/>
      </c>
      <c r="T294" s="4" t="str">
        <f t="shared" si="63"/>
        <v/>
      </c>
      <c r="U294" s="4" t="str">
        <f t="shared" si="64"/>
        <v/>
      </c>
      <c r="V294" s="4" t="str">
        <f t="shared" si="65"/>
        <v/>
      </c>
      <c r="W294" s="4" t="str">
        <f t="shared" si="66"/>
        <v/>
      </c>
      <c r="X294" s="4" t="str">
        <f ca="1">OFFSET($R$2,COUNTA(R$3:R294),$P294-1)</f>
        <v>if(Name() == "PNB.EQ-NSE") { includeOK = DateNum() &gt;= 1061229; }</v>
      </c>
    </row>
    <row r="295" spans="1:24" x14ac:dyDescent="0.35">
      <c r="A295" s="4" t="s">
        <v>1157</v>
      </c>
      <c r="B295" s="4" t="str">
        <f>VLOOKUP(A295,'Name Changes'!$L$2:$N$414,3,0)</f>
        <v>POLARIS.EQ-NSE</v>
      </c>
      <c r="C295" s="4" t="s">
        <v>107</v>
      </c>
      <c r="D295" s="4">
        <v>20061229</v>
      </c>
      <c r="E295" s="4">
        <v>20120928</v>
      </c>
      <c r="F295" s="4" t="s">
        <v>415</v>
      </c>
      <c r="G295" s="4" t="s">
        <v>415</v>
      </c>
      <c r="H295" s="4" t="s">
        <v>415</v>
      </c>
      <c r="I295" s="4" t="s">
        <v>415</v>
      </c>
      <c r="J295" s="4">
        <f t="shared" si="54"/>
        <v>1061229</v>
      </c>
      <c r="K295" s="4">
        <f t="shared" si="55"/>
        <v>1120928</v>
      </c>
      <c r="L295" s="4" t="str">
        <f t="shared" si="56"/>
        <v/>
      </c>
      <c r="M295" s="4" t="str">
        <f t="shared" si="57"/>
        <v/>
      </c>
      <c r="N295" s="4" t="str">
        <f t="shared" si="58"/>
        <v/>
      </c>
      <c r="O295" s="4" t="str">
        <f t="shared" si="59"/>
        <v/>
      </c>
      <c r="P295" s="8">
        <f t="shared" si="60"/>
        <v>2</v>
      </c>
      <c r="Q295" s="4" t="s">
        <v>1273</v>
      </c>
      <c r="R295" s="4" t="str">
        <f t="shared" si="61"/>
        <v/>
      </c>
      <c r="S295" s="4" t="str">
        <f t="shared" si="62"/>
        <v>if(Name() == "POLARIS.EQ-NSE") { includeOK = DateNum() &gt;= 1061229 AND DateNum() &lt; 1120928; }</v>
      </c>
      <c r="T295" s="4" t="str">
        <f t="shared" si="63"/>
        <v/>
      </c>
      <c r="U295" s="4" t="str">
        <f t="shared" si="64"/>
        <v/>
      </c>
      <c r="V295" s="4" t="str">
        <f t="shared" si="65"/>
        <v/>
      </c>
      <c r="W295" s="4" t="str">
        <f t="shared" si="66"/>
        <v/>
      </c>
      <c r="X295" s="4" t="str">
        <f ca="1">OFFSET($R$2,COUNTA(R$3:R295),$P295-1)</f>
        <v>if(Name() == "POLARIS.EQ-NSE") { includeOK = DateNum() &gt;= 1061229 AND DateNum() &lt; 1120928; }</v>
      </c>
    </row>
    <row r="296" spans="1:24" x14ac:dyDescent="0.35">
      <c r="A296" s="4" t="s">
        <v>1158</v>
      </c>
      <c r="B296" s="4" t="str">
        <f>VLOOKUP(A296,'Name Changes'!$L$2:$N$414,3,0)</f>
        <v>POWERGRID.EQ-NSE</v>
      </c>
      <c r="C296" s="4" t="s">
        <v>213</v>
      </c>
      <c r="D296" s="4">
        <v>20071004</v>
      </c>
      <c r="E296" s="4" t="s">
        <v>415</v>
      </c>
      <c r="F296" s="4" t="s">
        <v>415</v>
      </c>
      <c r="G296" s="4" t="s">
        <v>415</v>
      </c>
      <c r="H296" s="4" t="s">
        <v>415</v>
      </c>
      <c r="I296" s="4" t="s">
        <v>415</v>
      </c>
      <c r="J296" s="4">
        <f t="shared" si="54"/>
        <v>1071004</v>
      </c>
      <c r="K296" s="4" t="str">
        <f t="shared" si="55"/>
        <v/>
      </c>
      <c r="L296" s="4" t="str">
        <f t="shared" si="56"/>
        <v/>
      </c>
      <c r="M296" s="4" t="str">
        <f t="shared" si="57"/>
        <v/>
      </c>
      <c r="N296" s="4" t="str">
        <f t="shared" si="58"/>
        <v/>
      </c>
      <c r="O296" s="4" t="str">
        <f t="shared" si="59"/>
        <v/>
      </c>
      <c r="P296" s="8">
        <f t="shared" si="60"/>
        <v>1</v>
      </c>
      <c r="Q296" s="4" t="s">
        <v>1273</v>
      </c>
      <c r="R296" s="4" t="str">
        <f t="shared" si="61"/>
        <v>if(Name() == "POWERGRID.EQ-NSE") { includeOK = DateNum() &gt;= 1071004; }</v>
      </c>
      <c r="S296" s="4" t="str">
        <f t="shared" si="62"/>
        <v/>
      </c>
      <c r="T296" s="4" t="str">
        <f t="shared" si="63"/>
        <v/>
      </c>
      <c r="U296" s="4" t="str">
        <f t="shared" si="64"/>
        <v/>
      </c>
      <c r="V296" s="4" t="str">
        <f t="shared" si="65"/>
        <v/>
      </c>
      <c r="W296" s="4" t="str">
        <f t="shared" si="66"/>
        <v/>
      </c>
      <c r="X296" s="4" t="str">
        <f ca="1">OFFSET($R$2,COUNTA(R$3:R296),$P296-1)</f>
        <v>if(Name() == "POWERGRID.EQ-NSE") { includeOK = DateNum() &gt;= 1071004; }</v>
      </c>
    </row>
    <row r="297" spans="1:24" x14ac:dyDescent="0.35">
      <c r="A297" s="4" t="s">
        <v>1159</v>
      </c>
      <c r="B297" s="4" t="str">
        <f>VLOOKUP(A297,'Name Changes'!$L$2:$N$414,3,0)</f>
        <v>PRAJIND.EQ-NSE</v>
      </c>
      <c r="C297" s="4" t="s">
        <v>108</v>
      </c>
      <c r="D297" s="4">
        <v>20061229</v>
      </c>
      <c r="E297" s="4">
        <v>20120928</v>
      </c>
      <c r="F297" s="4" t="s">
        <v>415</v>
      </c>
      <c r="G297" s="4" t="s">
        <v>415</v>
      </c>
      <c r="H297" s="4" t="s">
        <v>415</v>
      </c>
      <c r="I297" s="4" t="s">
        <v>415</v>
      </c>
      <c r="J297" s="4">
        <f t="shared" si="54"/>
        <v>1061229</v>
      </c>
      <c r="K297" s="4">
        <f t="shared" si="55"/>
        <v>1120928</v>
      </c>
      <c r="L297" s="4" t="str">
        <f t="shared" si="56"/>
        <v/>
      </c>
      <c r="M297" s="4" t="str">
        <f t="shared" si="57"/>
        <v/>
      </c>
      <c r="N297" s="4" t="str">
        <f t="shared" si="58"/>
        <v/>
      </c>
      <c r="O297" s="4" t="str">
        <f t="shared" si="59"/>
        <v/>
      </c>
      <c r="P297" s="8">
        <f t="shared" si="60"/>
        <v>2</v>
      </c>
      <c r="Q297" s="4" t="s">
        <v>1273</v>
      </c>
      <c r="R297" s="4" t="str">
        <f t="shared" si="61"/>
        <v/>
      </c>
      <c r="S297" s="4" t="str">
        <f t="shared" si="62"/>
        <v>if(Name() == "PRAJIND.EQ-NSE") { includeOK = DateNum() &gt;= 1061229 AND DateNum() &lt; 1120928; }</v>
      </c>
      <c r="T297" s="4" t="str">
        <f t="shared" si="63"/>
        <v/>
      </c>
      <c r="U297" s="4" t="str">
        <f t="shared" si="64"/>
        <v/>
      </c>
      <c r="V297" s="4" t="str">
        <f t="shared" si="65"/>
        <v/>
      </c>
      <c r="W297" s="4" t="str">
        <f t="shared" si="66"/>
        <v/>
      </c>
      <c r="X297" s="4" t="str">
        <f ca="1">OFFSET($R$2,COUNTA(R$3:R297),$P297-1)</f>
        <v>if(Name() == "PRAJIND.EQ-NSE") { includeOK = DateNum() &gt;= 1061229 AND DateNum() &lt; 1120928; }</v>
      </c>
    </row>
    <row r="298" spans="1:24" x14ac:dyDescent="0.35">
      <c r="A298" s="4" t="s">
        <v>1160</v>
      </c>
      <c r="B298" s="4" t="str">
        <f>VLOOKUP(A298,'Name Changes'!$L$2:$N$414,3,0)</f>
        <v>PRISMCEM.EQ-NSE</v>
      </c>
      <c r="C298" s="4" t="s">
        <v>276</v>
      </c>
      <c r="D298" s="4">
        <v>20080821</v>
      </c>
      <c r="E298" s="4">
        <v>20090327</v>
      </c>
      <c r="F298" s="4" t="s">
        <v>415</v>
      </c>
      <c r="G298" s="4" t="s">
        <v>415</v>
      </c>
      <c r="H298" s="4" t="s">
        <v>415</v>
      </c>
      <c r="I298" s="4" t="s">
        <v>415</v>
      </c>
      <c r="J298" s="4">
        <f t="shared" si="54"/>
        <v>1080821</v>
      </c>
      <c r="K298" s="4">
        <f t="shared" si="55"/>
        <v>1090327</v>
      </c>
      <c r="L298" s="4" t="str">
        <f t="shared" si="56"/>
        <v/>
      </c>
      <c r="M298" s="4" t="str">
        <f t="shared" si="57"/>
        <v/>
      </c>
      <c r="N298" s="4" t="str">
        <f t="shared" si="58"/>
        <v/>
      </c>
      <c r="O298" s="4" t="str">
        <f t="shared" si="59"/>
        <v/>
      </c>
      <c r="P298" s="8">
        <f t="shared" si="60"/>
        <v>2</v>
      </c>
      <c r="Q298" s="4" t="s">
        <v>1273</v>
      </c>
      <c r="R298" s="4" t="str">
        <f t="shared" si="61"/>
        <v/>
      </c>
      <c r="S298" s="4" t="str">
        <f t="shared" si="62"/>
        <v>if(Name() == "PRISMCEM.EQ-NSE") { includeOK = DateNum() &gt;= 1080821 AND DateNum() &lt; 1090327; }</v>
      </c>
      <c r="T298" s="4" t="str">
        <f t="shared" si="63"/>
        <v/>
      </c>
      <c r="U298" s="4" t="str">
        <f t="shared" si="64"/>
        <v/>
      </c>
      <c r="V298" s="4" t="str">
        <f t="shared" si="65"/>
        <v/>
      </c>
      <c r="W298" s="4" t="str">
        <f t="shared" si="66"/>
        <v/>
      </c>
      <c r="X298" s="4" t="str">
        <f ca="1">OFFSET($R$2,COUNTA(R$3:R298),$P298-1)</f>
        <v>if(Name() == "PRISMCEM.EQ-NSE") { includeOK = DateNum() &gt;= 1080821 AND DateNum() &lt; 1090327; }</v>
      </c>
    </row>
    <row r="299" spans="1:24" x14ac:dyDescent="0.35">
      <c r="A299" s="4" t="s">
        <v>1161</v>
      </c>
      <c r="B299" s="4" t="str">
        <f>VLOOKUP(A299,'Name Changes'!$L$2:$N$414,3,0)</f>
        <v>PTC.EQ-NSE</v>
      </c>
      <c r="C299" s="4" t="s">
        <v>277</v>
      </c>
      <c r="D299" s="4">
        <v>20080821</v>
      </c>
      <c r="E299" s="4">
        <v>20190131</v>
      </c>
      <c r="F299" s="4" t="s">
        <v>415</v>
      </c>
      <c r="G299" s="4" t="s">
        <v>415</v>
      </c>
      <c r="H299" s="4" t="s">
        <v>415</v>
      </c>
      <c r="I299" s="4" t="s">
        <v>415</v>
      </c>
      <c r="J299" s="4">
        <f t="shared" si="54"/>
        <v>1080821</v>
      </c>
      <c r="K299" s="4">
        <f t="shared" si="55"/>
        <v>1190131</v>
      </c>
      <c r="L299" s="4" t="str">
        <f t="shared" si="56"/>
        <v/>
      </c>
      <c r="M299" s="4" t="str">
        <f t="shared" si="57"/>
        <v/>
      </c>
      <c r="N299" s="4" t="str">
        <f t="shared" si="58"/>
        <v/>
      </c>
      <c r="O299" s="4" t="str">
        <f t="shared" si="59"/>
        <v/>
      </c>
      <c r="P299" s="8">
        <f t="shared" si="60"/>
        <v>2</v>
      </c>
      <c r="Q299" s="4" t="s">
        <v>1273</v>
      </c>
      <c r="R299" s="4" t="str">
        <f t="shared" si="61"/>
        <v/>
      </c>
      <c r="S299" s="4" t="str">
        <f t="shared" si="62"/>
        <v>if(Name() == "PTC.EQ-NSE") { includeOK = DateNum() &gt;= 1080821 AND DateNum() &lt; 1190131; }</v>
      </c>
      <c r="T299" s="4" t="str">
        <f t="shared" si="63"/>
        <v/>
      </c>
      <c r="U299" s="4" t="str">
        <f t="shared" si="64"/>
        <v/>
      </c>
      <c r="V299" s="4" t="str">
        <f t="shared" si="65"/>
        <v/>
      </c>
      <c r="W299" s="4" t="str">
        <f t="shared" si="66"/>
        <v/>
      </c>
      <c r="X299" s="4" t="str">
        <f ca="1">OFFSET($R$2,COUNTA(R$3:R299),$P299-1)</f>
        <v>if(Name() == "PTC.EQ-NSE") { includeOK = DateNum() &gt;= 1080821 AND DateNum() &lt; 1190131; }</v>
      </c>
    </row>
    <row r="300" spans="1:24" x14ac:dyDescent="0.35">
      <c r="A300" s="4" t="s">
        <v>1162</v>
      </c>
      <c r="B300" s="4" t="str">
        <f>VLOOKUP(A300,'Name Changes'!$L$2:$N$414,3,0)</f>
        <v>PUNJLLOYD.EQ-NSE</v>
      </c>
      <c r="C300" s="4" t="s">
        <v>109</v>
      </c>
      <c r="D300" s="4">
        <v>20061229</v>
      </c>
      <c r="E300" s="4">
        <v>20131101</v>
      </c>
      <c r="F300" s="4" t="s">
        <v>415</v>
      </c>
      <c r="G300" s="4" t="s">
        <v>415</v>
      </c>
      <c r="H300" s="4" t="s">
        <v>415</v>
      </c>
      <c r="I300" s="4" t="s">
        <v>415</v>
      </c>
      <c r="J300" s="4">
        <f t="shared" si="54"/>
        <v>1061229</v>
      </c>
      <c r="K300" s="4">
        <f t="shared" si="55"/>
        <v>1131101</v>
      </c>
      <c r="L300" s="4" t="str">
        <f t="shared" si="56"/>
        <v/>
      </c>
      <c r="M300" s="4" t="str">
        <f t="shared" si="57"/>
        <v/>
      </c>
      <c r="N300" s="4" t="str">
        <f t="shared" si="58"/>
        <v/>
      </c>
      <c r="O300" s="4" t="str">
        <f t="shared" si="59"/>
        <v/>
      </c>
      <c r="P300" s="8">
        <f t="shared" si="60"/>
        <v>2</v>
      </c>
      <c r="Q300" s="4" t="s">
        <v>1273</v>
      </c>
      <c r="R300" s="4" t="str">
        <f t="shared" si="61"/>
        <v/>
      </c>
      <c r="S300" s="4" t="str">
        <f t="shared" si="62"/>
        <v>if(Name() == "PUNJLLOYD.EQ-NSE") { includeOK = DateNum() &gt;= 1061229 AND DateNum() &lt; 1131101; }</v>
      </c>
      <c r="T300" s="4" t="str">
        <f t="shared" si="63"/>
        <v/>
      </c>
      <c r="U300" s="4" t="str">
        <f t="shared" si="64"/>
        <v/>
      </c>
      <c r="V300" s="4" t="str">
        <f t="shared" si="65"/>
        <v/>
      </c>
      <c r="W300" s="4" t="str">
        <f t="shared" si="66"/>
        <v/>
      </c>
      <c r="X300" s="4" t="str">
        <f ca="1">OFFSET($R$2,COUNTA(R$3:R300),$P300-1)</f>
        <v>if(Name() == "PUNJLLOYD.EQ-NSE") { includeOK = DateNum() &gt;= 1061229 AND DateNum() &lt; 1131101; }</v>
      </c>
    </row>
    <row r="301" spans="1:24" x14ac:dyDescent="0.35">
      <c r="A301" s="4" t="s">
        <v>1163</v>
      </c>
      <c r="B301" s="4" t="str">
        <f>VLOOKUP(A301,'Name Changes'!$L$2:$N$414,3,0)</f>
        <v>PURVA.EQ-NSE</v>
      </c>
      <c r="C301" s="4" t="s">
        <v>198</v>
      </c>
      <c r="D301" s="4">
        <v>20070829</v>
      </c>
      <c r="E301" s="4">
        <v>20090327</v>
      </c>
      <c r="F301" s="4" t="s">
        <v>415</v>
      </c>
      <c r="G301" s="4" t="s">
        <v>415</v>
      </c>
      <c r="H301" s="4" t="s">
        <v>415</v>
      </c>
      <c r="I301" s="4" t="s">
        <v>415</v>
      </c>
      <c r="J301" s="4">
        <f t="shared" si="54"/>
        <v>1070829</v>
      </c>
      <c r="K301" s="4">
        <f t="shared" si="55"/>
        <v>1090327</v>
      </c>
      <c r="L301" s="4" t="str">
        <f t="shared" si="56"/>
        <v/>
      </c>
      <c r="M301" s="4" t="str">
        <f t="shared" si="57"/>
        <v/>
      </c>
      <c r="N301" s="4" t="str">
        <f t="shared" si="58"/>
        <v/>
      </c>
      <c r="O301" s="4" t="str">
        <f t="shared" si="59"/>
        <v/>
      </c>
      <c r="P301" s="8">
        <f t="shared" si="60"/>
        <v>2</v>
      </c>
      <c r="Q301" s="4" t="s">
        <v>1273</v>
      </c>
      <c r="R301" s="4" t="str">
        <f t="shared" si="61"/>
        <v/>
      </c>
      <c r="S301" s="4" t="str">
        <f t="shared" si="62"/>
        <v>if(Name() == "PURVA.EQ-NSE") { includeOK = DateNum() &gt;= 1070829 AND DateNum() &lt; 1090327; }</v>
      </c>
      <c r="T301" s="4" t="str">
        <f t="shared" si="63"/>
        <v/>
      </c>
      <c r="U301" s="4" t="str">
        <f t="shared" si="64"/>
        <v/>
      </c>
      <c r="V301" s="4" t="str">
        <f t="shared" si="65"/>
        <v/>
      </c>
      <c r="W301" s="4" t="str">
        <f t="shared" si="66"/>
        <v/>
      </c>
      <c r="X301" s="4" t="str">
        <f ca="1">OFFSET($R$2,COUNTA(R$3:R301),$P301-1)</f>
        <v>if(Name() == "PURVA.EQ-NSE") { includeOK = DateNum() &gt;= 1070829 AND DateNum() &lt; 1090327; }</v>
      </c>
    </row>
    <row r="302" spans="1:24" x14ac:dyDescent="0.35">
      <c r="A302" s="4" t="s">
        <v>1164</v>
      </c>
      <c r="B302" s="4" t="str">
        <f>VLOOKUP(A302,'Name Changes'!$L$2:$N$414,3,0)</f>
        <v>PVR.EQ-NSE</v>
      </c>
      <c r="C302" s="4" t="s">
        <v>391</v>
      </c>
      <c r="D302" s="4">
        <v>20170331</v>
      </c>
      <c r="E302" s="4" t="s">
        <v>415</v>
      </c>
      <c r="F302" s="4" t="s">
        <v>415</v>
      </c>
      <c r="G302" s="4" t="s">
        <v>415</v>
      </c>
      <c r="H302" s="4" t="s">
        <v>415</v>
      </c>
      <c r="I302" s="4" t="s">
        <v>415</v>
      </c>
      <c r="J302" s="4">
        <f t="shared" si="54"/>
        <v>1170331</v>
      </c>
      <c r="K302" s="4" t="str">
        <f t="shared" si="55"/>
        <v/>
      </c>
      <c r="L302" s="4" t="str">
        <f t="shared" si="56"/>
        <v/>
      </c>
      <c r="M302" s="4" t="str">
        <f t="shared" si="57"/>
        <v/>
      </c>
      <c r="N302" s="4" t="str">
        <f t="shared" si="58"/>
        <v/>
      </c>
      <c r="O302" s="4" t="str">
        <f t="shared" si="59"/>
        <v/>
      </c>
      <c r="P302" s="8">
        <f t="shared" si="60"/>
        <v>1</v>
      </c>
      <c r="Q302" s="4" t="s">
        <v>1273</v>
      </c>
      <c r="R302" s="4" t="str">
        <f t="shared" si="61"/>
        <v>if(Name() == "PVR.EQ-NSE") { includeOK = DateNum() &gt;= 1170331; }</v>
      </c>
      <c r="S302" s="4" t="str">
        <f t="shared" si="62"/>
        <v/>
      </c>
      <c r="T302" s="4" t="str">
        <f t="shared" si="63"/>
        <v/>
      </c>
      <c r="U302" s="4" t="str">
        <f t="shared" si="64"/>
        <v/>
      </c>
      <c r="V302" s="4" t="str">
        <f t="shared" si="65"/>
        <v/>
      </c>
      <c r="W302" s="4" t="str">
        <f t="shared" si="66"/>
        <v/>
      </c>
      <c r="X302" s="4" t="str">
        <f ca="1">OFFSET($R$2,COUNTA(R$3:R302),$P302-1)</f>
        <v>if(Name() == "PVR.EQ-NSE") { includeOK = DateNum() &gt;= 1170331; }</v>
      </c>
    </row>
    <row r="303" spans="1:24" x14ac:dyDescent="0.35">
      <c r="A303" s="4" t="s">
        <v>1165</v>
      </c>
      <c r="B303" s="4" t="str">
        <f>VLOOKUP(A303,'Name Changes'!$L$2:$N$414,3,0)</f>
        <v>RAJESHEXPO.EQ-NSE</v>
      </c>
      <c r="C303" s="4" t="s">
        <v>179</v>
      </c>
      <c r="D303" s="4">
        <v>20070511</v>
      </c>
      <c r="E303" s="4">
        <v>20090626</v>
      </c>
      <c r="F303" s="4" t="s">
        <v>415</v>
      </c>
      <c r="G303" s="4" t="s">
        <v>415</v>
      </c>
      <c r="H303" s="4" t="s">
        <v>415</v>
      </c>
      <c r="I303" s="4" t="s">
        <v>415</v>
      </c>
      <c r="J303" s="4">
        <f t="shared" si="54"/>
        <v>1070511</v>
      </c>
      <c r="K303" s="4">
        <f t="shared" si="55"/>
        <v>1090626</v>
      </c>
      <c r="L303" s="4" t="str">
        <f t="shared" si="56"/>
        <v/>
      </c>
      <c r="M303" s="4" t="str">
        <f t="shared" si="57"/>
        <v/>
      </c>
      <c r="N303" s="4" t="str">
        <f t="shared" si="58"/>
        <v/>
      </c>
      <c r="O303" s="4" t="str">
        <f t="shared" si="59"/>
        <v/>
      </c>
      <c r="P303" s="8">
        <f t="shared" si="60"/>
        <v>2</v>
      </c>
      <c r="Q303" s="4" t="s">
        <v>1273</v>
      </c>
      <c r="R303" s="4" t="str">
        <f t="shared" si="61"/>
        <v/>
      </c>
      <c r="S303" s="4" t="str">
        <f t="shared" si="62"/>
        <v>if(Name() == "RAJESHEXPO.EQ-NSE") { includeOK = DateNum() &gt;= 1070511 AND DateNum() &lt; 1090626; }</v>
      </c>
      <c r="T303" s="4" t="str">
        <f t="shared" si="63"/>
        <v/>
      </c>
      <c r="U303" s="4" t="str">
        <f t="shared" si="64"/>
        <v/>
      </c>
      <c r="V303" s="4" t="str">
        <f t="shared" si="65"/>
        <v/>
      </c>
      <c r="W303" s="4" t="str">
        <f t="shared" si="66"/>
        <v/>
      </c>
      <c r="X303" s="4" t="str">
        <f ca="1">OFFSET($R$2,COUNTA(R$3:R303),$P303-1)</f>
        <v>if(Name() == "RAJESHEXPO.EQ-NSE") { includeOK = DateNum() &gt;= 1070511 AND DateNum() &lt; 1090626; }</v>
      </c>
    </row>
    <row r="304" spans="1:24" x14ac:dyDescent="0.35">
      <c r="A304" s="4" t="s">
        <v>1166</v>
      </c>
      <c r="B304" s="4" t="str">
        <f>VLOOKUP(A304,'Name Changes'!$L$2:$N$414,3,0)</f>
        <v>RAMCOCEM.EQ-NSE</v>
      </c>
      <c r="C304" s="4" t="s">
        <v>407</v>
      </c>
      <c r="D304" s="4">
        <v>20170526</v>
      </c>
      <c r="E304" s="4" t="s">
        <v>415</v>
      </c>
      <c r="F304" s="4" t="s">
        <v>415</v>
      </c>
      <c r="G304" s="4" t="s">
        <v>415</v>
      </c>
      <c r="H304" s="4" t="s">
        <v>415</v>
      </c>
      <c r="I304" s="4" t="s">
        <v>415</v>
      </c>
      <c r="J304" s="4">
        <f t="shared" si="54"/>
        <v>1170526</v>
      </c>
      <c r="K304" s="4" t="str">
        <f t="shared" si="55"/>
        <v/>
      </c>
      <c r="L304" s="4" t="str">
        <f t="shared" si="56"/>
        <v/>
      </c>
      <c r="M304" s="4" t="str">
        <f t="shared" si="57"/>
        <v/>
      </c>
      <c r="N304" s="4" t="str">
        <f t="shared" si="58"/>
        <v/>
      </c>
      <c r="O304" s="4" t="str">
        <f t="shared" si="59"/>
        <v/>
      </c>
      <c r="P304" s="8">
        <f t="shared" si="60"/>
        <v>1</v>
      </c>
      <c r="Q304" s="4" t="s">
        <v>1273</v>
      </c>
      <c r="R304" s="4" t="str">
        <f t="shared" si="61"/>
        <v>if(Name() == "RAMCOCEM.EQ-NSE") { includeOK = DateNum() &gt;= 1170526; }</v>
      </c>
      <c r="S304" s="4" t="str">
        <f t="shared" si="62"/>
        <v/>
      </c>
      <c r="T304" s="4" t="str">
        <f t="shared" si="63"/>
        <v/>
      </c>
      <c r="U304" s="4" t="str">
        <f t="shared" si="64"/>
        <v/>
      </c>
      <c r="V304" s="4" t="str">
        <f t="shared" si="65"/>
        <v/>
      </c>
      <c r="W304" s="4" t="str">
        <f t="shared" si="66"/>
        <v/>
      </c>
      <c r="X304" s="4" t="str">
        <f ca="1">OFFSET($R$2,COUNTA(R$3:R304),$P304-1)</f>
        <v>if(Name() == "RAMCOCEM.EQ-NSE") { includeOK = DateNum() &gt;= 1170526; }</v>
      </c>
    </row>
    <row r="305" spans="1:24" x14ac:dyDescent="0.35">
      <c r="A305" s="4" t="s">
        <v>1167</v>
      </c>
      <c r="B305" s="4" t="str">
        <f>VLOOKUP(A305,'Name Changes'!$L$2:$N$414,3,0)</f>
        <v>RANBAXY.EQ-NSE</v>
      </c>
      <c r="C305" s="4" t="s">
        <v>110</v>
      </c>
      <c r="D305" s="4">
        <v>20061229</v>
      </c>
      <c r="E305" s="4">
        <v>20150406</v>
      </c>
      <c r="F305" s="4" t="s">
        <v>415</v>
      </c>
      <c r="G305" s="4" t="s">
        <v>415</v>
      </c>
      <c r="H305" s="4" t="s">
        <v>415</v>
      </c>
      <c r="I305" s="4" t="s">
        <v>415</v>
      </c>
      <c r="J305" s="4">
        <f t="shared" si="54"/>
        <v>1061229</v>
      </c>
      <c r="K305" s="4">
        <f t="shared" si="55"/>
        <v>1150406</v>
      </c>
      <c r="L305" s="4" t="str">
        <f t="shared" si="56"/>
        <v/>
      </c>
      <c r="M305" s="4" t="str">
        <f t="shared" si="57"/>
        <v/>
      </c>
      <c r="N305" s="4" t="str">
        <f t="shared" si="58"/>
        <v/>
      </c>
      <c r="O305" s="4" t="str">
        <f t="shared" si="59"/>
        <v/>
      </c>
      <c r="P305" s="8">
        <f t="shared" si="60"/>
        <v>2</v>
      </c>
      <c r="Q305" s="4" t="s">
        <v>1273</v>
      </c>
      <c r="R305" s="4" t="str">
        <f t="shared" si="61"/>
        <v/>
      </c>
      <c r="S305" s="4" t="str">
        <f t="shared" si="62"/>
        <v>if(Name() == "RANBAXY.EQ-NSE") { includeOK = DateNum() &gt;= 1061229 AND DateNum() &lt; 1150406; }</v>
      </c>
      <c r="T305" s="4" t="str">
        <f t="shared" si="63"/>
        <v/>
      </c>
      <c r="U305" s="4" t="str">
        <f t="shared" si="64"/>
        <v/>
      </c>
      <c r="V305" s="4" t="str">
        <f t="shared" si="65"/>
        <v/>
      </c>
      <c r="W305" s="4" t="str">
        <f t="shared" si="66"/>
        <v/>
      </c>
      <c r="X305" s="4" t="str">
        <f ca="1">OFFSET($R$2,COUNTA(R$3:R305),$P305-1)</f>
        <v>if(Name() == "RANBAXY.EQ-NSE") { includeOK = DateNum() &gt;= 1061229 AND DateNum() &lt; 1150406; }</v>
      </c>
    </row>
    <row r="306" spans="1:24" x14ac:dyDescent="0.35">
      <c r="A306" s="4" t="s">
        <v>1168</v>
      </c>
      <c r="B306" s="4" t="str">
        <f>VLOOKUP(A306,'Name Changes'!$L$2:$N$414,3,0)</f>
        <v>RAYMOND.EQ-NSE</v>
      </c>
      <c r="C306" s="4" t="s">
        <v>322</v>
      </c>
      <c r="D306" s="4">
        <v>20110429</v>
      </c>
      <c r="E306" s="4">
        <v>20130927</v>
      </c>
      <c r="F306" s="4">
        <v>20170428</v>
      </c>
      <c r="G306" s="4">
        <v>20190926</v>
      </c>
      <c r="H306" s="4" t="s">
        <v>415</v>
      </c>
      <c r="I306" s="4" t="s">
        <v>415</v>
      </c>
      <c r="J306" s="4">
        <f t="shared" si="54"/>
        <v>1110429</v>
      </c>
      <c r="K306" s="4">
        <f t="shared" si="55"/>
        <v>1130927</v>
      </c>
      <c r="L306" s="4">
        <f t="shared" si="56"/>
        <v>1170428</v>
      </c>
      <c r="M306" s="4">
        <f t="shared" si="57"/>
        <v>1190926</v>
      </c>
      <c r="N306" s="4" t="str">
        <f t="shared" si="58"/>
        <v/>
      </c>
      <c r="O306" s="4" t="str">
        <f t="shared" si="59"/>
        <v/>
      </c>
      <c r="P306" s="8">
        <f t="shared" si="60"/>
        <v>4</v>
      </c>
      <c r="Q306" s="4" t="s">
        <v>1273</v>
      </c>
      <c r="R306" s="4" t="str">
        <f t="shared" si="61"/>
        <v/>
      </c>
      <c r="S306" s="4" t="str">
        <f t="shared" si="62"/>
        <v/>
      </c>
      <c r="T306" s="4" t="str">
        <f t="shared" si="63"/>
        <v/>
      </c>
      <c r="U306" s="4" t="str">
        <f t="shared" si="64"/>
        <v>if(Name() == "RAYMOND.EQ-NSE") { includeOK = (DateNum() &gt;= 1110429 AND DateNum() &lt; 1130927) OR (DateNum() &gt;= 1170428 AND DateNum() &lt; 1190926); }</v>
      </c>
      <c r="V306" s="4" t="str">
        <f t="shared" si="65"/>
        <v/>
      </c>
      <c r="W306" s="4" t="str">
        <f t="shared" si="66"/>
        <v/>
      </c>
      <c r="X306" s="4" t="str">
        <f ca="1">OFFSET($R$2,COUNTA(R$3:R306),$P306-1)</f>
        <v>if(Name() == "RAYMOND.EQ-NSE") { includeOK = (DateNum() &gt;= 1110429 AND DateNum() &lt; 1130927) OR (DateNum() &gt;= 1170428 AND DateNum() &lt; 1190926); }</v>
      </c>
    </row>
    <row r="307" spans="1:24" x14ac:dyDescent="0.35">
      <c r="A307" s="4" t="s">
        <v>1169</v>
      </c>
      <c r="B307" s="4" t="str">
        <f>VLOOKUP(A307,'Name Changes'!$L$2:$N$414,3,0)</f>
        <v>RBLBANK.EQ-NSE</v>
      </c>
      <c r="C307" s="4" t="s">
        <v>408</v>
      </c>
      <c r="D307" s="4">
        <v>20170526</v>
      </c>
      <c r="E307" s="4" t="s">
        <v>415</v>
      </c>
      <c r="F307" s="4" t="s">
        <v>415</v>
      </c>
      <c r="G307" s="4" t="s">
        <v>415</v>
      </c>
      <c r="H307" s="4" t="s">
        <v>415</v>
      </c>
      <c r="I307" s="4" t="s">
        <v>415</v>
      </c>
      <c r="J307" s="4">
        <f t="shared" si="54"/>
        <v>1170526</v>
      </c>
      <c r="K307" s="4" t="str">
        <f t="shared" si="55"/>
        <v/>
      </c>
      <c r="L307" s="4" t="str">
        <f t="shared" si="56"/>
        <v/>
      </c>
      <c r="M307" s="4" t="str">
        <f t="shared" si="57"/>
        <v/>
      </c>
      <c r="N307" s="4" t="str">
        <f t="shared" si="58"/>
        <v/>
      </c>
      <c r="O307" s="4" t="str">
        <f t="shared" si="59"/>
        <v/>
      </c>
      <c r="P307" s="8">
        <f t="shared" si="60"/>
        <v>1</v>
      </c>
      <c r="Q307" s="4" t="s">
        <v>1273</v>
      </c>
      <c r="R307" s="4" t="str">
        <f t="shared" si="61"/>
        <v>if(Name() == "RBLBANK.EQ-NSE") { includeOK = DateNum() &gt;= 1170526; }</v>
      </c>
      <c r="S307" s="4" t="str">
        <f t="shared" si="62"/>
        <v/>
      </c>
      <c r="T307" s="4" t="str">
        <f t="shared" si="63"/>
        <v/>
      </c>
      <c r="U307" s="4" t="str">
        <f t="shared" si="64"/>
        <v/>
      </c>
      <c r="V307" s="4" t="str">
        <f t="shared" si="65"/>
        <v/>
      </c>
      <c r="W307" s="4" t="str">
        <f t="shared" si="66"/>
        <v/>
      </c>
      <c r="X307" s="4" t="str">
        <f ca="1">OFFSET($R$2,COUNTA(R$3:R307),$P307-1)</f>
        <v>if(Name() == "RBLBANK.EQ-NSE") { includeOK = DateNum() &gt;= 1170526; }</v>
      </c>
    </row>
    <row r="308" spans="1:24" x14ac:dyDescent="0.35">
      <c r="A308" s="4" t="s">
        <v>1170</v>
      </c>
      <c r="B308" s="4" t="str">
        <f>VLOOKUP(A308,'Name Changes'!$L$2:$N$414,3,0)</f>
        <v>RCOM.EQ-NSE</v>
      </c>
      <c r="C308" s="4" t="s">
        <v>111</v>
      </c>
      <c r="D308" s="4">
        <v>20061229</v>
      </c>
      <c r="E308" s="4">
        <v>20190228</v>
      </c>
      <c r="F308" s="4" t="s">
        <v>415</v>
      </c>
      <c r="G308" s="4" t="s">
        <v>415</v>
      </c>
      <c r="H308" s="4" t="s">
        <v>415</v>
      </c>
      <c r="I308" s="4" t="s">
        <v>415</v>
      </c>
      <c r="J308" s="4">
        <f t="shared" si="54"/>
        <v>1061229</v>
      </c>
      <c r="K308" s="4">
        <f t="shared" si="55"/>
        <v>1190228</v>
      </c>
      <c r="L308" s="4" t="str">
        <f t="shared" si="56"/>
        <v/>
      </c>
      <c r="M308" s="4" t="str">
        <f t="shared" si="57"/>
        <v/>
      </c>
      <c r="N308" s="4" t="str">
        <f t="shared" si="58"/>
        <v/>
      </c>
      <c r="O308" s="4" t="str">
        <f t="shared" si="59"/>
        <v/>
      </c>
      <c r="P308" s="8">
        <f t="shared" si="60"/>
        <v>2</v>
      </c>
      <c r="Q308" s="4" t="s">
        <v>1273</v>
      </c>
      <c r="R308" s="4" t="str">
        <f t="shared" si="61"/>
        <v/>
      </c>
      <c r="S308" s="4" t="str">
        <f t="shared" si="62"/>
        <v>if(Name() == "RCOM.EQ-NSE") { includeOK = DateNum() &gt;= 1061229 AND DateNum() &lt; 1190228; }</v>
      </c>
      <c r="T308" s="4" t="str">
        <f t="shared" si="63"/>
        <v/>
      </c>
      <c r="U308" s="4" t="str">
        <f t="shared" si="64"/>
        <v/>
      </c>
      <c r="V308" s="4" t="str">
        <f t="shared" si="65"/>
        <v/>
      </c>
      <c r="W308" s="4" t="str">
        <f t="shared" si="66"/>
        <v/>
      </c>
      <c r="X308" s="4" t="str">
        <f ca="1">OFFSET($R$2,COUNTA(R$3:R308),$P308-1)</f>
        <v>if(Name() == "RCOM.EQ-NSE") { includeOK = DateNum() &gt;= 1061229 AND DateNum() &lt; 1190228; }</v>
      </c>
    </row>
    <row r="309" spans="1:24" x14ac:dyDescent="0.35">
      <c r="A309" s="4" t="s">
        <v>1171</v>
      </c>
      <c r="B309" s="4" t="str">
        <f>VLOOKUP(A309,'Name Changes'!$L$2:$N$414,3,0)</f>
        <v>RDEL.EQ-NSE</v>
      </c>
      <c r="C309" s="4" t="s">
        <v>392</v>
      </c>
      <c r="D309" s="4">
        <v>20170331</v>
      </c>
      <c r="E309" s="4">
        <v>20170918</v>
      </c>
      <c r="F309" s="4" t="s">
        <v>415</v>
      </c>
      <c r="G309" s="4" t="s">
        <v>415</v>
      </c>
      <c r="H309" s="4" t="s">
        <v>415</v>
      </c>
      <c r="I309" s="4" t="s">
        <v>415</v>
      </c>
      <c r="J309" s="4">
        <f t="shared" si="54"/>
        <v>1170331</v>
      </c>
      <c r="K309" s="4">
        <f t="shared" si="55"/>
        <v>1170918</v>
      </c>
      <c r="L309" s="4" t="str">
        <f t="shared" si="56"/>
        <v/>
      </c>
      <c r="M309" s="4" t="str">
        <f t="shared" si="57"/>
        <v/>
      </c>
      <c r="N309" s="4" t="str">
        <f t="shared" si="58"/>
        <v/>
      </c>
      <c r="O309" s="4" t="str">
        <f t="shared" si="59"/>
        <v/>
      </c>
      <c r="P309" s="8">
        <f t="shared" si="60"/>
        <v>2</v>
      </c>
      <c r="Q309" s="4" t="s">
        <v>1273</v>
      </c>
      <c r="R309" s="4" t="str">
        <f t="shared" si="61"/>
        <v/>
      </c>
      <c r="S309" s="4" t="str">
        <f t="shared" si="62"/>
        <v>if(Name() == "RDEL.EQ-NSE") { includeOK = DateNum() &gt;= 1170331 AND DateNum() &lt; 1170918; }</v>
      </c>
      <c r="T309" s="4" t="str">
        <f t="shared" si="63"/>
        <v/>
      </c>
      <c r="U309" s="4" t="str">
        <f t="shared" si="64"/>
        <v/>
      </c>
      <c r="V309" s="4" t="str">
        <f t="shared" si="65"/>
        <v/>
      </c>
      <c r="W309" s="4" t="str">
        <f t="shared" si="66"/>
        <v/>
      </c>
      <c r="X309" s="4" t="str">
        <f ca="1">OFFSET($R$2,COUNTA(R$3:R309),$P309-1)</f>
        <v>if(Name() == "RDEL.EQ-NSE") { includeOK = DateNum() &gt;= 1170331 AND DateNum() &lt; 1170918; }</v>
      </c>
    </row>
    <row r="310" spans="1:24" x14ac:dyDescent="0.35">
      <c r="A310" s="4" t="s">
        <v>1172</v>
      </c>
      <c r="B310" s="4" t="str">
        <f>VLOOKUP(A310,'Name Changes'!$L$2:$N$414,3,0)</f>
        <v>RECLTD.EQ-NSE</v>
      </c>
      <c r="C310" s="4" t="s">
        <v>239</v>
      </c>
      <c r="D310" s="4">
        <v>20080312</v>
      </c>
      <c r="E310" s="4" t="s">
        <v>415</v>
      </c>
      <c r="F310" s="4" t="s">
        <v>415</v>
      </c>
      <c r="G310" s="4" t="s">
        <v>415</v>
      </c>
      <c r="H310" s="4" t="s">
        <v>415</v>
      </c>
      <c r="I310" s="4" t="s">
        <v>415</v>
      </c>
      <c r="J310" s="4">
        <f t="shared" si="54"/>
        <v>1080312</v>
      </c>
      <c r="K310" s="4" t="str">
        <f t="shared" si="55"/>
        <v/>
      </c>
      <c r="L310" s="4" t="str">
        <f t="shared" si="56"/>
        <v/>
      </c>
      <c r="M310" s="4" t="str">
        <f t="shared" si="57"/>
        <v/>
      </c>
      <c r="N310" s="4" t="str">
        <f t="shared" si="58"/>
        <v/>
      </c>
      <c r="O310" s="4" t="str">
        <f t="shared" si="59"/>
        <v/>
      </c>
      <c r="P310" s="8">
        <f t="shared" si="60"/>
        <v>1</v>
      </c>
      <c r="Q310" s="4" t="s">
        <v>1273</v>
      </c>
      <c r="R310" s="4" t="str">
        <f t="shared" si="61"/>
        <v>if(Name() == "RECLTD.EQ-NSE") { includeOK = DateNum() &gt;= 1080312; }</v>
      </c>
      <c r="S310" s="4" t="str">
        <f t="shared" si="62"/>
        <v/>
      </c>
      <c r="T310" s="4" t="str">
        <f t="shared" si="63"/>
        <v/>
      </c>
      <c r="U310" s="4" t="str">
        <f t="shared" si="64"/>
        <v/>
      </c>
      <c r="V310" s="4" t="str">
        <f t="shared" si="65"/>
        <v/>
      </c>
      <c r="W310" s="4" t="str">
        <f t="shared" si="66"/>
        <v/>
      </c>
      <c r="X310" s="4" t="str">
        <f ca="1">OFFSET($R$2,COUNTA(R$3:R310),$P310-1)</f>
        <v>if(Name() == "RECLTD.EQ-NSE") { includeOK = DateNum() &gt;= 1080312; }</v>
      </c>
    </row>
    <row r="311" spans="1:24" x14ac:dyDescent="0.35">
      <c r="A311" s="4" t="s">
        <v>1173</v>
      </c>
      <c r="B311" s="4" t="str">
        <f>VLOOKUP(A311,'Name Changes'!$L$2:$N$414,3,0)</f>
        <v>REDINGTON.EQ-NSE</v>
      </c>
      <c r="C311" s="4" t="s">
        <v>229</v>
      </c>
      <c r="D311" s="4">
        <v>20071130</v>
      </c>
      <c r="E311" s="4">
        <v>20081226</v>
      </c>
      <c r="F311" s="4" t="s">
        <v>415</v>
      </c>
      <c r="G311" s="4" t="s">
        <v>415</v>
      </c>
      <c r="H311" s="4" t="s">
        <v>415</v>
      </c>
      <c r="I311" s="4" t="s">
        <v>415</v>
      </c>
      <c r="J311" s="4">
        <f t="shared" si="54"/>
        <v>1071130</v>
      </c>
      <c r="K311" s="4">
        <f t="shared" si="55"/>
        <v>1081226</v>
      </c>
      <c r="L311" s="4" t="str">
        <f t="shared" si="56"/>
        <v/>
      </c>
      <c r="M311" s="4" t="str">
        <f t="shared" si="57"/>
        <v/>
      </c>
      <c r="N311" s="4" t="str">
        <f t="shared" si="58"/>
        <v/>
      </c>
      <c r="O311" s="4" t="str">
        <f t="shared" si="59"/>
        <v/>
      </c>
      <c r="P311" s="8">
        <f t="shared" si="60"/>
        <v>2</v>
      </c>
      <c r="Q311" s="4" t="s">
        <v>1273</v>
      </c>
      <c r="R311" s="4" t="str">
        <f t="shared" si="61"/>
        <v/>
      </c>
      <c r="S311" s="4" t="str">
        <f t="shared" si="62"/>
        <v>if(Name() == "REDINGTON.EQ-NSE") { includeOK = DateNum() &gt;= 1071130 AND DateNum() &lt; 1081226; }</v>
      </c>
      <c r="T311" s="4" t="str">
        <f t="shared" si="63"/>
        <v/>
      </c>
      <c r="U311" s="4" t="str">
        <f t="shared" si="64"/>
        <v/>
      </c>
      <c r="V311" s="4" t="str">
        <f t="shared" si="65"/>
        <v/>
      </c>
      <c r="W311" s="4" t="str">
        <f t="shared" si="66"/>
        <v/>
      </c>
      <c r="X311" s="4" t="str">
        <f ca="1">OFFSET($R$2,COUNTA(R$3:R311),$P311-1)</f>
        <v>if(Name() == "REDINGTON.EQ-NSE") { includeOK = DateNum() &gt;= 1071130 AND DateNum() &lt; 1081226; }</v>
      </c>
    </row>
    <row r="312" spans="1:24" x14ac:dyDescent="0.35">
      <c r="A312" s="4" t="s">
        <v>1175</v>
      </c>
      <c r="B312" s="4" t="str">
        <f>VLOOKUP(A312,'Name Changes'!$L$2:$N$414,3,0)</f>
        <v>RELCAPITAL.EQ-NSE</v>
      </c>
      <c r="C312" s="4" t="s">
        <v>113</v>
      </c>
      <c r="D312" s="4">
        <v>20061229</v>
      </c>
      <c r="E312" s="4">
        <v>20190926</v>
      </c>
      <c r="F312" s="4" t="s">
        <v>415</v>
      </c>
      <c r="G312" s="4" t="s">
        <v>415</v>
      </c>
      <c r="H312" s="4" t="s">
        <v>415</v>
      </c>
      <c r="I312" s="4" t="s">
        <v>415</v>
      </c>
      <c r="J312" s="4">
        <f t="shared" si="54"/>
        <v>1061229</v>
      </c>
      <c r="K312" s="4">
        <f t="shared" si="55"/>
        <v>1190926</v>
      </c>
      <c r="L312" s="4" t="str">
        <f t="shared" si="56"/>
        <v/>
      </c>
      <c r="M312" s="4" t="str">
        <f t="shared" si="57"/>
        <v/>
      </c>
      <c r="N312" s="4" t="str">
        <f t="shared" si="58"/>
        <v/>
      </c>
      <c r="O312" s="4" t="str">
        <f t="shared" si="59"/>
        <v/>
      </c>
      <c r="P312" s="8">
        <f t="shared" si="60"/>
        <v>2</v>
      </c>
      <c r="Q312" s="4" t="s">
        <v>1273</v>
      </c>
      <c r="R312" s="4" t="str">
        <f t="shared" si="61"/>
        <v/>
      </c>
      <c r="S312" s="4" t="str">
        <f t="shared" si="62"/>
        <v>if(Name() == "RELCAPITAL.EQ-NSE") { includeOK = DateNum() &gt;= 1061229 AND DateNum() &lt; 1190926; }</v>
      </c>
      <c r="T312" s="4" t="str">
        <f t="shared" si="63"/>
        <v/>
      </c>
      <c r="U312" s="4" t="str">
        <f t="shared" si="64"/>
        <v/>
      </c>
      <c r="V312" s="4" t="str">
        <f t="shared" si="65"/>
        <v/>
      </c>
      <c r="W312" s="4" t="str">
        <f t="shared" si="66"/>
        <v/>
      </c>
      <c r="X312" s="4" t="str">
        <f ca="1">OFFSET($R$2,COUNTA(R$3:R312),$P312-1)</f>
        <v>if(Name() == "RELCAPITAL.EQ-NSE") { includeOK = DateNum() &gt;= 1061229 AND DateNum() &lt; 1190926; }</v>
      </c>
    </row>
    <row r="313" spans="1:24" x14ac:dyDescent="0.35">
      <c r="A313" s="4" t="s">
        <v>1176</v>
      </c>
      <c r="B313" s="4" t="str">
        <f>VLOOKUP(A313,'Name Changes'!$L$2:$N$414,3,0)</f>
        <v>RELIANCE.EQ-NSE</v>
      </c>
      <c r="C313" s="4" t="s">
        <v>114</v>
      </c>
      <c r="D313" s="4">
        <v>20061229</v>
      </c>
      <c r="E313" s="4" t="s">
        <v>415</v>
      </c>
      <c r="F313" s="4" t="s">
        <v>415</v>
      </c>
      <c r="G313" s="4" t="s">
        <v>415</v>
      </c>
      <c r="H313" s="4" t="s">
        <v>415</v>
      </c>
      <c r="I313" s="4" t="s">
        <v>415</v>
      </c>
      <c r="J313" s="4">
        <f t="shared" si="54"/>
        <v>1061229</v>
      </c>
      <c r="K313" s="4" t="str">
        <f t="shared" si="55"/>
        <v/>
      </c>
      <c r="L313" s="4" t="str">
        <f t="shared" si="56"/>
        <v/>
      </c>
      <c r="M313" s="4" t="str">
        <f t="shared" si="57"/>
        <v/>
      </c>
      <c r="N313" s="4" t="str">
        <f t="shared" si="58"/>
        <v/>
      </c>
      <c r="O313" s="4" t="str">
        <f t="shared" si="59"/>
        <v/>
      </c>
      <c r="P313" s="8">
        <f t="shared" si="60"/>
        <v>1</v>
      </c>
      <c r="Q313" s="4" t="s">
        <v>1273</v>
      </c>
      <c r="R313" s="4" t="str">
        <f t="shared" si="61"/>
        <v>if(Name() == "RELIANCE.EQ-NSE") { includeOK = DateNum() &gt;= 1061229; }</v>
      </c>
      <c r="S313" s="4" t="str">
        <f t="shared" si="62"/>
        <v/>
      </c>
      <c r="T313" s="4" t="str">
        <f t="shared" si="63"/>
        <v/>
      </c>
      <c r="U313" s="4" t="str">
        <f t="shared" si="64"/>
        <v/>
      </c>
      <c r="V313" s="4" t="str">
        <f t="shared" si="65"/>
        <v/>
      </c>
      <c r="W313" s="4" t="str">
        <f t="shared" si="66"/>
        <v/>
      </c>
      <c r="X313" s="4" t="str">
        <f ca="1">OFFSET($R$2,COUNTA(R$3:R313),$P313-1)</f>
        <v>if(Name() == "RELIANCE.EQ-NSE") { includeOK = DateNum() &gt;= 1061229; }</v>
      </c>
    </row>
    <row r="314" spans="1:24" x14ac:dyDescent="0.35">
      <c r="A314" s="4" t="s">
        <v>854</v>
      </c>
      <c r="B314" s="4" t="str">
        <f>VLOOKUP(A314,'Name Changes'!$L$2:$N$414,3,0)</f>
        <v>RELINFRA.EQ-NSE</v>
      </c>
      <c r="C314" s="4" t="s">
        <v>243</v>
      </c>
      <c r="D314" s="4">
        <v>20061229</v>
      </c>
      <c r="E314" s="4">
        <v>20190926</v>
      </c>
      <c r="F314" s="4" t="s">
        <v>415</v>
      </c>
      <c r="G314" s="4" t="s">
        <v>415</v>
      </c>
      <c r="H314" s="4" t="s">
        <v>415</v>
      </c>
      <c r="I314" s="4" t="s">
        <v>415</v>
      </c>
      <c r="J314" s="4">
        <f t="shared" si="54"/>
        <v>1061229</v>
      </c>
      <c r="K314" s="4">
        <f t="shared" si="55"/>
        <v>1190926</v>
      </c>
      <c r="L314" s="4" t="str">
        <f t="shared" si="56"/>
        <v/>
      </c>
      <c r="M314" s="4" t="str">
        <f t="shared" si="57"/>
        <v/>
      </c>
      <c r="N314" s="4" t="str">
        <f t="shared" si="58"/>
        <v/>
      </c>
      <c r="O314" s="4" t="str">
        <f t="shared" si="59"/>
        <v/>
      </c>
      <c r="P314" s="8">
        <f t="shared" si="60"/>
        <v>2</v>
      </c>
      <c r="Q314" s="4" t="s">
        <v>1273</v>
      </c>
      <c r="R314" s="4" t="str">
        <f t="shared" si="61"/>
        <v/>
      </c>
      <c r="S314" s="4" t="str">
        <f t="shared" si="62"/>
        <v>if(Name() == "RELINFRA.EQ-NSE") { includeOK = DateNum() &gt;= 1061229 AND DateNum() &lt; 1190926; }</v>
      </c>
      <c r="T314" s="4" t="str">
        <f t="shared" si="63"/>
        <v/>
      </c>
      <c r="U314" s="4" t="str">
        <f t="shared" si="64"/>
        <v/>
      </c>
      <c r="V314" s="4" t="str">
        <f t="shared" si="65"/>
        <v/>
      </c>
      <c r="W314" s="4" t="str">
        <f t="shared" si="66"/>
        <v/>
      </c>
      <c r="X314" s="4" t="str">
        <f ca="1">OFFSET($R$2,COUNTA(R$3:R314),$P314-1)</f>
        <v>if(Name() == "RELINFRA.EQ-NSE") { includeOK = DateNum() &gt;= 1061229 AND DateNum() &lt; 1190926; }</v>
      </c>
    </row>
    <row r="315" spans="1:24" x14ac:dyDescent="0.35">
      <c r="A315" s="4" t="s">
        <v>841</v>
      </c>
      <c r="B315" s="4" t="str">
        <f>VLOOKUP(A315,'Name Changes'!$L$2:$N$414,3,0)</f>
        <v>RELMEDIA.EQ-NSE</v>
      </c>
      <c r="C315" s="4" t="s">
        <v>292</v>
      </c>
      <c r="D315" s="4">
        <v>20070511</v>
      </c>
      <c r="E315" s="4">
        <v>20110729</v>
      </c>
      <c r="F315" s="4" t="s">
        <v>415</v>
      </c>
      <c r="G315" s="4" t="s">
        <v>415</v>
      </c>
      <c r="H315" s="4" t="s">
        <v>415</v>
      </c>
      <c r="I315" s="4" t="s">
        <v>415</v>
      </c>
      <c r="J315" s="4">
        <f t="shared" si="54"/>
        <v>1070511</v>
      </c>
      <c r="K315" s="4">
        <f t="shared" si="55"/>
        <v>1110729</v>
      </c>
      <c r="L315" s="4" t="str">
        <f t="shared" si="56"/>
        <v/>
      </c>
      <c r="M315" s="4" t="str">
        <f t="shared" si="57"/>
        <v/>
      </c>
      <c r="N315" s="4" t="str">
        <f t="shared" si="58"/>
        <v/>
      </c>
      <c r="O315" s="4" t="str">
        <f t="shared" si="59"/>
        <v/>
      </c>
      <c r="P315" s="8">
        <f t="shared" si="60"/>
        <v>2</v>
      </c>
      <c r="Q315" s="4" t="s">
        <v>1273</v>
      </c>
      <c r="R315" s="4" t="str">
        <f t="shared" si="61"/>
        <v/>
      </c>
      <c r="S315" s="4" t="str">
        <f t="shared" si="62"/>
        <v>if(Name() == "RELMEDIA.EQ-NSE") { includeOK = DateNum() &gt;= 1070511 AND DateNum() &lt; 1110729; }</v>
      </c>
      <c r="T315" s="4" t="str">
        <f t="shared" si="63"/>
        <v/>
      </c>
      <c r="U315" s="4" t="str">
        <f t="shared" si="64"/>
        <v/>
      </c>
      <c r="V315" s="4" t="str">
        <f t="shared" si="65"/>
        <v/>
      </c>
      <c r="W315" s="4" t="str">
        <f t="shared" si="66"/>
        <v/>
      </c>
      <c r="X315" s="4" t="str">
        <f ca="1">OFFSET($R$2,COUNTA(R$3:R315),$P315-1)</f>
        <v>if(Name() == "RELMEDIA.EQ-NSE") { includeOK = DateNum() &gt;= 1070511 AND DateNum() &lt; 1110729; }</v>
      </c>
    </row>
    <row r="316" spans="1:24" x14ac:dyDescent="0.35">
      <c r="A316" s="4" t="s">
        <v>1177</v>
      </c>
      <c r="B316" s="4" t="str">
        <f>VLOOKUP(A316,'Name Changes'!$L$2:$N$414,3,0)</f>
        <v>RENUKA.EQ-NSE</v>
      </c>
      <c r="C316" s="4" t="s">
        <v>115</v>
      </c>
      <c r="D316" s="4">
        <v>20061229</v>
      </c>
      <c r="E316" s="4">
        <v>20131101</v>
      </c>
      <c r="F316" s="4" t="s">
        <v>415</v>
      </c>
      <c r="G316" s="4" t="s">
        <v>415</v>
      </c>
      <c r="H316" s="4" t="s">
        <v>415</v>
      </c>
      <c r="I316" s="4" t="s">
        <v>415</v>
      </c>
      <c r="J316" s="4">
        <f t="shared" si="54"/>
        <v>1061229</v>
      </c>
      <c r="K316" s="4">
        <f t="shared" si="55"/>
        <v>1131101</v>
      </c>
      <c r="L316" s="4" t="str">
        <f t="shared" si="56"/>
        <v/>
      </c>
      <c r="M316" s="4" t="str">
        <f t="shared" si="57"/>
        <v/>
      </c>
      <c r="N316" s="4" t="str">
        <f t="shared" si="58"/>
        <v/>
      </c>
      <c r="O316" s="4" t="str">
        <f t="shared" si="59"/>
        <v/>
      </c>
      <c r="P316" s="8">
        <f t="shared" si="60"/>
        <v>2</v>
      </c>
      <c r="Q316" s="4" t="s">
        <v>1273</v>
      </c>
      <c r="R316" s="4" t="str">
        <f t="shared" si="61"/>
        <v/>
      </c>
      <c r="S316" s="4" t="str">
        <f t="shared" si="62"/>
        <v>if(Name() == "RENUKA.EQ-NSE") { includeOK = DateNum() &gt;= 1061229 AND DateNum() &lt; 1131101; }</v>
      </c>
      <c r="T316" s="4" t="str">
        <f t="shared" si="63"/>
        <v/>
      </c>
      <c r="U316" s="4" t="str">
        <f t="shared" si="64"/>
        <v/>
      </c>
      <c r="V316" s="4" t="str">
        <f t="shared" si="65"/>
        <v/>
      </c>
      <c r="W316" s="4" t="str">
        <f t="shared" si="66"/>
        <v/>
      </c>
      <c r="X316" s="4" t="str">
        <f ca="1">OFFSET($R$2,COUNTA(R$3:R316),$P316-1)</f>
        <v>if(Name() == "RENUKA.EQ-NSE") { includeOK = DateNum() &gt;= 1061229 AND DateNum() &lt; 1131101; }</v>
      </c>
    </row>
    <row r="317" spans="1:24" x14ac:dyDescent="0.35">
      <c r="A317" s="4" t="s">
        <v>1178</v>
      </c>
      <c r="B317" s="4" t="str">
        <f>VLOOKUP(A317,'Name Changes'!$L$2:$N$414,3,0)</f>
        <v>REPCOHOME.EQ-NSE</v>
      </c>
      <c r="C317" s="4" t="s">
        <v>411</v>
      </c>
      <c r="D317" s="4">
        <v>20170630</v>
      </c>
      <c r="E317" s="4">
        <v>20190628</v>
      </c>
      <c r="F317" s="4" t="s">
        <v>415</v>
      </c>
      <c r="G317" s="4" t="s">
        <v>415</v>
      </c>
      <c r="H317" s="4" t="s">
        <v>415</v>
      </c>
      <c r="I317" s="4" t="s">
        <v>415</v>
      </c>
      <c r="J317" s="4">
        <f t="shared" si="54"/>
        <v>1170630</v>
      </c>
      <c r="K317" s="4">
        <f t="shared" si="55"/>
        <v>1190628</v>
      </c>
      <c r="L317" s="4" t="str">
        <f t="shared" si="56"/>
        <v/>
      </c>
      <c r="M317" s="4" t="str">
        <f t="shared" si="57"/>
        <v/>
      </c>
      <c r="N317" s="4" t="str">
        <f t="shared" si="58"/>
        <v/>
      </c>
      <c r="O317" s="4" t="str">
        <f t="shared" si="59"/>
        <v/>
      </c>
      <c r="P317" s="8">
        <f t="shared" si="60"/>
        <v>2</v>
      </c>
      <c r="Q317" s="4" t="s">
        <v>1273</v>
      </c>
      <c r="R317" s="4" t="str">
        <f t="shared" si="61"/>
        <v/>
      </c>
      <c r="S317" s="4" t="str">
        <f t="shared" si="62"/>
        <v>if(Name() == "REPCOHOME.EQ-NSE") { includeOK = DateNum() &gt;= 1170630 AND DateNum() &lt; 1190628; }</v>
      </c>
      <c r="T317" s="4" t="str">
        <f t="shared" si="63"/>
        <v/>
      </c>
      <c r="U317" s="4" t="str">
        <f t="shared" si="64"/>
        <v/>
      </c>
      <c r="V317" s="4" t="str">
        <f t="shared" si="65"/>
        <v/>
      </c>
      <c r="W317" s="4" t="str">
        <f t="shared" si="66"/>
        <v/>
      </c>
      <c r="X317" s="4" t="str">
        <f ca="1">OFFSET($R$2,COUNTA(R$3:R317),$P317-1)</f>
        <v>if(Name() == "REPCOHOME.EQ-NSE") { includeOK = DateNum() &gt;= 1170630 AND DateNum() &lt; 1190628; }</v>
      </c>
    </row>
    <row r="318" spans="1:24" x14ac:dyDescent="0.35">
      <c r="A318" s="4" t="s">
        <v>1179</v>
      </c>
      <c r="B318" s="4" t="str">
        <f>VLOOKUP(A318,'Name Changes'!$L$2:$N$414,3,0)</f>
        <v>RIIL.EQ-NSE</v>
      </c>
      <c r="C318" s="4" t="s">
        <v>278</v>
      </c>
      <c r="D318" s="4">
        <v>20080821</v>
      </c>
      <c r="E318" s="4">
        <v>20090626</v>
      </c>
      <c r="F318" s="4" t="s">
        <v>415</v>
      </c>
      <c r="G318" s="4" t="s">
        <v>415</v>
      </c>
      <c r="H318" s="4" t="s">
        <v>415</v>
      </c>
      <c r="I318" s="4" t="s">
        <v>415</v>
      </c>
      <c r="J318" s="4">
        <f t="shared" si="54"/>
        <v>1080821</v>
      </c>
      <c r="K318" s="4">
        <f t="shared" si="55"/>
        <v>1090626</v>
      </c>
      <c r="L318" s="4" t="str">
        <f t="shared" si="56"/>
        <v/>
      </c>
      <c r="M318" s="4" t="str">
        <f t="shared" si="57"/>
        <v/>
      </c>
      <c r="N318" s="4" t="str">
        <f t="shared" si="58"/>
        <v/>
      </c>
      <c r="O318" s="4" t="str">
        <f t="shared" si="59"/>
        <v/>
      </c>
      <c r="P318" s="8">
        <f t="shared" si="60"/>
        <v>2</v>
      </c>
      <c r="Q318" s="4" t="s">
        <v>1273</v>
      </c>
      <c r="R318" s="4" t="str">
        <f t="shared" si="61"/>
        <v/>
      </c>
      <c r="S318" s="4" t="str">
        <f t="shared" si="62"/>
        <v>if(Name() == "RIIL.EQ-NSE") { includeOK = DateNum() &gt;= 1080821 AND DateNum() &lt; 1090626; }</v>
      </c>
      <c r="T318" s="4" t="str">
        <f t="shared" si="63"/>
        <v/>
      </c>
      <c r="U318" s="4" t="str">
        <f t="shared" si="64"/>
        <v/>
      </c>
      <c r="V318" s="4" t="str">
        <f t="shared" si="65"/>
        <v/>
      </c>
      <c r="W318" s="4" t="str">
        <f t="shared" si="66"/>
        <v/>
      </c>
      <c r="X318" s="4" t="str">
        <f ca="1">OFFSET($R$2,COUNTA(R$3:R318),$P318-1)</f>
        <v>if(Name() == "RIIL.EQ-NSE") { includeOK = DateNum() &gt;= 1080821 AND DateNum() &lt; 1090626; }</v>
      </c>
    </row>
    <row r="319" spans="1:24" x14ac:dyDescent="0.35">
      <c r="A319" s="4" t="s">
        <v>1180</v>
      </c>
      <c r="B319" s="4" t="str">
        <f>VLOOKUP(A319,'Name Changes'!$L$2:$N$414,3,0)</f>
        <v>RNAVAL.EQ-NSE</v>
      </c>
      <c r="C319" s="4" t="s">
        <v>412</v>
      </c>
      <c r="D319" s="4">
        <v>20170918</v>
      </c>
      <c r="E319" s="4">
        <v>20180531</v>
      </c>
      <c r="F319" s="4" t="s">
        <v>415</v>
      </c>
      <c r="G319" s="4" t="s">
        <v>415</v>
      </c>
      <c r="H319" s="4" t="s">
        <v>415</v>
      </c>
      <c r="I319" s="4" t="s">
        <v>415</v>
      </c>
      <c r="J319" s="4">
        <f t="shared" si="54"/>
        <v>1170918</v>
      </c>
      <c r="K319" s="4">
        <f t="shared" si="55"/>
        <v>1180531</v>
      </c>
      <c r="L319" s="4" t="str">
        <f t="shared" si="56"/>
        <v/>
      </c>
      <c r="M319" s="4" t="str">
        <f t="shared" si="57"/>
        <v/>
      </c>
      <c r="N319" s="4" t="str">
        <f t="shared" si="58"/>
        <v/>
      </c>
      <c r="O319" s="4" t="str">
        <f t="shared" si="59"/>
        <v/>
      </c>
      <c r="P319" s="8">
        <f t="shared" si="60"/>
        <v>2</v>
      </c>
      <c r="Q319" s="4" t="s">
        <v>1273</v>
      </c>
      <c r="R319" s="4" t="str">
        <f t="shared" si="61"/>
        <v/>
      </c>
      <c r="S319" s="4" t="str">
        <f t="shared" si="62"/>
        <v>if(Name() == "RNAVAL.EQ-NSE") { includeOK = DateNum() &gt;= 1170918 AND DateNum() &lt; 1180531; }</v>
      </c>
      <c r="T319" s="4" t="str">
        <f t="shared" si="63"/>
        <v/>
      </c>
      <c r="U319" s="4" t="str">
        <f t="shared" si="64"/>
        <v/>
      </c>
      <c r="V319" s="4" t="str">
        <f t="shared" si="65"/>
        <v/>
      </c>
      <c r="W319" s="4" t="str">
        <f t="shared" si="66"/>
        <v/>
      </c>
      <c r="X319" s="4" t="str">
        <f ca="1">OFFSET($R$2,COUNTA(R$3:R319),$P319-1)</f>
        <v>if(Name() == "RNAVAL.EQ-NSE") { includeOK = DateNum() &gt;= 1170918 AND DateNum() &lt; 1180531; }</v>
      </c>
    </row>
    <row r="320" spans="1:24" x14ac:dyDescent="0.35">
      <c r="A320" s="4" t="s">
        <v>1181</v>
      </c>
      <c r="B320" s="4" t="str">
        <f>VLOOKUP(A320,'Name Changes'!$L$2:$N$414,3,0)</f>
        <v>RNRL.EQ-NSE</v>
      </c>
      <c r="C320" s="4" t="s">
        <v>180</v>
      </c>
      <c r="D320" s="4">
        <v>20070511</v>
      </c>
      <c r="E320" s="4">
        <v>20101110</v>
      </c>
      <c r="F320" s="4" t="s">
        <v>415</v>
      </c>
      <c r="G320" s="4" t="s">
        <v>415</v>
      </c>
      <c r="H320" s="4" t="s">
        <v>415</v>
      </c>
      <c r="I320" s="4" t="s">
        <v>415</v>
      </c>
      <c r="J320" s="4">
        <f t="shared" si="54"/>
        <v>1070511</v>
      </c>
      <c r="K320" s="4">
        <f t="shared" si="55"/>
        <v>1101110</v>
      </c>
      <c r="L320" s="4" t="str">
        <f t="shared" si="56"/>
        <v/>
      </c>
      <c r="M320" s="4" t="str">
        <f t="shared" si="57"/>
        <v/>
      </c>
      <c r="N320" s="4" t="str">
        <f t="shared" si="58"/>
        <v/>
      </c>
      <c r="O320" s="4" t="str">
        <f t="shared" si="59"/>
        <v/>
      </c>
      <c r="P320" s="8">
        <f t="shared" si="60"/>
        <v>2</v>
      </c>
      <c r="Q320" s="4" t="s">
        <v>1273</v>
      </c>
      <c r="R320" s="4" t="str">
        <f t="shared" si="61"/>
        <v/>
      </c>
      <c r="S320" s="4" t="str">
        <f t="shared" si="62"/>
        <v>if(Name() == "RNRL.EQ-NSE") { includeOK = DateNum() &gt;= 1070511 AND DateNum() &lt; 1101110; }</v>
      </c>
      <c r="T320" s="4" t="str">
        <f t="shared" si="63"/>
        <v/>
      </c>
      <c r="U320" s="4" t="str">
        <f t="shared" si="64"/>
        <v/>
      </c>
      <c r="V320" s="4" t="str">
        <f t="shared" si="65"/>
        <v/>
      </c>
      <c r="W320" s="4" t="str">
        <f t="shared" si="66"/>
        <v/>
      </c>
      <c r="X320" s="4" t="str">
        <f ca="1">OFFSET($R$2,COUNTA(R$3:R320),$P320-1)</f>
        <v>if(Name() == "RNRL.EQ-NSE") { includeOK = DateNum() &gt;= 1070511 AND DateNum() &lt; 1101110; }</v>
      </c>
    </row>
    <row r="321" spans="1:24" x14ac:dyDescent="0.35">
      <c r="A321" s="4" t="s">
        <v>1182</v>
      </c>
      <c r="B321" s="4" t="str">
        <f>VLOOKUP(A321,'Name Changes'!$L$2:$N$414,3,0)</f>
        <v>ROLTA.EQ-NSE</v>
      </c>
      <c r="C321" s="4" t="s">
        <v>181</v>
      </c>
      <c r="D321" s="4">
        <v>20070511</v>
      </c>
      <c r="E321" s="4">
        <v>20120928</v>
      </c>
      <c r="F321" s="4" t="s">
        <v>415</v>
      </c>
      <c r="G321" s="4" t="s">
        <v>415</v>
      </c>
      <c r="H321" s="4" t="s">
        <v>415</v>
      </c>
      <c r="I321" s="4" t="s">
        <v>415</v>
      </c>
      <c r="J321" s="4">
        <f t="shared" si="54"/>
        <v>1070511</v>
      </c>
      <c r="K321" s="4">
        <f t="shared" si="55"/>
        <v>1120928</v>
      </c>
      <c r="L321" s="4" t="str">
        <f t="shared" si="56"/>
        <v/>
      </c>
      <c r="M321" s="4" t="str">
        <f t="shared" si="57"/>
        <v/>
      </c>
      <c r="N321" s="4" t="str">
        <f t="shared" si="58"/>
        <v/>
      </c>
      <c r="O321" s="4" t="str">
        <f t="shared" si="59"/>
        <v/>
      </c>
      <c r="P321" s="8">
        <f t="shared" si="60"/>
        <v>2</v>
      </c>
      <c r="Q321" s="4" t="s">
        <v>1273</v>
      </c>
      <c r="R321" s="4" t="str">
        <f t="shared" si="61"/>
        <v/>
      </c>
      <c r="S321" s="4" t="str">
        <f t="shared" si="62"/>
        <v>if(Name() == "ROLTA.EQ-NSE") { includeOK = DateNum() &gt;= 1070511 AND DateNum() &lt; 1120928; }</v>
      </c>
      <c r="T321" s="4" t="str">
        <f t="shared" si="63"/>
        <v/>
      </c>
      <c r="U321" s="4" t="str">
        <f t="shared" si="64"/>
        <v/>
      </c>
      <c r="V321" s="4" t="str">
        <f t="shared" si="65"/>
        <v/>
      </c>
      <c r="W321" s="4" t="str">
        <f t="shared" si="66"/>
        <v/>
      </c>
      <c r="X321" s="4" t="str">
        <f ca="1">OFFSET($R$2,COUNTA(R$3:R321),$P321-1)</f>
        <v>if(Name() == "ROLTA.EQ-NSE") { includeOK = DateNum() &gt;= 1070511 AND DateNum() &lt; 1120928; }</v>
      </c>
    </row>
    <row r="322" spans="1:24" x14ac:dyDescent="0.35">
      <c r="A322" s="4" t="s">
        <v>1183</v>
      </c>
      <c r="B322" s="4" t="str">
        <f>VLOOKUP(A322,'Name Changes'!$L$2:$N$414,3,0)</f>
        <v>RPL.EQ-NSE</v>
      </c>
      <c r="C322" s="4" t="s">
        <v>116</v>
      </c>
      <c r="D322" s="4">
        <v>20061229</v>
      </c>
      <c r="E322" s="4">
        <v>20090925</v>
      </c>
      <c r="F322" s="4" t="s">
        <v>415</v>
      </c>
      <c r="G322" s="4" t="s">
        <v>415</v>
      </c>
      <c r="H322" s="4" t="s">
        <v>415</v>
      </c>
      <c r="I322" s="4" t="s">
        <v>415</v>
      </c>
      <c r="J322" s="4">
        <f t="shared" si="54"/>
        <v>1061229</v>
      </c>
      <c r="K322" s="4">
        <f t="shared" si="55"/>
        <v>1090925</v>
      </c>
      <c r="L322" s="4" t="str">
        <f t="shared" si="56"/>
        <v/>
      </c>
      <c r="M322" s="4" t="str">
        <f t="shared" si="57"/>
        <v/>
      </c>
      <c r="N322" s="4" t="str">
        <f t="shared" si="58"/>
        <v/>
      </c>
      <c r="O322" s="4" t="str">
        <f t="shared" si="59"/>
        <v/>
      </c>
      <c r="P322" s="8">
        <f t="shared" si="60"/>
        <v>2</v>
      </c>
      <c r="Q322" s="4" t="s">
        <v>1273</v>
      </c>
      <c r="R322" s="4" t="str">
        <f t="shared" si="61"/>
        <v/>
      </c>
      <c r="S322" s="4" t="str">
        <f t="shared" si="62"/>
        <v>if(Name() == "RPL.EQ-NSE") { includeOK = DateNum() &gt;= 1061229 AND DateNum() &lt; 1090925; }</v>
      </c>
      <c r="T322" s="4" t="str">
        <f t="shared" si="63"/>
        <v/>
      </c>
      <c r="U322" s="4" t="str">
        <f t="shared" si="64"/>
        <v/>
      </c>
      <c r="V322" s="4" t="str">
        <f t="shared" si="65"/>
        <v/>
      </c>
      <c r="W322" s="4" t="str">
        <f t="shared" si="66"/>
        <v/>
      </c>
      <c r="X322" s="4" t="str">
        <f ca="1">OFFSET($R$2,COUNTA(R$3:R322),$P322-1)</f>
        <v>if(Name() == "RPL.EQ-NSE") { includeOK = DateNum() &gt;= 1061229 AND DateNum() &lt; 1090925; }</v>
      </c>
    </row>
    <row r="323" spans="1:24" x14ac:dyDescent="0.35">
      <c r="A323" s="4" t="s">
        <v>1184</v>
      </c>
      <c r="B323" s="4" t="str">
        <f>VLOOKUP(A323,'Name Changes'!$L$2:$N$414,3,0)</f>
        <v>RPOWER.EQ-NSE</v>
      </c>
      <c r="C323" s="4" t="s">
        <v>235</v>
      </c>
      <c r="D323" s="4">
        <v>20080211</v>
      </c>
      <c r="E323" s="4">
        <v>20190628</v>
      </c>
      <c r="F323" s="4" t="s">
        <v>415</v>
      </c>
      <c r="G323" s="4" t="s">
        <v>415</v>
      </c>
      <c r="H323" s="4" t="s">
        <v>415</v>
      </c>
      <c r="I323" s="4" t="s">
        <v>415</v>
      </c>
      <c r="J323" s="4">
        <f t="shared" ref="J323:J386" si="67">IF((1&amp;RIGHT(LEFT(D323,4),2)&amp;RIGHT(D323,4))*1=1,"",(1&amp;RIGHT(LEFT(D323,4),2)&amp;RIGHT(D323,4))*1)</f>
        <v>1080211</v>
      </c>
      <c r="K323" s="4">
        <f t="shared" ref="K323:K386" si="68">IF((1&amp;RIGHT(LEFT(E323,4),2)&amp;RIGHT(E323,4))*1=1,"",(1&amp;RIGHT(LEFT(E323,4),2)&amp;RIGHT(E323,4))*1)</f>
        <v>1190628</v>
      </c>
      <c r="L323" s="4" t="str">
        <f t="shared" ref="L323:L386" si="69">IF((1&amp;RIGHT(LEFT(F323,4),2)&amp;RIGHT(F323,4))*1=1,"",(1&amp;RIGHT(LEFT(F323,4),2)&amp;RIGHT(F323,4))*1)</f>
        <v/>
      </c>
      <c r="M323" s="4" t="str">
        <f t="shared" ref="M323:M386" si="70">IF((1&amp;RIGHT(LEFT(G323,4),2)&amp;RIGHT(G323,4))*1=1,"",(1&amp;RIGHT(LEFT(G323,4),2)&amp;RIGHT(G323,4))*1)</f>
        <v/>
      </c>
      <c r="N323" s="4" t="str">
        <f t="shared" ref="N323:N386" si="71">IF((1&amp;RIGHT(LEFT(H323,4),2)&amp;RIGHT(H323,4))*1=1,"",(1&amp;RIGHT(LEFT(H323,4),2)&amp;RIGHT(H323,4))*1)</f>
        <v/>
      </c>
      <c r="O323" s="4" t="str">
        <f t="shared" ref="O323:O386" si="72">IF((1&amp;RIGHT(LEFT(I323,4),2)&amp;RIGHT(I323,4))*1=1,"",(1&amp;RIGHT(LEFT(I323,4),2)&amp;RIGHT(I323,4))*1)</f>
        <v/>
      </c>
      <c r="P323" s="8">
        <f t="shared" ref="P323:P386" si="73">COUNT(D323:I323)</f>
        <v>2</v>
      </c>
      <c r="Q323" s="4" t="s">
        <v>1273</v>
      </c>
      <c r="R323" s="4" t="str">
        <f t="shared" ref="R323:R386" si="74">IF($P323=R$2,"if(Name() == "&amp;Q323&amp;$B323&amp;Q323&amp;") { includeOK = DateNum() &gt;= "&amp;$J323&amp;"; }","")</f>
        <v/>
      </c>
      <c r="S323" s="4" t="str">
        <f t="shared" ref="S323:S386" si="75">IF($P323=S$2,"if(Name() == "&amp;Q323&amp;$B323&amp;Q323&amp;") { includeOK = DateNum() &gt;= "&amp;$J323&amp;" AND DateNum() &lt; "&amp;$K323&amp;"; }","")</f>
        <v>if(Name() == "RPOWER.EQ-NSE") { includeOK = DateNum() &gt;= 1080211 AND DateNum() &lt; 1190628; }</v>
      </c>
      <c r="T323" s="4" t="str">
        <f t="shared" ref="T323:T386" si="76">IF($P323=T$2,"if(Name() == "&amp;Q323&amp;$B323&amp;Q323&amp;") { includeOK = (DateNum() &gt;= "&amp;$J323&amp;" AND DateNum() &lt; "&amp;$K323&amp;") OR (DateNum() &gt;= "&amp;$L323&amp;"); }","")</f>
        <v/>
      </c>
      <c r="U323" s="4" t="str">
        <f t="shared" ref="U323:U386" si="77">IF($P323=U$2,"if(Name() == "&amp;Q323&amp;$B323&amp;Q323&amp;") { includeOK = (DateNum() &gt;= "&amp;$J323&amp;" AND DateNum() &lt; "&amp;$K323&amp;") OR (DateNum() &gt;= "&amp;$L323&amp;" AND DateNum() &lt; "&amp;$M323&amp;"); }","")</f>
        <v/>
      </c>
      <c r="V323" s="4" t="str">
        <f t="shared" ref="V323:V386" si="78">IF($P323=V$2,"if(Name() == "&amp;Q323&amp;$B323&amp;Q323&amp;") { includeOK = (DateNum() &gt;= "&amp;$J323&amp;" AND DateNum() &lt; "&amp;$K323&amp;") OR (DateNum() &gt;= "&amp;$L323&amp;" AND DateNum() &lt; "&amp;$M323&amp;") OR DateNum() &gt;= "&amp;$N323&amp;"; }","")</f>
        <v/>
      </c>
      <c r="W323" s="4" t="str">
        <f t="shared" ref="W323:W386" si="79">IF($P323=W$2,"if(Name() == "&amp;Q323&amp;$B323&amp;Q323&amp;") { includeOK = (DateNum() &gt;= "&amp;$J323&amp;" AND DateNum() &lt; "&amp;$K323&amp;") OR (DateNum() &gt;= "&amp;$L323&amp;" AND DateNum() &lt; "&amp;$M323&amp;") OR (DateNum() &gt;= "&amp;$N323&amp;" AND DateNum() &lt; "&amp;$O323&amp;") ; }","")</f>
        <v/>
      </c>
      <c r="X323" s="4" t="str">
        <f ca="1">OFFSET($R$2,COUNTA(R$3:R323),$P323-1)</f>
        <v>if(Name() == "RPOWER.EQ-NSE") { includeOK = DateNum() &gt;= 1080211 AND DateNum() &lt; 1190628; }</v>
      </c>
    </row>
    <row r="324" spans="1:24" x14ac:dyDescent="0.35">
      <c r="A324" s="4" t="s">
        <v>1185</v>
      </c>
      <c r="B324" s="4" t="str">
        <f>VLOOKUP(A324,'Name Changes'!$L$2:$N$414,3,0)</f>
        <v>RUCHISOYA.EQ-NSE</v>
      </c>
      <c r="C324" s="4" t="s">
        <v>309</v>
      </c>
      <c r="D324" s="4">
        <v>20100528</v>
      </c>
      <c r="E324" s="4">
        <v>20120928</v>
      </c>
      <c r="F324" s="4" t="s">
        <v>415</v>
      </c>
      <c r="G324" s="4" t="s">
        <v>415</v>
      </c>
      <c r="H324" s="4" t="s">
        <v>415</v>
      </c>
      <c r="I324" s="4" t="s">
        <v>415</v>
      </c>
      <c r="J324" s="4">
        <f t="shared" si="67"/>
        <v>1100528</v>
      </c>
      <c r="K324" s="4">
        <f t="shared" si="68"/>
        <v>1120928</v>
      </c>
      <c r="L324" s="4" t="str">
        <f t="shared" si="69"/>
        <v/>
      </c>
      <c r="M324" s="4" t="str">
        <f t="shared" si="70"/>
        <v/>
      </c>
      <c r="N324" s="4" t="str">
        <f t="shared" si="71"/>
        <v/>
      </c>
      <c r="O324" s="4" t="str">
        <f t="shared" si="72"/>
        <v/>
      </c>
      <c r="P324" s="8">
        <f t="shared" si="73"/>
        <v>2</v>
      </c>
      <c r="Q324" s="4" t="s">
        <v>1273</v>
      </c>
      <c r="R324" s="4" t="str">
        <f t="shared" si="74"/>
        <v/>
      </c>
      <c r="S324" s="4" t="str">
        <f t="shared" si="75"/>
        <v>if(Name() == "RUCHISOYA.EQ-NSE") { includeOK = DateNum() &gt;= 1100528 AND DateNum() &lt; 1120928; }</v>
      </c>
      <c r="T324" s="4" t="str">
        <f t="shared" si="76"/>
        <v/>
      </c>
      <c r="U324" s="4" t="str">
        <f t="shared" si="77"/>
        <v/>
      </c>
      <c r="V324" s="4" t="str">
        <f t="shared" si="78"/>
        <v/>
      </c>
      <c r="W324" s="4" t="str">
        <f t="shared" si="79"/>
        <v/>
      </c>
      <c r="X324" s="4" t="str">
        <f ca="1">OFFSET($R$2,COUNTA(R$3:R324),$P324-1)</f>
        <v>if(Name() == "RUCHISOYA.EQ-NSE") { includeOK = DateNum() &gt;= 1100528 AND DateNum() &lt; 1120928; }</v>
      </c>
    </row>
    <row r="325" spans="1:24" x14ac:dyDescent="0.35">
      <c r="A325" s="4" t="s">
        <v>1186</v>
      </c>
      <c r="B325" s="4" t="str">
        <f>VLOOKUP(A325,'Name Changes'!$L$2:$N$414,3,0)</f>
        <v>SAIL.EQ-NSE</v>
      </c>
      <c r="C325" s="4" t="s">
        <v>117</v>
      </c>
      <c r="D325" s="4">
        <v>20061229</v>
      </c>
      <c r="E325" s="4" t="s">
        <v>415</v>
      </c>
      <c r="F325" s="4" t="s">
        <v>415</v>
      </c>
      <c r="G325" s="4" t="s">
        <v>415</v>
      </c>
      <c r="H325" s="4" t="s">
        <v>415</v>
      </c>
      <c r="I325" s="4" t="s">
        <v>415</v>
      </c>
      <c r="J325" s="4">
        <f t="shared" si="67"/>
        <v>1061229</v>
      </c>
      <c r="K325" s="4" t="str">
        <f t="shared" si="68"/>
        <v/>
      </c>
      <c r="L325" s="4" t="str">
        <f t="shared" si="69"/>
        <v/>
      </c>
      <c r="M325" s="4" t="str">
        <f t="shared" si="70"/>
        <v/>
      </c>
      <c r="N325" s="4" t="str">
        <f t="shared" si="71"/>
        <v/>
      </c>
      <c r="O325" s="4" t="str">
        <f t="shared" si="72"/>
        <v/>
      </c>
      <c r="P325" s="8">
        <f t="shared" si="73"/>
        <v>1</v>
      </c>
      <c r="Q325" s="4" t="s">
        <v>1273</v>
      </c>
      <c r="R325" s="4" t="str">
        <f t="shared" si="74"/>
        <v>if(Name() == "SAIL.EQ-NSE") { includeOK = DateNum() &gt;= 1061229; }</v>
      </c>
      <c r="S325" s="4" t="str">
        <f t="shared" si="75"/>
        <v/>
      </c>
      <c r="T325" s="4" t="str">
        <f t="shared" si="76"/>
        <v/>
      </c>
      <c r="U325" s="4" t="str">
        <f t="shared" si="77"/>
        <v/>
      </c>
      <c r="V325" s="4" t="str">
        <f t="shared" si="78"/>
        <v/>
      </c>
      <c r="W325" s="4" t="str">
        <f t="shared" si="79"/>
        <v/>
      </c>
      <c r="X325" s="4" t="str">
        <f ca="1">OFFSET($R$2,COUNTA(R$3:R325),$P325-1)</f>
        <v>if(Name() == "SAIL.EQ-NSE") { includeOK = DateNum() &gt;= 1061229; }</v>
      </c>
    </row>
    <row r="326" spans="1:24" x14ac:dyDescent="0.35">
      <c r="A326" s="4" t="s">
        <v>1187</v>
      </c>
      <c r="B326" s="4" t="str">
        <f>VLOOKUP(A326,'Name Changes'!$L$2:$N$414,3,0)</f>
        <v>SAMRUDDHI.EQ-NSE</v>
      </c>
      <c r="C326" s="4" t="s">
        <v>310</v>
      </c>
      <c r="D326" s="4">
        <v>20100629</v>
      </c>
      <c r="E326" s="4">
        <v>20100824</v>
      </c>
      <c r="F326" s="4" t="s">
        <v>415</v>
      </c>
      <c r="G326" s="4" t="s">
        <v>415</v>
      </c>
      <c r="H326" s="4" t="s">
        <v>415</v>
      </c>
      <c r="I326" s="4" t="s">
        <v>415</v>
      </c>
      <c r="J326" s="4">
        <f t="shared" si="67"/>
        <v>1100629</v>
      </c>
      <c r="K326" s="4">
        <f t="shared" si="68"/>
        <v>1100824</v>
      </c>
      <c r="L326" s="4" t="str">
        <f t="shared" si="69"/>
        <v/>
      </c>
      <c r="M326" s="4" t="str">
        <f t="shared" si="70"/>
        <v/>
      </c>
      <c r="N326" s="4" t="str">
        <f t="shared" si="71"/>
        <v/>
      </c>
      <c r="O326" s="4" t="str">
        <f t="shared" si="72"/>
        <v/>
      </c>
      <c r="P326" s="8">
        <f t="shared" si="73"/>
        <v>2</v>
      </c>
      <c r="Q326" s="4" t="s">
        <v>1273</v>
      </c>
      <c r="R326" s="4" t="str">
        <f t="shared" si="74"/>
        <v/>
      </c>
      <c r="S326" s="4" t="str">
        <f t="shared" si="75"/>
        <v>if(Name() == "SAMRUDDHI.EQ-NSE") { includeOK = DateNum() &gt;= 1100629 AND DateNum() &lt; 1100824; }</v>
      </c>
      <c r="T326" s="4" t="str">
        <f t="shared" si="76"/>
        <v/>
      </c>
      <c r="U326" s="4" t="str">
        <f t="shared" si="77"/>
        <v/>
      </c>
      <c r="V326" s="4" t="str">
        <f t="shared" si="78"/>
        <v/>
      </c>
      <c r="W326" s="4" t="str">
        <f t="shared" si="79"/>
        <v/>
      </c>
      <c r="X326" s="4" t="str">
        <f ca="1">OFFSET($R$2,COUNTA(R$3:R326),$P326-1)</f>
        <v>if(Name() == "SAMRUDDHI.EQ-NSE") { includeOK = DateNum() &gt;= 1100629 AND DateNum() &lt; 1100824; }</v>
      </c>
    </row>
    <row r="327" spans="1:24" x14ac:dyDescent="0.35">
      <c r="A327" s="4" t="s">
        <v>1188</v>
      </c>
      <c r="B327" s="4" t="str">
        <f>VLOOKUP(A327,'Name Changes'!$L$2:$N$414,3,0)</f>
        <v>SASKEN.EQ-NSE</v>
      </c>
      <c r="C327" s="4" t="s">
        <v>208</v>
      </c>
      <c r="D327" s="4">
        <v>20070905</v>
      </c>
      <c r="E327" s="4">
        <v>20080829</v>
      </c>
      <c r="F327" s="4" t="s">
        <v>415</v>
      </c>
      <c r="G327" s="4" t="s">
        <v>415</v>
      </c>
      <c r="H327" s="4" t="s">
        <v>415</v>
      </c>
      <c r="I327" s="4" t="s">
        <v>415</v>
      </c>
      <c r="J327" s="4">
        <f t="shared" si="67"/>
        <v>1070905</v>
      </c>
      <c r="K327" s="4">
        <f t="shared" si="68"/>
        <v>1080829</v>
      </c>
      <c r="L327" s="4" t="str">
        <f t="shared" si="69"/>
        <v/>
      </c>
      <c r="M327" s="4" t="str">
        <f t="shared" si="70"/>
        <v/>
      </c>
      <c r="N327" s="4" t="str">
        <f t="shared" si="71"/>
        <v/>
      </c>
      <c r="O327" s="4" t="str">
        <f t="shared" si="72"/>
        <v/>
      </c>
      <c r="P327" s="8">
        <f t="shared" si="73"/>
        <v>2</v>
      </c>
      <c r="Q327" s="4" t="s">
        <v>1273</v>
      </c>
      <c r="R327" s="4" t="str">
        <f t="shared" si="74"/>
        <v/>
      </c>
      <c r="S327" s="4" t="str">
        <f t="shared" si="75"/>
        <v>if(Name() == "SASKEN.EQ-NSE") { includeOK = DateNum() &gt;= 1070905 AND DateNum() &lt; 1080829; }</v>
      </c>
      <c r="T327" s="4" t="str">
        <f t="shared" si="76"/>
        <v/>
      </c>
      <c r="U327" s="4" t="str">
        <f t="shared" si="77"/>
        <v/>
      </c>
      <c r="V327" s="4" t="str">
        <f t="shared" si="78"/>
        <v/>
      </c>
      <c r="W327" s="4" t="str">
        <f t="shared" si="79"/>
        <v/>
      </c>
      <c r="X327" s="4" t="str">
        <f ca="1">OFFSET($R$2,COUNTA(R$3:R327),$P327-1)</f>
        <v>if(Name() == "SASKEN.EQ-NSE") { includeOK = DateNum() &gt;= 1070905 AND DateNum() &lt; 1080829; }</v>
      </c>
    </row>
    <row r="328" spans="1:24" x14ac:dyDescent="0.35">
      <c r="A328" s="4" t="s">
        <v>1189</v>
      </c>
      <c r="B328" s="4" t="str">
        <f>VLOOKUP(A328,'Name Changes'!$L$2:$N$414,3,0)</f>
        <v>SATYAMCOMP.EQ-NSE</v>
      </c>
      <c r="C328" s="4" t="s">
        <v>118</v>
      </c>
      <c r="D328" s="4">
        <v>20061229</v>
      </c>
      <c r="E328" s="4">
        <v>20090130</v>
      </c>
      <c r="F328" s="4" t="s">
        <v>415</v>
      </c>
      <c r="G328" s="4" t="s">
        <v>415</v>
      </c>
      <c r="H328" s="4" t="s">
        <v>415</v>
      </c>
      <c r="I328" s="4" t="s">
        <v>415</v>
      </c>
      <c r="J328" s="4">
        <f t="shared" si="67"/>
        <v>1061229</v>
      </c>
      <c r="K328" s="4">
        <f t="shared" si="68"/>
        <v>1090130</v>
      </c>
      <c r="L328" s="4" t="str">
        <f t="shared" si="69"/>
        <v/>
      </c>
      <c r="M328" s="4" t="str">
        <f t="shared" si="70"/>
        <v/>
      </c>
      <c r="N328" s="4" t="str">
        <f t="shared" si="71"/>
        <v/>
      </c>
      <c r="O328" s="4" t="str">
        <f t="shared" si="72"/>
        <v/>
      </c>
      <c r="P328" s="8">
        <f t="shared" si="73"/>
        <v>2</v>
      </c>
      <c r="Q328" s="4" t="s">
        <v>1273</v>
      </c>
      <c r="R328" s="4" t="str">
        <f t="shared" si="74"/>
        <v/>
      </c>
      <c r="S328" s="4" t="str">
        <f t="shared" si="75"/>
        <v>if(Name() == "SATYAMCOMP.EQ-NSE") { includeOK = DateNum() &gt;= 1061229 AND DateNum() &lt; 1090130; }</v>
      </c>
      <c r="T328" s="4" t="str">
        <f t="shared" si="76"/>
        <v/>
      </c>
      <c r="U328" s="4" t="str">
        <f t="shared" si="77"/>
        <v/>
      </c>
      <c r="V328" s="4" t="str">
        <f t="shared" si="78"/>
        <v/>
      </c>
      <c r="W328" s="4" t="str">
        <f t="shared" si="79"/>
        <v/>
      </c>
      <c r="X328" s="4" t="str">
        <f ca="1">OFFSET($R$2,COUNTA(R$3:R328),$P328-1)</f>
        <v>if(Name() == "SATYAMCOMP.EQ-NSE") { includeOK = DateNum() &gt;= 1061229 AND DateNum() &lt; 1090130; }</v>
      </c>
    </row>
    <row r="329" spans="1:24" x14ac:dyDescent="0.35">
      <c r="A329" s="4" t="s">
        <v>1190</v>
      </c>
      <c r="B329" s="4" t="str">
        <f>VLOOKUP(A329,'Name Changes'!$L$2:$N$414,3,0)</f>
        <v>SBIN.EQ-NSE</v>
      </c>
      <c r="C329" s="4" t="s">
        <v>119</v>
      </c>
      <c r="D329" s="4">
        <v>20061229</v>
      </c>
      <c r="E329" s="4" t="s">
        <v>415</v>
      </c>
      <c r="F329" s="4" t="s">
        <v>415</v>
      </c>
      <c r="G329" s="4" t="s">
        <v>415</v>
      </c>
      <c r="H329" s="4" t="s">
        <v>415</v>
      </c>
      <c r="I329" s="4" t="s">
        <v>415</v>
      </c>
      <c r="J329" s="4">
        <f t="shared" si="67"/>
        <v>1061229</v>
      </c>
      <c r="K329" s="4" t="str">
        <f t="shared" si="68"/>
        <v/>
      </c>
      <c r="L329" s="4" t="str">
        <f t="shared" si="69"/>
        <v/>
      </c>
      <c r="M329" s="4" t="str">
        <f t="shared" si="70"/>
        <v/>
      </c>
      <c r="N329" s="4" t="str">
        <f t="shared" si="71"/>
        <v/>
      </c>
      <c r="O329" s="4" t="str">
        <f t="shared" si="72"/>
        <v/>
      </c>
      <c r="P329" s="8">
        <f t="shared" si="73"/>
        <v>1</v>
      </c>
      <c r="Q329" s="4" t="s">
        <v>1273</v>
      </c>
      <c r="R329" s="4" t="str">
        <f t="shared" si="74"/>
        <v>if(Name() == "SBIN.EQ-NSE") { includeOK = DateNum() &gt;= 1061229; }</v>
      </c>
      <c r="S329" s="4" t="str">
        <f t="shared" si="75"/>
        <v/>
      </c>
      <c r="T329" s="4" t="str">
        <f t="shared" si="76"/>
        <v/>
      </c>
      <c r="U329" s="4" t="str">
        <f t="shared" si="77"/>
        <v/>
      </c>
      <c r="V329" s="4" t="str">
        <f t="shared" si="78"/>
        <v/>
      </c>
      <c r="W329" s="4" t="str">
        <f t="shared" si="79"/>
        <v/>
      </c>
      <c r="X329" s="4" t="str">
        <f ca="1">OFFSET($R$2,COUNTA(R$3:R329),$P329-1)</f>
        <v>if(Name() == "SBIN.EQ-NSE") { includeOK = DateNum() &gt;= 1061229; }</v>
      </c>
    </row>
    <row r="330" spans="1:24" x14ac:dyDescent="0.35">
      <c r="A330" s="4" t="s">
        <v>1191</v>
      </c>
      <c r="B330" s="4" t="str">
        <f>VLOOKUP(A330,'Name Changes'!$L$2:$N$414,3,0)</f>
        <v>SCI.EQ-NSE</v>
      </c>
      <c r="C330" s="4" t="s">
        <v>120</v>
      </c>
      <c r="D330" s="4">
        <v>20061229</v>
      </c>
      <c r="E330" s="4">
        <v>20121026</v>
      </c>
      <c r="F330" s="4" t="s">
        <v>415</v>
      </c>
      <c r="G330" s="4" t="s">
        <v>415</v>
      </c>
      <c r="H330" s="4" t="s">
        <v>415</v>
      </c>
      <c r="I330" s="4" t="s">
        <v>415</v>
      </c>
      <c r="J330" s="4">
        <f t="shared" si="67"/>
        <v>1061229</v>
      </c>
      <c r="K330" s="4">
        <f t="shared" si="68"/>
        <v>1121026</v>
      </c>
      <c r="L330" s="4" t="str">
        <f t="shared" si="69"/>
        <v/>
      </c>
      <c r="M330" s="4" t="str">
        <f t="shared" si="70"/>
        <v/>
      </c>
      <c r="N330" s="4" t="str">
        <f t="shared" si="71"/>
        <v/>
      </c>
      <c r="O330" s="4" t="str">
        <f t="shared" si="72"/>
        <v/>
      </c>
      <c r="P330" s="8">
        <f t="shared" si="73"/>
        <v>2</v>
      </c>
      <c r="Q330" s="4" t="s">
        <v>1273</v>
      </c>
      <c r="R330" s="4" t="str">
        <f t="shared" si="74"/>
        <v/>
      </c>
      <c r="S330" s="4" t="str">
        <f t="shared" si="75"/>
        <v>if(Name() == "SCI.EQ-NSE") { includeOK = DateNum() &gt;= 1061229 AND DateNum() &lt; 1121026; }</v>
      </c>
      <c r="T330" s="4" t="str">
        <f t="shared" si="76"/>
        <v/>
      </c>
      <c r="U330" s="4" t="str">
        <f t="shared" si="77"/>
        <v/>
      </c>
      <c r="V330" s="4" t="str">
        <f t="shared" si="78"/>
        <v/>
      </c>
      <c r="W330" s="4" t="str">
        <f t="shared" si="79"/>
        <v/>
      </c>
      <c r="X330" s="4" t="str">
        <f ca="1">OFFSET($R$2,COUNTA(R$3:R330),$P330-1)</f>
        <v>if(Name() == "SCI.EQ-NSE") { includeOK = DateNum() &gt;= 1061229 AND DateNum() &lt; 1121026; }</v>
      </c>
    </row>
    <row r="331" spans="1:24" x14ac:dyDescent="0.35">
      <c r="A331" s="4" t="s">
        <v>1193</v>
      </c>
      <c r="B331" s="4" t="str">
        <f>VLOOKUP(A331,'Name Changes'!$L$2:$N$414,3,0)</f>
        <v>SHREECEM.EQ-NSE</v>
      </c>
      <c r="C331" s="4" t="s">
        <v>182</v>
      </c>
      <c r="D331" s="4">
        <v>20070511</v>
      </c>
      <c r="E331" s="4">
        <v>20081201</v>
      </c>
      <c r="F331" s="4">
        <v>20170331</v>
      </c>
      <c r="G331" s="4" t="s">
        <v>415</v>
      </c>
      <c r="H331" s="4" t="s">
        <v>415</v>
      </c>
      <c r="I331" s="4" t="s">
        <v>415</v>
      </c>
      <c r="J331" s="4">
        <f t="shared" si="67"/>
        <v>1070511</v>
      </c>
      <c r="K331" s="4">
        <f t="shared" si="68"/>
        <v>1081201</v>
      </c>
      <c r="L331" s="4">
        <f t="shared" si="69"/>
        <v>1170331</v>
      </c>
      <c r="M331" s="4" t="str">
        <f t="shared" si="70"/>
        <v/>
      </c>
      <c r="N331" s="4" t="str">
        <f t="shared" si="71"/>
        <v/>
      </c>
      <c r="O331" s="4" t="str">
        <f t="shared" si="72"/>
        <v/>
      </c>
      <c r="P331" s="8">
        <f t="shared" si="73"/>
        <v>3</v>
      </c>
      <c r="Q331" s="4" t="s">
        <v>1273</v>
      </c>
      <c r="R331" s="4" t="str">
        <f t="shared" si="74"/>
        <v/>
      </c>
      <c r="S331" s="4" t="str">
        <f t="shared" si="75"/>
        <v/>
      </c>
      <c r="T331" s="4" t="str">
        <f t="shared" si="76"/>
        <v>if(Name() == "SHREECEM.EQ-NSE") { includeOK = (DateNum() &gt;= 1070511 AND DateNum() &lt; 1081201) OR (DateNum() &gt;= 1170331); }</v>
      </c>
      <c r="U331" s="4" t="str">
        <f t="shared" si="77"/>
        <v/>
      </c>
      <c r="V331" s="4" t="str">
        <f t="shared" si="78"/>
        <v/>
      </c>
      <c r="W331" s="4" t="str">
        <f t="shared" si="79"/>
        <v/>
      </c>
      <c r="X331" s="4" t="str">
        <f ca="1">OFFSET($R$2,COUNTA(R$3:R331),$P331-1)</f>
        <v>if(Name() == "SHREECEM.EQ-NSE") { includeOK = (DateNum() &gt;= 1070511 AND DateNum() &lt; 1081201) OR (DateNum() &gt;= 1170331); }</v>
      </c>
    </row>
    <row r="332" spans="1:24" x14ac:dyDescent="0.35">
      <c r="A332" s="4" t="s">
        <v>1194</v>
      </c>
      <c r="B332" s="4" t="str">
        <f>VLOOKUP(A332,'Name Changes'!$L$2:$N$414,3,0)</f>
        <v>SIEMENS.EQ-NSE</v>
      </c>
      <c r="C332" s="4" t="s">
        <v>122</v>
      </c>
      <c r="D332" s="4">
        <v>20061229</v>
      </c>
      <c r="E332" s="4" t="s">
        <v>415</v>
      </c>
      <c r="F332" s="4" t="s">
        <v>415</v>
      </c>
      <c r="G332" s="4" t="s">
        <v>415</v>
      </c>
      <c r="H332" s="4" t="s">
        <v>415</v>
      </c>
      <c r="I332" s="4" t="s">
        <v>415</v>
      </c>
      <c r="J332" s="4">
        <f t="shared" si="67"/>
        <v>1061229</v>
      </c>
      <c r="K332" s="4" t="str">
        <f t="shared" si="68"/>
        <v/>
      </c>
      <c r="L332" s="4" t="str">
        <f t="shared" si="69"/>
        <v/>
      </c>
      <c r="M332" s="4" t="str">
        <f t="shared" si="70"/>
        <v/>
      </c>
      <c r="N332" s="4" t="str">
        <f t="shared" si="71"/>
        <v/>
      </c>
      <c r="O332" s="4" t="str">
        <f t="shared" si="72"/>
        <v/>
      </c>
      <c r="P332" s="8">
        <f t="shared" si="73"/>
        <v>1</v>
      </c>
      <c r="Q332" s="4" t="s">
        <v>1273</v>
      </c>
      <c r="R332" s="4" t="str">
        <f t="shared" si="74"/>
        <v>if(Name() == "SIEMENS.EQ-NSE") { includeOK = DateNum() &gt;= 1061229; }</v>
      </c>
      <c r="S332" s="4" t="str">
        <f t="shared" si="75"/>
        <v/>
      </c>
      <c r="T332" s="4" t="str">
        <f t="shared" si="76"/>
        <v/>
      </c>
      <c r="U332" s="4" t="str">
        <f t="shared" si="77"/>
        <v/>
      </c>
      <c r="V332" s="4" t="str">
        <f t="shared" si="78"/>
        <v/>
      </c>
      <c r="W332" s="4" t="str">
        <f t="shared" si="79"/>
        <v/>
      </c>
      <c r="X332" s="4" t="str">
        <f ca="1">OFFSET($R$2,COUNTA(R$3:R332),$P332-1)</f>
        <v>if(Name() == "SIEMENS.EQ-NSE") { includeOK = DateNum() &gt;= 1061229; }</v>
      </c>
    </row>
    <row r="333" spans="1:24" x14ac:dyDescent="0.35">
      <c r="A333" s="4" t="s">
        <v>1195</v>
      </c>
      <c r="B333" s="4" t="str">
        <f>VLOOKUP(A333,'Name Changes'!$L$2:$N$414,3,0)</f>
        <v>SINTEX.EQ-NSE</v>
      </c>
      <c r="C333" s="4" t="s">
        <v>279</v>
      </c>
      <c r="D333" s="4">
        <v>20080821</v>
      </c>
      <c r="E333" s="4">
        <v>20130829</v>
      </c>
      <c r="F333" s="4">
        <v>20160701</v>
      </c>
      <c r="G333" s="4">
        <v>20170901</v>
      </c>
      <c r="H333" s="4" t="s">
        <v>415</v>
      </c>
      <c r="I333" s="4" t="s">
        <v>415</v>
      </c>
      <c r="J333" s="4">
        <f t="shared" si="67"/>
        <v>1080821</v>
      </c>
      <c r="K333" s="4">
        <f t="shared" si="68"/>
        <v>1130829</v>
      </c>
      <c r="L333" s="4">
        <f t="shared" si="69"/>
        <v>1160701</v>
      </c>
      <c r="M333" s="4">
        <f t="shared" si="70"/>
        <v>1170901</v>
      </c>
      <c r="N333" s="4" t="str">
        <f t="shared" si="71"/>
        <v/>
      </c>
      <c r="O333" s="4" t="str">
        <f t="shared" si="72"/>
        <v/>
      </c>
      <c r="P333" s="8">
        <f t="shared" si="73"/>
        <v>4</v>
      </c>
      <c r="Q333" s="4" t="s">
        <v>1273</v>
      </c>
      <c r="R333" s="4" t="str">
        <f t="shared" si="74"/>
        <v/>
      </c>
      <c r="S333" s="4" t="str">
        <f t="shared" si="75"/>
        <v/>
      </c>
      <c r="T333" s="4" t="str">
        <f t="shared" si="76"/>
        <v/>
      </c>
      <c r="U333" s="4" t="str">
        <f t="shared" si="77"/>
        <v>if(Name() == "SINTEX.EQ-NSE") { includeOK = (DateNum() &gt;= 1080821 AND DateNum() &lt; 1130829) OR (DateNum() &gt;= 1160701 AND DateNum() &lt; 1170901); }</v>
      </c>
      <c r="V333" s="4" t="str">
        <f t="shared" si="78"/>
        <v/>
      </c>
      <c r="W333" s="4" t="str">
        <f t="shared" si="79"/>
        <v/>
      </c>
      <c r="X333" s="4" t="str">
        <f ca="1">OFFSET($R$2,COUNTA(R$3:R333),$P333-1)</f>
        <v>if(Name() == "SINTEX.EQ-NSE") { includeOK = (DateNum() &gt;= 1080821 AND DateNum() &lt; 1130829) OR (DateNum() &gt;= 1160701 AND DateNum() &lt; 1170901); }</v>
      </c>
    </row>
    <row r="334" spans="1:24" x14ac:dyDescent="0.35">
      <c r="A334" s="4" t="s">
        <v>1197</v>
      </c>
      <c r="B334" s="4" t="str">
        <f>VLOOKUP(A334,'Name Changes'!$L$2:$N$414,3,0)</f>
        <v>SKUMARSYNF.EQ-NSE</v>
      </c>
      <c r="C334" s="4" t="s">
        <v>183</v>
      </c>
      <c r="D334" s="4">
        <v>20070511</v>
      </c>
      <c r="E334" s="4">
        <v>20090626</v>
      </c>
      <c r="F334" s="4">
        <v>20101029</v>
      </c>
      <c r="G334" s="4">
        <v>20120928</v>
      </c>
      <c r="H334" s="4" t="s">
        <v>415</v>
      </c>
      <c r="I334" s="4" t="s">
        <v>415</v>
      </c>
      <c r="J334" s="4">
        <f t="shared" si="67"/>
        <v>1070511</v>
      </c>
      <c r="K334" s="4">
        <f t="shared" si="68"/>
        <v>1090626</v>
      </c>
      <c r="L334" s="4">
        <f t="shared" si="69"/>
        <v>1101029</v>
      </c>
      <c r="M334" s="4">
        <f t="shared" si="70"/>
        <v>1120928</v>
      </c>
      <c r="N334" s="4" t="str">
        <f t="shared" si="71"/>
        <v/>
      </c>
      <c r="O334" s="4" t="str">
        <f t="shared" si="72"/>
        <v/>
      </c>
      <c r="P334" s="8">
        <f t="shared" si="73"/>
        <v>4</v>
      </c>
      <c r="Q334" s="4" t="s">
        <v>1273</v>
      </c>
      <c r="R334" s="4" t="str">
        <f t="shared" si="74"/>
        <v/>
      </c>
      <c r="S334" s="4" t="str">
        <f t="shared" si="75"/>
        <v/>
      </c>
      <c r="T334" s="4" t="str">
        <f t="shared" si="76"/>
        <v/>
      </c>
      <c r="U334" s="4" t="str">
        <f t="shared" si="77"/>
        <v>if(Name() == "SKUMARSYNF.EQ-NSE") { includeOK = (DateNum() &gt;= 1070511 AND DateNum() &lt; 1090626) OR (DateNum() &gt;= 1101029 AND DateNum() &lt; 1120928); }</v>
      </c>
      <c r="V334" s="4" t="str">
        <f t="shared" si="78"/>
        <v/>
      </c>
      <c r="W334" s="4" t="str">
        <f t="shared" si="79"/>
        <v/>
      </c>
      <c r="X334" s="4" t="str">
        <f ca="1">OFFSET($R$2,COUNTA(R$3:R334),$P334-1)</f>
        <v>if(Name() == "SKUMARSYNF.EQ-NSE") { includeOK = (DateNum() &gt;= 1070511 AND DateNum() &lt; 1090626) OR (DateNum() &gt;= 1101029 AND DateNum() &lt; 1120928); }</v>
      </c>
    </row>
    <row r="335" spans="1:24" x14ac:dyDescent="0.35">
      <c r="A335" s="4" t="s">
        <v>1198</v>
      </c>
      <c r="B335" s="4" t="str">
        <f>VLOOKUP(A335,'Name Changes'!$L$2:$N$414,3,0)</f>
        <v>SOBHA.EQ-NSE</v>
      </c>
      <c r="C335" s="4" t="s">
        <v>123</v>
      </c>
      <c r="D335" s="4">
        <v>20061229</v>
      </c>
      <c r="E335" s="4">
        <v>20090227</v>
      </c>
      <c r="F335" s="4">
        <v>20100528</v>
      </c>
      <c r="G335" s="4">
        <v>20120928</v>
      </c>
      <c r="H335" s="4" t="s">
        <v>415</v>
      </c>
      <c r="I335" s="4" t="s">
        <v>415</v>
      </c>
      <c r="J335" s="4">
        <f t="shared" si="67"/>
        <v>1061229</v>
      </c>
      <c r="K335" s="4">
        <f t="shared" si="68"/>
        <v>1090227</v>
      </c>
      <c r="L335" s="4">
        <f t="shared" si="69"/>
        <v>1100528</v>
      </c>
      <c r="M335" s="4">
        <f t="shared" si="70"/>
        <v>1120928</v>
      </c>
      <c r="N335" s="4" t="str">
        <f t="shared" si="71"/>
        <v/>
      </c>
      <c r="O335" s="4" t="str">
        <f t="shared" si="72"/>
        <v/>
      </c>
      <c r="P335" s="8">
        <f t="shared" si="73"/>
        <v>4</v>
      </c>
      <c r="Q335" s="4" t="s">
        <v>1273</v>
      </c>
      <c r="R335" s="4" t="str">
        <f t="shared" si="74"/>
        <v/>
      </c>
      <c r="S335" s="4" t="str">
        <f t="shared" si="75"/>
        <v/>
      </c>
      <c r="T335" s="4" t="str">
        <f t="shared" si="76"/>
        <v/>
      </c>
      <c r="U335" s="4" t="str">
        <f t="shared" si="77"/>
        <v>if(Name() == "SOBHA.EQ-NSE") { includeOK = (DateNum() &gt;= 1061229 AND DateNum() &lt; 1090227) OR (DateNum() &gt;= 1100528 AND DateNum() &lt; 1120928); }</v>
      </c>
      <c r="V335" s="4" t="str">
        <f t="shared" si="78"/>
        <v/>
      </c>
      <c r="W335" s="4" t="str">
        <f t="shared" si="79"/>
        <v/>
      </c>
      <c r="X335" s="4" t="str">
        <f ca="1">OFFSET($R$2,COUNTA(R$3:R335),$P335-1)</f>
        <v>if(Name() == "SOBHA.EQ-NSE") { includeOK = (DateNum() &gt;= 1061229 AND DateNum() &lt; 1090227) OR (DateNum() &gt;= 1100528 AND DateNum() &lt; 1120928); }</v>
      </c>
    </row>
    <row r="336" spans="1:24" x14ac:dyDescent="0.35">
      <c r="A336" s="4" t="s">
        <v>1199</v>
      </c>
      <c r="B336" s="4" t="str">
        <f>VLOOKUP(A336,'Name Changes'!$L$2:$N$414,3,0)</f>
        <v>SOUTHBANK.EQ-NSE</v>
      </c>
      <c r="C336" s="4" t="s">
        <v>327</v>
      </c>
      <c r="D336" s="4">
        <v>20110718</v>
      </c>
      <c r="E336" s="4">
        <v>20121026</v>
      </c>
      <c r="F336" s="4">
        <v>20150529</v>
      </c>
      <c r="G336" s="4">
        <v>20190628</v>
      </c>
      <c r="H336" s="4" t="s">
        <v>415</v>
      </c>
      <c r="I336" s="4" t="s">
        <v>415</v>
      </c>
      <c r="J336" s="4">
        <f t="shared" si="67"/>
        <v>1110718</v>
      </c>
      <c r="K336" s="4">
        <f t="shared" si="68"/>
        <v>1121026</v>
      </c>
      <c r="L336" s="4">
        <f t="shared" si="69"/>
        <v>1150529</v>
      </c>
      <c r="M336" s="4">
        <f t="shared" si="70"/>
        <v>1190628</v>
      </c>
      <c r="N336" s="4" t="str">
        <f t="shared" si="71"/>
        <v/>
      </c>
      <c r="O336" s="4" t="str">
        <f t="shared" si="72"/>
        <v/>
      </c>
      <c r="P336" s="8">
        <f t="shared" si="73"/>
        <v>4</v>
      </c>
      <c r="Q336" s="4" t="s">
        <v>1273</v>
      </c>
      <c r="R336" s="4" t="str">
        <f t="shared" si="74"/>
        <v/>
      </c>
      <c r="S336" s="4" t="str">
        <f t="shared" si="75"/>
        <v/>
      </c>
      <c r="T336" s="4" t="str">
        <f t="shared" si="76"/>
        <v/>
      </c>
      <c r="U336" s="4" t="str">
        <f t="shared" si="77"/>
        <v>if(Name() == "SOUTHBANK.EQ-NSE") { includeOK = (DateNum() &gt;= 1110718 AND DateNum() &lt; 1121026) OR (DateNum() &gt;= 1150529 AND DateNum() &lt; 1190628); }</v>
      </c>
      <c r="V336" s="4" t="str">
        <f t="shared" si="78"/>
        <v/>
      </c>
      <c r="W336" s="4" t="str">
        <f t="shared" si="79"/>
        <v/>
      </c>
      <c r="X336" s="4" t="str">
        <f ca="1">OFFSET($R$2,COUNTA(R$3:R336),$P336-1)</f>
        <v>if(Name() == "SOUTHBANK.EQ-NSE") { includeOK = (DateNum() &gt;= 1110718 AND DateNum() &lt; 1121026) OR (DateNum() &gt;= 1150529 AND DateNum() &lt; 1190628); }</v>
      </c>
    </row>
    <row r="337" spans="1:24" x14ac:dyDescent="0.35">
      <c r="A337" s="4" t="s">
        <v>1200</v>
      </c>
      <c r="B337" s="4" t="str">
        <f>VLOOKUP(A337,'Name Changes'!$L$2:$N$414,3,0)</f>
        <v>SREINFRA.EQ-NSE</v>
      </c>
      <c r="C337" s="4" t="s">
        <v>319</v>
      </c>
      <c r="D337" s="4">
        <v>20101029</v>
      </c>
      <c r="E337" s="4">
        <v>20120928</v>
      </c>
      <c r="F337" s="4">
        <v>20170630</v>
      </c>
      <c r="G337" s="4">
        <v>20190228</v>
      </c>
      <c r="H337" s="4" t="s">
        <v>415</v>
      </c>
      <c r="I337" s="4" t="s">
        <v>415</v>
      </c>
      <c r="J337" s="4">
        <f t="shared" si="67"/>
        <v>1101029</v>
      </c>
      <c r="K337" s="4">
        <f t="shared" si="68"/>
        <v>1120928</v>
      </c>
      <c r="L337" s="4">
        <f t="shared" si="69"/>
        <v>1170630</v>
      </c>
      <c r="M337" s="4">
        <f t="shared" si="70"/>
        <v>1190228</v>
      </c>
      <c r="N337" s="4" t="str">
        <f t="shared" si="71"/>
        <v/>
      </c>
      <c r="O337" s="4" t="str">
        <f t="shared" si="72"/>
        <v/>
      </c>
      <c r="P337" s="8">
        <f t="shared" si="73"/>
        <v>4</v>
      </c>
      <c r="Q337" s="4" t="s">
        <v>1273</v>
      </c>
      <c r="R337" s="4" t="str">
        <f t="shared" si="74"/>
        <v/>
      </c>
      <c r="S337" s="4" t="str">
        <f t="shared" si="75"/>
        <v/>
      </c>
      <c r="T337" s="4" t="str">
        <f t="shared" si="76"/>
        <v/>
      </c>
      <c r="U337" s="4" t="str">
        <f t="shared" si="77"/>
        <v>if(Name() == "SREINFRA.EQ-NSE") { includeOK = (DateNum() &gt;= 1101029 AND DateNum() &lt; 1120928) OR (DateNum() &gt;= 1170630 AND DateNum() &lt; 1190228); }</v>
      </c>
      <c r="V337" s="4" t="str">
        <f t="shared" si="78"/>
        <v/>
      </c>
      <c r="W337" s="4" t="str">
        <f t="shared" si="79"/>
        <v/>
      </c>
      <c r="X337" s="4" t="str">
        <f ca="1">OFFSET($R$2,COUNTA(R$3:R337),$P337-1)</f>
        <v>if(Name() == "SREINFRA.EQ-NSE") { includeOK = (DateNum() &gt;= 1101029 AND DateNum() &lt; 1120928) OR (DateNum() &gt;= 1170630 AND DateNum() &lt; 1190228); }</v>
      </c>
    </row>
    <row r="338" spans="1:24" x14ac:dyDescent="0.35">
      <c r="A338" s="4" t="s">
        <v>1201</v>
      </c>
      <c r="B338" s="4" t="str">
        <f>VLOOKUP(A338,'Name Changes'!$L$2:$N$414,3,0)</f>
        <v>SREINTFIN.EQ-NSE</v>
      </c>
      <c r="C338" s="4" t="s">
        <v>280</v>
      </c>
      <c r="D338" s="4">
        <v>20080821</v>
      </c>
      <c r="E338" s="4">
        <v>20090626</v>
      </c>
      <c r="F338" s="4" t="s">
        <v>415</v>
      </c>
      <c r="G338" s="4" t="s">
        <v>415</v>
      </c>
      <c r="H338" s="4" t="s">
        <v>415</v>
      </c>
      <c r="I338" s="4" t="s">
        <v>415</v>
      </c>
      <c r="J338" s="4">
        <f t="shared" si="67"/>
        <v>1080821</v>
      </c>
      <c r="K338" s="4">
        <f t="shared" si="68"/>
        <v>1090626</v>
      </c>
      <c r="L338" s="4" t="str">
        <f t="shared" si="69"/>
        <v/>
      </c>
      <c r="M338" s="4" t="str">
        <f t="shared" si="70"/>
        <v/>
      </c>
      <c r="N338" s="4" t="str">
        <f t="shared" si="71"/>
        <v/>
      </c>
      <c r="O338" s="4" t="str">
        <f t="shared" si="72"/>
        <v/>
      </c>
      <c r="P338" s="8">
        <f t="shared" si="73"/>
        <v>2</v>
      </c>
      <c r="Q338" s="4" t="s">
        <v>1273</v>
      </c>
      <c r="R338" s="4" t="str">
        <f t="shared" si="74"/>
        <v/>
      </c>
      <c r="S338" s="4" t="str">
        <f t="shared" si="75"/>
        <v>if(Name() == "SREINTFIN.EQ-NSE") { includeOK = DateNum() &gt;= 1080821 AND DateNum() &lt; 1090626; }</v>
      </c>
      <c r="T338" s="4" t="str">
        <f t="shared" si="76"/>
        <v/>
      </c>
      <c r="U338" s="4" t="str">
        <f t="shared" si="77"/>
        <v/>
      </c>
      <c r="V338" s="4" t="str">
        <f t="shared" si="78"/>
        <v/>
      </c>
      <c r="W338" s="4" t="str">
        <f t="shared" si="79"/>
        <v/>
      </c>
      <c r="X338" s="4" t="str">
        <f ca="1">OFFSET($R$2,COUNTA(R$3:R338),$P338-1)</f>
        <v>if(Name() == "SREINTFIN.EQ-NSE") { includeOK = DateNum() &gt;= 1080821 AND DateNum() &lt; 1090626; }</v>
      </c>
    </row>
    <row r="339" spans="1:24" x14ac:dyDescent="0.35">
      <c r="A339" s="4" t="s">
        <v>1202</v>
      </c>
      <c r="B339" s="4" t="str">
        <f>VLOOKUP(A339,'Name Changes'!$L$2:$N$414,3,0)</f>
        <v>SRF.EQ-NSE</v>
      </c>
      <c r="C339" s="4" t="s">
        <v>124</v>
      </c>
      <c r="D339" s="4">
        <v>20061229</v>
      </c>
      <c r="E339" s="4">
        <v>20090626</v>
      </c>
      <c r="F339" s="4">
        <v>20150529</v>
      </c>
      <c r="G339" s="4" t="s">
        <v>415</v>
      </c>
      <c r="H339" s="4" t="s">
        <v>415</v>
      </c>
      <c r="I339" s="4" t="s">
        <v>415</v>
      </c>
      <c r="J339" s="4">
        <f t="shared" si="67"/>
        <v>1061229</v>
      </c>
      <c r="K339" s="4">
        <f t="shared" si="68"/>
        <v>1090626</v>
      </c>
      <c r="L339" s="4">
        <f t="shared" si="69"/>
        <v>1150529</v>
      </c>
      <c r="M339" s="4" t="str">
        <f t="shared" si="70"/>
        <v/>
      </c>
      <c r="N339" s="4" t="str">
        <f t="shared" si="71"/>
        <v/>
      </c>
      <c r="O339" s="4" t="str">
        <f t="shared" si="72"/>
        <v/>
      </c>
      <c r="P339" s="8">
        <f t="shared" si="73"/>
        <v>3</v>
      </c>
      <c r="Q339" s="4" t="s">
        <v>1273</v>
      </c>
      <c r="R339" s="4" t="str">
        <f t="shared" si="74"/>
        <v/>
      </c>
      <c r="S339" s="4" t="str">
        <f t="shared" si="75"/>
        <v/>
      </c>
      <c r="T339" s="4" t="str">
        <f t="shared" si="76"/>
        <v>if(Name() == "SRF.EQ-NSE") { includeOK = (DateNum() &gt;= 1061229 AND DateNum() &lt; 1090626) OR (DateNum() &gt;= 1150529); }</v>
      </c>
      <c r="U339" s="4" t="str">
        <f t="shared" si="77"/>
        <v/>
      </c>
      <c r="V339" s="4" t="str">
        <f t="shared" si="78"/>
        <v/>
      </c>
      <c r="W339" s="4" t="str">
        <f t="shared" si="79"/>
        <v/>
      </c>
      <c r="X339" s="4" t="str">
        <f ca="1">OFFSET($R$2,COUNTA(R$3:R339),$P339-1)</f>
        <v>if(Name() == "SRF.EQ-NSE") { includeOK = (DateNum() &gt;= 1061229 AND DateNum() &lt; 1090626) OR (DateNum() &gt;= 1150529); }</v>
      </c>
    </row>
    <row r="340" spans="1:24" x14ac:dyDescent="0.35">
      <c r="A340" s="4" t="s">
        <v>1203</v>
      </c>
      <c r="B340" s="4" t="str">
        <f>VLOOKUP(A340,'Name Changes'!$L$2:$N$414,3,0)</f>
        <v>SRTRANSFIN.EQ-NSE</v>
      </c>
      <c r="C340" s="4" t="s">
        <v>314</v>
      </c>
      <c r="D340" s="4">
        <v>20100730</v>
      </c>
      <c r="E340" s="4">
        <v>20221220</v>
      </c>
      <c r="F340" s="4" t="s">
        <v>415</v>
      </c>
      <c r="G340" s="4" t="s">
        <v>415</v>
      </c>
      <c r="H340" s="4" t="s">
        <v>415</v>
      </c>
      <c r="I340" s="4" t="s">
        <v>415</v>
      </c>
      <c r="J340" s="4">
        <f t="shared" si="67"/>
        <v>1100730</v>
      </c>
      <c r="K340" s="4">
        <f t="shared" si="68"/>
        <v>1221220</v>
      </c>
      <c r="L340" s="4" t="str">
        <f t="shared" si="69"/>
        <v/>
      </c>
      <c r="M340" s="4" t="str">
        <f t="shared" si="70"/>
        <v/>
      </c>
      <c r="N340" s="4" t="str">
        <f t="shared" si="71"/>
        <v/>
      </c>
      <c r="O340" s="4" t="str">
        <f t="shared" si="72"/>
        <v/>
      </c>
      <c r="P340" s="8">
        <f t="shared" si="73"/>
        <v>2</v>
      </c>
      <c r="Q340" s="4" t="s">
        <v>1273</v>
      </c>
      <c r="R340" s="4" t="str">
        <f t="shared" si="74"/>
        <v/>
      </c>
      <c r="S340" s="4" t="str">
        <f t="shared" si="75"/>
        <v>if(Name() == "SRTRANSFIN.EQ-NSE") { includeOK = DateNum() &gt;= 1100730 AND DateNum() &lt; 1221220; }</v>
      </c>
      <c r="T340" s="4" t="str">
        <f t="shared" si="76"/>
        <v/>
      </c>
      <c r="U340" s="4" t="str">
        <f t="shared" si="77"/>
        <v/>
      </c>
      <c r="V340" s="4" t="str">
        <f t="shared" si="78"/>
        <v/>
      </c>
      <c r="W340" s="4" t="str">
        <f t="shared" si="79"/>
        <v/>
      </c>
      <c r="X340" s="4" t="str">
        <f ca="1">OFFSET($R$2,COUNTA(R$3:R340),$P340-1)</f>
        <v>if(Name() == "SRTRANSFIN.EQ-NSE") { includeOK = DateNum() &gt;= 1100730 AND DateNum() &lt; 1221220; }</v>
      </c>
    </row>
    <row r="341" spans="1:24" x14ac:dyDescent="0.35">
      <c r="A341" s="4" t="s">
        <v>1205</v>
      </c>
      <c r="B341" s="4" t="str">
        <f>VLOOKUP(A341,'Name Changes'!$L$2:$N$414,3,0)</f>
        <v>STAR.EQ-NSE</v>
      </c>
      <c r="C341" s="4" t="s">
        <v>125</v>
      </c>
      <c r="D341" s="4">
        <v>20061229</v>
      </c>
      <c r="E341" s="4">
        <v>20090626</v>
      </c>
      <c r="F341" s="4">
        <v>20141128</v>
      </c>
      <c r="G341" s="4">
        <v>20191031</v>
      </c>
      <c r="H341" s="4">
        <v>20210730</v>
      </c>
      <c r="I341" s="4">
        <v>20220630</v>
      </c>
      <c r="J341" s="4">
        <f t="shared" si="67"/>
        <v>1061229</v>
      </c>
      <c r="K341" s="4">
        <f t="shared" si="68"/>
        <v>1090626</v>
      </c>
      <c r="L341" s="4">
        <f t="shared" si="69"/>
        <v>1141128</v>
      </c>
      <c r="M341" s="4">
        <f t="shared" si="70"/>
        <v>1191031</v>
      </c>
      <c r="N341" s="4">
        <f t="shared" si="71"/>
        <v>1210730</v>
      </c>
      <c r="O341" s="4">
        <f t="shared" si="72"/>
        <v>1220630</v>
      </c>
      <c r="P341" s="8">
        <f t="shared" si="73"/>
        <v>6</v>
      </c>
      <c r="Q341" s="4" t="s">
        <v>1273</v>
      </c>
      <c r="R341" s="4" t="str">
        <f t="shared" si="74"/>
        <v/>
      </c>
      <c r="S341" s="4" t="str">
        <f t="shared" si="75"/>
        <v/>
      </c>
      <c r="T341" s="4" t="str">
        <f t="shared" si="76"/>
        <v/>
      </c>
      <c r="U341" s="4" t="str">
        <f t="shared" si="77"/>
        <v/>
      </c>
      <c r="V341" s="4" t="str">
        <f t="shared" si="78"/>
        <v/>
      </c>
      <c r="W341" s="4" t="str">
        <f t="shared" si="79"/>
        <v>if(Name() == "STAR.EQ-NSE") { includeOK = (DateNum() &gt;= 1061229 AND DateNum() &lt; 1090626) OR (DateNum() &gt;= 1141128 AND DateNum() &lt; 1191031) OR (DateNum() &gt;= 1210730 AND DateNum() &lt; 1220630) ; }</v>
      </c>
      <c r="X341" s="4" t="str">
        <f ca="1">OFFSET($R$2,COUNTA(R$3:R341),$P341-1)</f>
        <v>if(Name() == "STAR.EQ-NSE") { includeOK = (DateNum() &gt;= 1061229 AND DateNum() &lt; 1090626) OR (DateNum() &gt;= 1141128 AND DateNum() &lt; 1191031) OR (DateNum() &gt;= 1210730 AND DateNum() &lt; 1220630) ; }</v>
      </c>
    </row>
    <row r="342" spans="1:24" x14ac:dyDescent="0.35">
      <c r="A342" s="4" t="s">
        <v>1206</v>
      </c>
      <c r="B342" s="4" t="str">
        <f>VLOOKUP(A342,'Name Changes'!$L$2:$N$414,3,0)</f>
        <v>STER.EQ-NSE</v>
      </c>
      <c r="C342" s="4" t="s">
        <v>126</v>
      </c>
      <c r="D342" s="4">
        <v>20061229</v>
      </c>
      <c r="E342" s="4">
        <v>20130827</v>
      </c>
      <c r="F342" s="4" t="s">
        <v>415</v>
      </c>
      <c r="G342" s="4" t="s">
        <v>415</v>
      </c>
      <c r="H342" s="4" t="s">
        <v>415</v>
      </c>
      <c r="I342" s="4" t="s">
        <v>415</v>
      </c>
      <c r="J342" s="4">
        <f t="shared" si="67"/>
        <v>1061229</v>
      </c>
      <c r="K342" s="4">
        <f t="shared" si="68"/>
        <v>1130827</v>
      </c>
      <c r="L342" s="4" t="str">
        <f t="shared" si="69"/>
        <v/>
      </c>
      <c r="M342" s="4" t="str">
        <f t="shared" si="70"/>
        <v/>
      </c>
      <c r="N342" s="4" t="str">
        <f t="shared" si="71"/>
        <v/>
      </c>
      <c r="O342" s="4" t="str">
        <f t="shared" si="72"/>
        <v/>
      </c>
      <c r="P342" s="8">
        <f t="shared" si="73"/>
        <v>2</v>
      </c>
      <c r="Q342" s="4" t="s">
        <v>1273</v>
      </c>
      <c r="R342" s="4" t="str">
        <f t="shared" si="74"/>
        <v/>
      </c>
      <c r="S342" s="4" t="str">
        <f t="shared" si="75"/>
        <v>if(Name() == "STER.EQ-NSE") { includeOK = DateNum() &gt;= 1061229 AND DateNum() &lt; 1130827; }</v>
      </c>
      <c r="T342" s="4" t="str">
        <f t="shared" si="76"/>
        <v/>
      </c>
      <c r="U342" s="4" t="str">
        <f t="shared" si="77"/>
        <v/>
      </c>
      <c r="V342" s="4" t="str">
        <f t="shared" si="78"/>
        <v/>
      </c>
      <c r="W342" s="4" t="str">
        <f t="shared" si="79"/>
        <v/>
      </c>
      <c r="X342" s="4" t="str">
        <f ca="1">OFFSET($R$2,COUNTA(R$3:R342),$P342-1)</f>
        <v>if(Name() == "STER.EQ-NSE") { includeOK = DateNum() &gt;= 1061229 AND DateNum() &lt; 1130827; }</v>
      </c>
    </row>
    <row r="343" spans="1:24" x14ac:dyDescent="0.35">
      <c r="A343" s="4" t="s">
        <v>1207</v>
      </c>
      <c r="B343" s="4" t="str">
        <f>VLOOKUP(A343,'Name Changes'!$L$2:$N$414,3,0)</f>
        <v>STERLINBIO.EQ-NSE</v>
      </c>
      <c r="C343" s="4" t="s">
        <v>184</v>
      </c>
      <c r="D343" s="4">
        <v>20070511</v>
      </c>
      <c r="E343" s="4">
        <v>20110527</v>
      </c>
      <c r="F343" s="4" t="s">
        <v>415</v>
      </c>
      <c r="G343" s="4" t="s">
        <v>415</v>
      </c>
      <c r="H343" s="4" t="s">
        <v>415</v>
      </c>
      <c r="I343" s="4" t="s">
        <v>415</v>
      </c>
      <c r="J343" s="4">
        <f t="shared" si="67"/>
        <v>1070511</v>
      </c>
      <c r="K343" s="4">
        <f t="shared" si="68"/>
        <v>1110527</v>
      </c>
      <c r="L343" s="4" t="str">
        <f t="shared" si="69"/>
        <v/>
      </c>
      <c r="M343" s="4" t="str">
        <f t="shared" si="70"/>
        <v/>
      </c>
      <c r="N343" s="4" t="str">
        <f t="shared" si="71"/>
        <v/>
      </c>
      <c r="O343" s="4" t="str">
        <f t="shared" si="72"/>
        <v/>
      </c>
      <c r="P343" s="8">
        <f t="shared" si="73"/>
        <v>2</v>
      </c>
      <c r="Q343" s="4" t="s">
        <v>1273</v>
      </c>
      <c r="R343" s="4" t="str">
        <f t="shared" si="74"/>
        <v/>
      </c>
      <c r="S343" s="4" t="str">
        <f t="shared" si="75"/>
        <v>if(Name() == "STERLINBIO.EQ-NSE") { includeOK = DateNum() &gt;= 1070511 AND DateNum() &lt; 1110527; }</v>
      </c>
      <c r="T343" s="4" t="str">
        <f t="shared" si="76"/>
        <v/>
      </c>
      <c r="U343" s="4" t="str">
        <f t="shared" si="77"/>
        <v/>
      </c>
      <c r="V343" s="4" t="str">
        <f t="shared" si="78"/>
        <v/>
      </c>
      <c r="W343" s="4" t="str">
        <f t="shared" si="79"/>
        <v/>
      </c>
      <c r="X343" s="4" t="str">
        <f ca="1">OFFSET($R$2,COUNTA(R$3:R343),$P343-1)</f>
        <v>if(Name() == "STERLINBIO.EQ-NSE") { includeOK = DateNum() &gt;= 1070511 AND DateNum() &lt; 1110527; }</v>
      </c>
    </row>
    <row r="344" spans="1:24" x14ac:dyDescent="0.35">
      <c r="A344" s="11" t="s">
        <v>1208</v>
      </c>
      <c r="B344" s="11" t="str">
        <f>VLOOKUP(A344,'Name Changes'!$L$2:$N$414,3,0)</f>
        <v>STROPTICAL.EQ-NSE</v>
      </c>
      <c r="C344" s="11" t="s">
        <v>185</v>
      </c>
      <c r="D344" s="11">
        <v>20070511</v>
      </c>
      <c r="E344" s="11">
        <v>20071217</v>
      </c>
      <c r="F344" s="4" t="s">
        <v>415</v>
      </c>
      <c r="G344" s="4" t="s">
        <v>415</v>
      </c>
      <c r="H344" s="4" t="s">
        <v>415</v>
      </c>
      <c r="I344" s="4" t="s">
        <v>415</v>
      </c>
      <c r="J344" s="4">
        <f t="shared" si="67"/>
        <v>1070511</v>
      </c>
      <c r="K344" s="4">
        <f t="shared" si="68"/>
        <v>1071217</v>
      </c>
      <c r="L344" s="4" t="str">
        <f t="shared" si="69"/>
        <v/>
      </c>
      <c r="M344" s="4" t="str">
        <f t="shared" si="70"/>
        <v/>
      </c>
      <c r="N344" s="4" t="str">
        <f t="shared" si="71"/>
        <v/>
      </c>
      <c r="O344" s="4" t="str">
        <f t="shared" si="72"/>
        <v/>
      </c>
      <c r="P344" s="8">
        <f t="shared" si="73"/>
        <v>2</v>
      </c>
      <c r="Q344" s="4" t="s">
        <v>1273</v>
      </c>
      <c r="R344" s="4" t="str">
        <f t="shared" si="74"/>
        <v/>
      </c>
      <c r="S344" s="4" t="str">
        <f t="shared" si="75"/>
        <v>if(Name() == "STROPTICAL.EQ-NSE") { includeOK = DateNum() &gt;= 1070511 AND DateNum() &lt; 1071217; }</v>
      </c>
      <c r="T344" s="4" t="str">
        <f t="shared" si="76"/>
        <v/>
      </c>
      <c r="U344" s="4" t="str">
        <f t="shared" si="77"/>
        <v/>
      </c>
      <c r="V344" s="4" t="str">
        <f t="shared" si="78"/>
        <v/>
      </c>
      <c r="W344" s="4" t="str">
        <f t="shared" si="79"/>
        <v/>
      </c>
      <c r="X344" s="4" t="str">
        <f ca="1">OFFSET($R$2,COUNTA(R$3:R344),$P344-1)</f>
        <v>if(Name() == "STROPTICAL.EQ-NSE") { includeOK = DateNum() &gt;= 1070511 AND DateNum() &lt; 1071217; }</v>
      </c>
    </row>
    <row r="345" spans="1:24" x14ac:dyDescent="0.35">
      <c r="A345" s="4" t="s">
        <v>1209</v>
      </c>
      <c r="B345" s="4" t="str">
        <f>VLOOKUP(A345,'Name Changes'!$L$2:$N$414,3,0)</f>
        <v>STRTECH.EQ-NSE</v>
      </c>
      <c r="C345" s="4" t="s">
        <v>233</v>
      </c>
      <c r="D345" s="4">
        <v>20071217</v>
      </c>
      <c r="E345" s="4">
        <v>20090327</v>
      </c>
      <c r="F345" s="4">
        <v>20101029</v>
      </c>
      <c r="G345" s="4">
        <v>20120928</v>
      </c>
      <c r="H345" s="4" t="s">
        <v>415</v>
      </c>
      <c r="I345" s="4" t="s">
        <v>415</v>
      </c>
      <c r="J345" s="4">
        <f t="shared" si="67"/>
        <v>1071217</v>
      </c>
      <c r="K345" s="4">
        <f t="shared" si="68"/>
        <v>1090327</v>
      </c>
      <c r="L345" s="4">
        <f t="shared" si="69"/>
        <v>1101029</v>
      </c>
      <c r="M345" s="4">
        <f t="shared" si="70"/>
        <v>1120928</v>
      </c>
      <c r="N345" s="4" t="str">
        <f t="shared" si="71"/>
        <v/>
      </c>
      <c r="O345" s="4" t="str">
        <f t="shared" si="72"/>
        <v/>
      </c>
      <c r="P345" s="8">
        <f t="shared" si="73"/>
        <v>4</v>
      </c>
      <c r="Q345" s="4" t="s">
        <v>1273</v>
      </c>
      <c r="R345" s="4" t="str">
        <f t="shared" si="74"/>
        <v/>
      </c>
      <c r="S345" s="4" t="str">
        <f t="shared" si="75"/>
        <v/>
      </c>
      <c r="T345" s="4" t="str">
        <f t="shared" si="76"/>
        <v/>
      </c>
      <c r="U345" s="4" t="str">
        <f t="shared" si="77"/>
        <v>if(Name() == "STRTECH.EQ-NSE") { includeOK = (DateNum() &gt;= 1071217 AND DateNum() &lt; 1090327) OR (DateNum() &gt;= 1101029 AND DateNum() &lt; 1120928); }</v>
      </c>
      <c r="V345" s="4" t="str">
        <f t="shared" si="78"/>
        <v/>
      </c>
      <c r="W345" s="4" t="str">
        <f t="shared" si="79"/>
        <v/>
      </c>
      <c r="X345" s="4" t="str">
        <f ca="1">OFFSET($R$2,COUNTA(R$3:R345),$P345-1)</f>
        <v>if(Name() == "STRTECH.EQ-NSE") { includeOK = (DateNum() &gt;= 1071217 AND DateNum() &lt; 1090327) OR (DateNum() &gt;= 1101029 AND DateNum() &lt; 1120928); }</v>
      </c>
    </row>
    <row r="346" spans="1:24" x14ac:dyDescent="0.35">
      <c r="A346" s="4" t="s">
        <v>1210</v>
      </c>
      <c r="B346" s="4" t="str">
        <f>VLOOKUP(A346,'Name Changes'!$L$2:$N$414,3,0)</f>
        <v>SUNPHARMA.EQ-NSE</v>
      </c>
      <c r="C346" s="4" t="s">
        <v>127</v>
      </c>
      <c r="D346" s="4">
        <v>20061229</v>
      </c>
      <c r="E346" s="4" t="s">
        <v>415</v>
      </c>
      <c r="F346" s="4" t="s">
        <v>415</v>
      </c>
      <c r="G346" s="4" t="s">
        <v>415</v>
      </c>
      <c r="H346" s="4" t="s">
        <v>415</v>
      </c>
      <c r="I346" s="4" t="s">
        <v>415</v>
      </c>
      <c r="J346" s="4">
        <f t="shared" si="67"/>
        <v>1061229</v>
      </c>
      <c r="K346" s="4" t="str">
        <f t="shared" si="68"/>
        <v/>
      </c>
      <c r="L346" s="4" t="str">
        <f t="shared" si="69"/>
        <v/>
      </c>
      <c r="M346" s="4" t="str">
        <f t="shared" si="70"/>
        <v/>
      </c>
      <c r="N346" s="4" t="str">
        <f t="shared" si="71"/>
        <v/>
      </c>
      <c r="O346" s="4" t="str">
        <f t="shared" si="72"/>
        <v/>
      </c>
      <c r="P346" s="8">
        <f t="shared" si="73"/>
        <v>1</v>
      </c>
      <c r="Q346" s="4" t="s">
        <v>1273</v>
      </c>
      <c r="R346" s="4" t="str">
        <f t="shared" si="74"/>
        <v>if(Name() == "SUNPHARMA.EQ-NSE") { includeOK = DateNum() &gt;= 1061229; }</v>
      </c>
      <c r="S346" s="4" t="str">
        <f t="shared" si="75"/>
        <v/>
      </c>
      <c r="T346" s="4" t="str">
        <f t="shared" si="76"/>
        <v/>
      </c>
      <c r="U346" s="4" t="str">
        <f t="shared" si="77"/>
        <v/>
      </c>
      <c r="V346" s="4" t="str">
        <f t="shared" si="78"/>
        <v/>
      </c>
      <c r="W346" s="4" t="str">
        <f t="shared" si="79"/>
        <v/>
      </c>
      <c r="X346" s="4" t="str">
        <f ca="1">OFFSET($R$2,COUNTA(R$3:R346),$P346-1)</f>
        <v>if(Name() == "SUNPHARMA.EQ-NSE") { includeOK = DateNum() &gt;= 1061229; }</v>
      </c>
    </row>
    <row r="347" spans="1:24" x14ac:dyDescent="0.35">
      <c r="A347" s="4" t="s">
        <v>1211</v>
      </c>
      <c r="B347" s="4" t="str">
        <f>VLOOKUP(A347,'Name Changes'!$L$2:$N$414,3,0)</f>
        <v>SUNTV.EQ-NSE</v>
      </c>
      <c r="C347" s="4" t="s">
        <v>128</v>
      </c>
      <c r="D347" s="4">
        <v>20061229</v>
      </c>
      <c r="E347" s="4" t="s">
        <v>415</v>
      </c>
      <c r="F347" s="4" t="s">
        <v>415</v>
      </c>
      <c r="G347" s="4" t="s">
        <v>415</v>
      </c>
      <c r="H347" s="4" t="s">
        <v>415</v>
      </c>
      <c r="I347" s="4" t="s">
        <v>415</v>
      </c>
      <c r="J347" s="4">
        <f t="shared" si="67"/>
        <v>1061229</v>
      </c>
      <c r="K347" s="4" t="str">
        <f t="shared" si="68"/>
        <v/>
      </c>
      <c r="L347" s="4" t="str">
        <f t="shared" si="69"/>
        <v/>
      </c>
      <c r="M347" s="4" t="str">
        <f t="shared" si="70"/>
        <v/>
      </c>
      <c r="N347" s="4" t="str">
        <f t="shared" si="71"/>
        <v/>
      </c>
      <c r="O347" s="4" t="str">
        <f t="shared" si="72"/>
        <v/>
      </c>
      <c r="P347" s="8">
        <f t="shared" si="73"/>
        <v>1</v>
      </c>
      <c r="Q347" s="4" t="s">
        <v>1273</v>
      </c>
      <c r="R347" s="4" t="str">
        <f t="shared" si="74"/>
        <v>if(Name() == "SUNTV.EQ-NSE") { includeOK = DateNum() &gt;= 1061229; }</v>
      </c>
      <c r="S347" s="4" t="str">
        <f t="shared" si="75"/>
        <v/>
      </c>
      <c r="T347" s="4" t="str">
        <f t="shared" si="76"/>
        <v/>
      </c>
      <c r="U347" s="4" t="str">
        <f t="shared" si="77"/>
        <v/>
      </c>
      <c r="V347" s="4" t="str">
        <f t="shared" si="78"/>
        <v/>
      </c>
      <c r="W347" s="4" t="str">
        <f t="shared" si="79"/>
        <v/>
      </c>
      <c r="X347" s="4" t="str">
        <f ca="1">OFFSET($R$2,COUNTA(R$3:R347),$P347-1)</f>
        <v>if(Name() == "SUNTV.EQ-NSE") { includeOK = DateNum() &gt;= 1061229; }</v>
      </c>
    </row>
    <row r="348" spans="1:24" x14ac:dyDescent="0.35">
      <c r="A348" s="4" t="s">
        <v>1212</v>
      </c>
      <c r="B348" s="4" t="str">
        <f>VLOOKUP(A348,'Name Changes'!$L$2:$N$414,3,0)</f>
        <v>SUZLON.EQ-NSE</v>
      </c>
      <c r="C348" s="4" t="s">
        <v>129</v>
      </c>
      <c r="D348" s="4">
        <v>20061229</v>
      </c>
      <c r="E348" s="4">
        <v>20130301</v>
      </c>
      <c r="F348" s="4">
        <v>20170331</v>
      </c>
      <c r="G348" s="4">
        <v>20190628</v>
      </c>
      <c r="H348" s="4" t="s">
        <v>415</v>
      </c>
      <c r="I348" s="4" t="s">
        <v>415</v>
      </c>
      <c r="J348" s="4">
        <f t="shared" si="67"/>
        <v>1061229</v>
      </c>
      <c r="K348" s="4">
        <f t="shared" si="68"/>
        <v>1130301</v>
      </c>
      <c r="L348" s="4">
        <f t="shared" si="69"/>
        <v>1170331</v>
      </c>
      <c r="M348" s="4">
        <f t="shared" si="70"/>
        <v>1190628</v>
      </c>
      <c r="N348" s="4" t="str">
        <f t="shared" si="71"/>
        <v/>
      </c>
      <c r="O348" s="4" t="str">
        <f t="shared" si="72"/>
        <v/>
      </c>
      <c r="P348" s="8">
        <f t="shared" si="73"/>
        <v>4</v>
      </c>
      <c r="Q348" s="4" t="s">
        <v>1273</v>
      </c>
      <c r="R348" s="4" t="str">
        <f t="shared" si="74"/>
        <v/>
      </c>
      <c r="S348" s="4" t="str">
        <f t="shared" si="75"/>
        <v/>
      </c>
      <c r="T348" s="4" t="str">
        <f t="shared" si="76"/>
        <v/>
      </c>
      <c r="U348" s="4" t="str">
        <f t="shared" si="77"/>
        <v>if(Name() == "SUZLON.EQ-NSE") { includeOK = (DateNum() &gt;= 1061229 AND DateNum() &lt; 1130301) OR (DateNum() &gt;= 1170331 AND DateNum() &lt; 1190628); }</v>
      </c>
      <c r="V348" s="4" t="str">
        <f t="shared" si="78"/>
        <v/>
      </c>
      <c r="W348" s="4" t="str">
        <f t="shared" si="79"/>
        <v/>
      </c>
      <c r="X348" s="4" t="str">
        <f ca="1">OFFSET($R$2,COUNTA(R$3:R348),$P348-1)</f>
        <v>if(Name() == "SUZLON.EQ-NSE") { includeOK = (DateNum() &gt;= 1061229 AND DateNum() &lt; 1130301) OR (DateNum() &gt;= 1170331 AND DateNum() &lt; 1190628); }</v>
      </c>
    </row>
    <row r="349" spans="1:24" x14ac:dyDescent="0.35">
      <c r="A349" s="4" t="s">
        <v>1213</v>
      </c>
      <c r="B349" s="4" t="str">
        <f>VLOOKUP(A349,'Name Changes'!$L$2:$N$414,3,0)</f>
        <v>SYNDIBANK.EQ-NSE</v>
      </c>
      <c r="C349" s="4" t="s">
        <v>130</v>
      </c>
      <c r="D349" s="4">
        <v>20061229</v>
      </c>
      <c r="E349" s="4">
        <v>20190628</v>
      </c>
      <c r="F349" s="4" t="s">
        <v>415</v>
      </c>
      <c r="G349" s="4" t="s">
        <v>415</v>
      </c>
      <c r="H349" s="4" t="s">
        <v>415</v>
      </c>
      <c r="I349" s="4" t="s">
        <v>415</v>
      </c>
      <c r="J349" s="4">
        <f t="shared" si="67"/>
        <v>1061229</v>
      </c>
      <c r="K349" s="4">
        <f t="shared" si="68"/>
        <v>1190628</v>
      </c>
      <c r="L349" s="4" t="str">
        <f t="shared" si="69"/>
        <v/>
      </c>
      <c r="M349" s="4" t="str">
        <f t="shared" si="70"/>
        <v/>
      </c>
      <c r="N349" s="4" t="str">
        <f t="shared" si="71"/>
        <v/>
      </c>
      <c r="O349" s="4" t="str">
        <f t="shared" si="72"/>
        <v/>
      </c>
      <c r="P349" s="8">
        <f t="shared" si="73"/>
        <v>2</v>
      </c>
      <c r="Q349" s="4" t="s">
        <v>1273</v>
      </c>
      <c r="R349" s="4" t="str">
        <f t="shared" si="74"/>
        <v/>
      </c>
      <c r="S349" s="4" t="str">
        <f t="shared" si="75"/>
        <v>if(Name() == "SYNDIBANK.EQ-NSE") { includeOK = DateNum() &gt;= 1061229 AND DateNum() &lt; 1190628; }</v>
      </c>
      <c r="T349" s="4" t="str">
        <f t="shared" si="76"/>
        <v/>
      </c>
      <c r="U349" s="4" t="str">
        <f t="shared" si="77"/>
        <v/>
      </c>
      <c r="V349" s="4" t="str">
        <f t="shared" si="78"/>
        <v/>
      </c>
      <c r="W349" s="4" t="str">
        <f t="shared" si="79"/>
        <v/>
      </c>
      <c r="X349" s="4" t="str">
        <f ca="1">OFFSET($R$2,COUNTA(R$3:R349),$P349-1)</f>
        <v>if(Name() == "SYNDIBANK.EQ-NSE") { includeOK = DateNum() &gt;= 1061229 AND DateNum() &lt; 1190628; }</v>
      </c>
    </row>
    <row r="350" spans="1:24" x14ac:dyDescent="0.35">
      <c r="A350" s="4" t="s">
        <v>1214</v>
      </c>
      <c r="B350" s="4" t="str">
        <f>VLOOKUP(A350,'Name Changes'!$L$2:$N$414,3,0)</f>
        <v>TATACHEM.EQ-NSE</v>
      </c>
      <c r="C350" s="4" t="s">
        <v>131</v>
      </c>
      <c r="D350" s="4">
        <v>20061229</v>
      </c>
      <c r="E350" s="4" t="s">
        <v>415</v>
      </c>
      <c r="F350" s="4" t="s">
        <v>415</v>
      </c>
      <c r="G350" s="4" t="s">
        <v>415</v>
      </c>
      <c r="H350" s="4" t="s">
        <v>415</v>
      </c>
      <c r="I350" s="4" t="s">
        <v>415</v>
      </c>
      <c r="J350" s="4">
        <f t="shared" si="67"/>
        <v>1061229</v>
      </c>
      <c r="K350" s="4" t="str">
        <f t="shared" si="68"/>
        <v/>
      </c>
      <c r="L350" s="4" t="str">
        <f t="shared" si="69"/>
        <v/>
      </c>
      <c r="M350" s="4" t="str">
        <f t="shared" si="70"/>
        <v/>
      </c>
      <c r="N350" s="4" t="str">
        <f t="shared" si="71"/>
        <v/>
      </c>
      <c r="O350" s="4" t="str">
        <f t="shared" si="72"/>
        <v/>
      </c>
      <c r="P350" s="8">
        <f t="shared" si="73"/>
        <v>1</v>
      </c>
      <c r="Q350" s="4" t="s">
        <v>1273</v>
      </c>
      <c r="R350" s="4" t="str">
        <f t="shared" si="74"/>
        <v>if(Name() == "TATACHEM.EQ-NSE") { includeOK = DateNum() &gt;= 1061229; }</v>
      </c>
      <c r="S350" s="4" t="str">
        <f t="shared" si="75"/>
        <v/>
      </c>
      <c r="T350" s="4" t="str">
        <f t="shared" si="76"/>
        <v/>
      </c>
      <c r="U350" s="4" t="str">
        <f t="shared" si="77"/>
        <v/>
      </c>
      <c r="V350" s="4" t="str">
        <f t="shared" si="78"/>
        <v/>
      </c>
      <c r="W350" s="4" t="str">
        <f t="shared" si="79"/>
        <v/>
      </c>
      <c r="X350" s="4" t="str">
        <f ca="1">OFFSET($R$2,COUNTA(R$3:R350),$P350-1)</f>
        <v>if(Name() == "TATACHEM.EQ-NSE") { includeOK = DateNum() &gt;= 1061229; }</v>
      </c>
    </row>
    <row r="351" spans="1:24" x14ac:dyDescent="0.35">
      <c r="A351" s="4" t="s">
        <v>1215</v>
      </c>
      <c r="B351" s="4" t="str">
        <f>VLOOKUP(A351,'Name Changes'!$L$2:$N$414,3,0)</f>
        <v>TATACOFFEE.EQ-NSE</v>
      </c>
      <c r="C351" s="4" t="s">
        <v>339</v>
      </c>
      <c r="D351" s="4">
        <v>20120127</v>
      </c>
      <c r="E351" s="4">
        <v>20120928</v>
      </c>
      <c r="F351" s="4" t="s">
        <v>415</v>
      </c>
      <c r="G351" s="4" t="s">
        <v>415</v>
      </c>
      <c r="H351" s="4" t="s">
        <v>415</v>
      </c>
      <c r="I351" s="4" t="s">
        <v>415</v>
      </c>
      <c r="J351" s="4">
        <f t="shared" si="67"/>
        <v>1120127</v>
      </c>
      <c r="K351" s="4">
        <f t="shared" si="68"/>
        <v>1120928</v>
      </c>
      <c r="L351" s="4" t="str">
        <f t="shared" si="69"/>
        <v/>
      </c>
      <c r="M351" s="4" t="str">
        <f t="shared" si="70"/>
        <v/>
      </c>
      <c r="N351" s="4" t="str">
        <f t="shared" si="71"/>
        <v/>
      </c>
      <c r="O351" s="4" t="str">
        <f t="shared" si="72"/>
        <v/>
      </c>
      <c r="P351" s="8">
        <f t="shared" si="73"/>
        <v>2</v>
      </c>
      <c r="Q351" s="4" t="s">
        <v>1273</v>
      </c>
      <c r="R351" s="4" t="str">
        <f t="shared" si="74"/>
        <v/>
      </c>
      <c r="S351" s="4" t="str">
        <f t="shared" si="75"/>
        <v>if(Name() == "TATACOFFEE.EQ-NSE") { includeOK = DateNum() &gt;= 1120127 AND DateNum() &lt; 1120928; }</v>
      </c>
      <c r="T351" s="4" t="str">
        <f t="shared" si="76"/>
        <v/>
      </c>
      <c r="U351" s="4" t="str">
        <f t="shared" si="77"/>
        <v/>
      </c>
      <c r="V351" s="4" t="str">
        <f t="shared" si="78"/>
        <v/>
      </c>
      <c r="W351" s="4" t="str">
        <f t="shared" si="79"/>
        <v/>
      </c>
      <c r="X351" s="4" t="str">
        <f ca="1">OFFSET($R$2,COUNTA(R$3:R351),$P351-1)</f>
        <v>if(Name() == "TATACOFFEE.EQ-NSE") { includeOK = DateNum() &gt;= 1120127 AND DateNum() &lt; 1120928; }</v>
      </c>
    </row>
    <row r="352" spans="1:24" x14ac:dyDescent="0.35">
      <c r="A352" s="4" t="s">
        <v>1216</v>
      </c>
      <c r="B352" s="4" t="str">
        <f>VLOOKUP(A352,'Name Changes'!$L$2:$N$414,3,0)</f>
        <v>TATACOMM.EQ-NSE</v>
      </c>
      <c r="C352" s="4" t="s">
        <v>237</v>
      </c>
      <c r="D352" s="4">
        <v>20080225</v>
      </c>
      <c r="E352" s="4">
        <v>20190628</v>
      </c>
      <c r="F352" s="4">
        <v>20211231</v>
      </c>
      <c r="G352" s="4" t="s">
        <v>415</v>
      </c>
      <c r="H352" s="4" t="s">
        <v>415</v>
      </c>
      <c r="I352" s="4" t="s">
        <v>415</v>
      </c>
      <c r="J352" s="4">
        <f t="shared" si="67"/>
        <v>1080225</v>
      </c>
      <c r="K352" s="4">
        <f t="shared" si="68"/>
        <v>1190628</v>
      </c>
      <c r="L352" s="4">
        <f t="shared" si="69"/>
        <v>1211231</v>
      </c>
      <c r="M352" s="4" t="str">
        <f t="shared" si="70"/>
        <v/>
      </c>
      <c r="N352" s="4" t="str">
        <f t="shared" si="71"/>
        <v/>
      </c>
      <c r="O352" s="4" t="str">
        <f t="shared" si="72"/>
        <v/>
      </c>
      <c r="P352" s="8">
        <f t="shared" si="73"/>
        <v>3</v>
      </c>
      <c r="Q352" s="4" t="s">
        <v>1273</v>
      </c>
      <c r="R352" s="4" t="str">
        <f t="shared" si="74"/>
        <v/>
      </c>
      <c r="S352" s="4" t="str">
        <f t="shared" si="75"/>
        <v/>
      </c>
      <c r="T352" s="4" t="str">
        <f t="shared" si="76"/>
        <v>if(Name() == "TATACOMM.EQ-NSE") { includeOK = (DateNum() &gt;= 1080225 AND DateNum() &lt; 1190628) OR (DateNum() &gt;= 1211231); }</v>
      </c>
      <c r="U352" s="4" t="str">
        <f t="shared" si="77"/>
        <v/>
      </c>
      <c r="V352" s="4" t="str">
        <f t="shared" si="78"/>
        <v/>
      </c>
      <c r="W352" s="4" t="str">
        <f t="shared" si="79"/>
        <v/>
      </c>
      <c r="X352" s="4" t="str">
        <f ca="1">OFFSET($R$2,COUNTA(R$3:R352),$P352-1)</f>
        <v>if(Name() == "TATACOMM.EQ-NSE") { includeOK = (DateNum() &gt;= 1080225 AND DateNum() &lt; 1190628) OR (DateNum() &gt;= 1211231); }</v>
      </c>
    </row>
    <row r="353" spans="1:24" x14ac:dyDescent="0.35">
      <c r="A353" s="4" t="s">
        <v>1217</v>
      </c>
      <c r="B353" s="4" t="str">
        <f>VLOOKUP(A353,'Name Changes'!$L$2:$N$414,3,0)</f>
        <v>TATAELXSI.EQ-NSE</v>
      </c>
      <c r="C353" s="4" t="s">
        <v>379</v>
      </c>
      <c r="D353" s="4">
        <v>20160226</v>
      </c>
      <c r="E353" s="4">
        <v>20191226</v>
      </c>
      <c r="F353" s="4" t="s">
        <v>415</v>
      </c>
      <c r="G353" s="4" t="s">
        <v>415</v>
      </c>
      <c r="H353" s="4" t="s">
        <v>415</v>
      </c>
      <c r="I353" s="4" t="s">
        <v>415</v>
      </c>
      <c r="J353" s="4">
        <f t="shared" si="67"/>
        <v>1160226</v>
      </c>
      <c r="K353" s="4">
        <f t="shared" si="68"/>
        <v>1191226</v>
      </c>
      <c r="L353" s="4" t="str">
        <f t="shared" si="69"/>
        <v/>
      </c>
      <c r="M353" s="4" t="str">
        <f t="shared" si="70"/>
        <v/>
      </c>
      <c r="N353" s="4" t="str">
        <f t="shared" si="71"/>
        <v/>
      </c>
      <c r="O353" s="4" t="str">
        <f t="shared" si="72"/>
        <v/>
      </c>
      <c r="P353" s="8">
        <f t="shared" si="73"/>
        <v>2</v>
      </c>
      <c r="Q353" s="4" t="s">
        <v>1273</v>
      </c>
      <c r="R353" s="4" t="str">
        <f t="shared" si="74"/>
        <v/>
      </c>
      <c r="S353" s="4" t="str">
        <f t="shared" si="75"/>
        <v>if(Name() == "TATAELXSI.EQ-NSE") { includeOK = DateNum() &gt;= 1160226 AND DateNum() &lt; 1191226; }</v>
      </c>
      <c r="T353" s="4" t="str">
        <f t="shared" si="76"/>
        <v/>
      </c>
      <c r="U353" s="4" t="str">
        <f t="shared" si="77"/>
        <v/>
      </c>
      <c r="V353" s="4" t="str">
        <f t="shared" si="78"/>
        <v/>
      </c>
      <c r="W353" s="4" t="str">
        <f t="shared" si="79"/>
        <v/>
      </c>
      <c r="X353" s="4" t="str">
        <f ca="1">OFFSET($R$2,COUNTA(R$3:R353),$P353-1)</f>
        <v>if(Name() == "TATAELXSI.EQ-NSE") { includeOK = DateNum() &gt;= 1160226 AND DateNum() &lt; 1191226; }</v>
      </c>
    </row>
    <row r="354" spans="1:24" x14ac:dyDescent="0.35">
      <c r="A354" s="4" t="s">
        <v>857</v>
      </c>
      <c r="B354" s="4" t="str">
        <f>VLOOKUP(A354,'Name Changes'!$L$2:$N$414,3,0)</f>
        <v>TATACONSUM.EQ-NSE</v>
      </c>
      <c r="C354" s="4" t="s">
        <v>1275</v>
      </c>
      <c r="D354" s="4">
        <v>20061229</v>
      </c>
      <c r="E354" s="4" t="s">
        <v>415</v>
      </c>
      <c r="F354" s="4" t="s">
        <v>415</v>
      </c>
      <c r="G354" s="4" t="s">
        <v>415</v>
      </c>
      <c r="H354" s="4" t="s">
        <v>415</v>
      </c>
      <c r="I354" s="4" t="s">
        <v>415</v>
      </c>
      <c r="J354" s="4">
        <f t="shared" si="67"/>
        <v>1061229</v>
      </c>
      <c r="K354" s="4" t="str">
        <f t="shared" si="68"/>
        <v/>
      </c>
      <c r="L354" s="4" t="str">
        <f t="shared" si="69"/>
        <v/>
      </c>
      <c r="M354" s="4" t="str">
        <f t="shared" si="70"/>
        <v/>
      </c>
      <c r="N354" s="4" t="str">
        <f t="shared" si="71"/>
        <v/>
      </c>
      <c r="O354" s="4" t="str">
        <f t="shared" si="72"/>
        <v/>
      </c>
      <c r="P354" s="8">
        <f t="shared" si="73"/>
        <v>1</v>
      </c>
      <c r="Q354" s="4" t="s">
        <v>1273</v>
      </c>
      <c r="R354" s="4" t="str">
        <f t="shared" si="74"/>
        <v>if(Name() == "TATACONSUM.EQ-NSE") { includeOK = DateNum() &gt;= 1061229; }</v>
      </c>
      <c r="S354" s="4" t="str">
        <f t="shared" si="75"/>
        <v/>
      </c>
      <c r="T354" s="4" t="str">
        <f t="shared" si="76"/>
        <v/>
      </c>
      <c r="U354" s="4" t="str">
        <f t="shared" si="77"/>
        <v/>
      </c>
      <c r="V354" s="4" t="str">
        <f t="shared" si="78"/>
        <v/>
      </c>
      <c r="W354" s="4" t="str">
        <f t="shared" si="79"/>
        <v/>
      </c>
      <c r="X354" s="4" t="str">
        <f ca="1">OFFSET($R$2,COUNTA(R$3:R354),$P354-1)</f>
        <v>if(Name() == "TATACONSUM.EQ-NSE") { includeOK = DateNum() &gt;= 1061229; }</v>
      </c>
    </row>
    <row r="355" spans="1:24" x14ac:dyDescent="0.35">
      <c r="A355" s="4" t="s">
        <v>1218</v>
      </c>
      <c r="B355" s="4" t="str">
        <f>VLOOKUP(A355,'Name Changes'!$L$2:$N$414,3,0)</f>
        <v>TATAMOTORS.EQ-NSE</v>
      </c>
      <c r="C355" s="4" t="s">
        <v>132</v>
      </c>
      <c r="D355" s="4">
        <v>20061229</v>
      </c>
      <c r="E355" s="4" t="s">
        <v>415</v>
      </c>
      <c r="F355" s="4" t="s">
        <v>415</v>
      </c>
      <c r="G355" s="4" t="s">
        <v>415</v>
      </c>
      <c r="H355" s="4" t="s">
        <v>415</v>
      </c>
      <c r="I355" s="4" t="s">
        <v>415</v>
      </c>
      <c r="J355" s="4">
        <f t="shared" si="67"/>
        <v>1061229</v>
      </c>
      <c r="K355" s="4" t="str">
        <f t="shared" si="68"/>
        <v/>
      </c>
      <c r="L355" s="4" t="str">
        <f t="shared" si="69"/>
        <v/>
      </c>
      <c r="M355" s="4" t="str">
        <f t="shared" si="70"/>
        <v/>
      </c>
      <c r="N355" s="4" t="str">
        <f t="shared" si="71"/>
        <v/>
      </c>
      <c r="O355" s="4" t="str">
        <f t="shared" si="72"/>
        <v/>
      </c>
      <c r="P355" s="8">
        <f t="shared" si="73"/>
        <v>1</v>
      </c>
      <c r="Q355" s="4" t="s">
        <v>1273</v>
      </c>
      <c r="R355" s="4" t="str">
        <f t="shared" si="74"/>
        <v>if(Name() == "TATAMOTORS.EQ-NSE") { includeOK = DateNum() &gt;= 1061229; }</v>
      </c>
      <c r="S355" s="4" t="str">
        <f t="shared" si="75"/>
        <v/>
      </c>
      <c r="T355" s="4" t="str">
        <f t="shared" si="76"/>
        <v/>
      </c>
      <c r="U355" s="4" t="str">
        <f t="shared" si="77"/>
        <v/>
      </c>
      <c r="V355" s="4" t="str">
        <f t="shared" si="78"/>
        <v/>
      </c>
      <c r="W355" s="4" t="str">
        <f t="shared" si="79"/>
        <v/>
      </c>
      <c r="X355" s="4" t="str">
        <f ca="1">OFFSET($R$2,COUNTA(R$3:R355),$P355-1)</f>
        <v>if(Name() == "TATAMOTORS.EQ-NSE") { includeOK = DateNum() &gt;= 1061229; }</v>
      </c>
    </row>
    <row r="356" spans="1:24" x14ac:dyDescent="0.35">
      <c r="A356" s="4" t="s">
        <v>1219</v>
      </c>
      <c r="B356" s="4" t="str">
        <f>VLOOKUP(A356,'Name Changes'!$L$2:$N$414,3,0)</f>
        <v>TATAMTRDVR.EQ-NSE</v>
      </c>
      <c r="C356" s="4" t="s">
        <v>320</v>
      </c>
      <c r="D356" s="4">
        <v>20101029</v>
      </c>
      <c r="E356" s="4">
        <v>20200130</v>
      </c>
      <c r="F356" s="4" t="s">
        <v>415</v>
      </c>
      <c r="G356" s="4" t="s">
        <v>415</v>
      </c>
      <c r="H356" s="4" t="s">
        <v>415</v>
      </c>
      <c r="I356" s="4" t="s">
        <v>415</v>
      </c>
      <c r="J356" s="4">
        <f t="shared" si="67"/>
        <v>1101029</v>
      </c>
      <c r="K356" s="4">
        <f t="shared" si="68"/>
        <v>1200130</v>
      </c>
      <c r="L356" s="4" t="str">
        <f t="shared" si="69"/>
        <v/>
      </c>
      <c r="M356" s="4" t="str">
        <f t="shared" si="70"/>
        <v/>
      </c>
      <c r="N356" s="4" t="str">
        <f t="shared" si="71"/>
        <v/>
      </c>
      <c r="O356" s="4" t="str">
        <f t="shared" si="72"/>
        <v/>
      </c>
      <c r="P356" s="8">
        <f t="shared" si="73"/>
        <v>2</v>
      </c>
      <c r="Q356" s="4" t="s">
        <v>1273</v>
      </c>
      <c r="R356" s="4" t="str">
        <f t="shared" si="74"/>
        <v/>
      </c>
      <c r="S356" s="4" t="str">
        <f t="shared" si="75"/>
        <v>if(Name() == "TATAMTRDVR.EQ-NSE") { includeOK = DateNum() &gt;= 1101029 AND DateNum() &lt; 1200130; }</v>
      </c>
      <c r="T356" s="4" t="str">
        <f t="shared" si="76"/>
        <v/>
      </c>
      <c r="U356" s="4" t="str">
        <f t="shared" si="77"/>
        <v/>
      </c>
      <c r="V356" s="4" t="str">
        <f t="shared" si="78"/>
        <v/>
      </c>
      <c r="W356" s="4" t="str">
        <f t="shared" si="79"/>
        <v/>
      </c>
      <c r="X356" s="4" t="str">
        <f ca="1">OFFSET($R$2,COUNTA(R$3:R356),$P356-1)</f>
        <v>if(Name() == "TATAMTRDVR.EQ-NSE") { includeOK = DateNum() &gt;= 1101029 AND DateNum() &lt; 1200130; }</v>
      </c>
    </row>
    <row r="357" spans="1:24" x14ac:dyDescent="0.35">
      <c r="A357" s="4" t="s">
        <v>1220</v>
      </c>
      <c r="B357" s="4" t="str">
        <f>VLOOKUP(A357,'Name Changes'!$L$2:$N$414,3,0)</f>
        <v>TATAPOWER.EQ-NSE</v>
      </c>
      <c r="C357" s="4" t="s">
        <v>133</v>
      </c>
      <c r="D357" s="4">
        <v>20061229</v>
      </c>
      <c r="E357" s="4" t="s">
        <v>415</v>
      </c>
      <c r="F357" s="4" t="s">
        <v>415</v>
      </c>
      <c r="G357" s="4" t="s">
        <v>415</v>
      </c>
      <c r="H357" s="4" t="s">
        <v>415</v>
      </c>
      <c r="I357" s="4" t="s">
        <v>415</v>
      </c>
      <c r="J357" s="4">
        <f t="shared" si="67"/>
        <v>1061229</v>
      </c>
      <c r="K357" s="4" t="str">
        <f t="shared" si="68"/>
        <v/>
      </c>
      <c r="L357" s="4" t="str">
        <f t="shared" si="69"/>
        <v/>
      </c>
      <c r="M357" s="4" t="str">
        <f t="shared" si="70"/>
        <v/>
      </c>
      <c r="N357" s="4" t="str">
        <f t="shared" si="71"/>
        <v/>
      </c>
      <c r="O357" s="4" t="str">
        <f t="shared" si="72"/>
        <v/>
      </c>
      <c r="P357" s="8">
        <f t="shared" si="73"/>
        <v>1</v>
      </c>
      <c r="Q357" s="4" t="s">
        <v>1273</v>
      </c>
      <c r="R357" s="4" t="str">
        <f t="shared" si="74"/>
        <v>if(Name() == "TATAPOWER.EQ-NSE") { includeOK = DateNum() &gt;= 1061229; }</v>
      </c>
      <c r="S357" s="4" t="str">
        <f t="shared" si="75"/>
        <v/>
      </c>
      <c r="T357" s="4" t="str">
        <f t="shared" si="76"/>
        <v/>
      </c>
      <c r="U357" s="4" t="str">
        <f t="shared" si="77"/>
        <v/>
      </c>
      <c r="V357" s="4" t="str">
        <f t="shared" si="78"/>
        <v/>
      </c>
      <c r="W357" s="4" t="str">
        <f t="shared" si="79"/>
        <v/>
      </c>
      <c r="X357" s="4" t="str">
        <f ca="1">OFFSET($R$2,COUNTA(R$3:R357),$P357-1)</f>
        <v>if(Name() == "TATAPOWER.EQ-NSE") { includeOK = DateNum() &gt;= 1061229; }</v>
      </c>
    </row>
    <row r="358" spans="1:24" x14ac:dyDescent="0.35">
      <c r="A358" s="4" t="s">
        <v>1221</v>
      </c>
      <c r="B358" s="4" t="str">
        <f>VLOOKUP(A358,'Name Changes'!$L$2:$N$414,3,0)</f>
        <v>TATASTEEL.EQ-NSE</v>
      </c>
      <c r="C358" s="4" t="s">
        <v>134</v>
      </c>
      <c r="D358" s="4">
        <v>20061229</v>
      </c>
      <c r="E358" s="4" t="s">
        <v>415</v>
      </c>
      <c r="F358" s="4" t="s">
        <v>415</v>
      </c>
      <c r="G358" s="4" t="s">
        <v>415</v>
      </c>
      <c r="H358" s="4" t="s">
        <v>415</v>
      </c>
      <c r="I358" s="4" t="s">
        <v>415</v>
      </c>
      <c r="J358" s="4">
        <f t="shared" si="67"/>
        <v>1061229</v>
      </c>
      <c r="K358" s="4" t="str">
        <f t="shared" si="68"/>
        <v/>
      </c>
      <c r="L358" s="4" t="str">
        <f t="shared" si="69"/>
        <v/>
      </c>
      <c r="M358" s="4" t="str">
        <f t="shared" si="70"/>
        <v/>
      </c>
      <c r="N358" s="4" t="str">
        <f t="shared" si="71"/>
        <v/>
      </c>
      <c r="O358" s="4" t="str">
        <f t="shared" si="72"/>
        <v/>
      </c>
      <c r="P358" s="8">
        <f t="shared" si="73"/>
        <v>1</v>
      </c>
      <c r="Q358" s="4" t="s">
        <v>1273</v>
      </c>
      <c r="R358" s="4" t="str">
        <f t="shared" si="74"/>
        <v>if(Name() == "TATASTEEL.EQ-NSE") { includeOK = DateNum() &gt;= 1061229; }</v>
      </c>
      <c r="S358" s="4" t="str">
        <f t="shared" si="75"/>
        <v/>
      </c>
      <c r="T358" s="4" t="str">
        <f t="shared" si="76"/>
        <v/>
      </c>
      <c r="U358" s="4" t="str">
        <f t="shared" si="77"/>
        <v/>
      </c>
      <c r="V358" s="4" t="str">
        <f t="shared" si="78"/>
        <v/>
      </c>
      <c r="W358" s="4" t="str">
        <f t="shared" si="79"/>
        <v/>
      </c>
      <c r="X358" s="4" t="str">
        <f ca="1">OFFSET($R$2,COUNTA(R$3:R358),$P358-1)</f>
        <v>if(Name() == "TATASTEEL.EQ-NSE") { includeOK = DateNum() &gt;= 1061229; }</v>
      </c>
    </row>
    <row r="359" spans="1:24" x14ac:dyDescent="0.35">
      <c r="A359" s="4" t="s">
        <v>1223</v>
      </c>
      <c r="B359" s="4" t="str">
        <f>VLOOKUP(A359,'Name Changes'!$L$2:$N$414,3,0)</f>
        <v>TCS.EQ-NSE</v>
      </c>
      <c r="C359" s="4" t="s">
        <v>136</v>
      </c>
      <c r="D359" s="4">
        <v>20061229</v>
      </c>
      <c r="E359" s="4" t="s">
        <v>415</v>
      </c>
      <c r="F359" s="4" t="s">
        <v>415</v>
      </c>
      <c r="G359" s="4" t="s">
        <v>415</v>
      </c>
      <c r="H359" s="4" t="s">
        <v>415</v>
      </c>
      <c r="I359" s="4" t="s">
        <v>415</v>
      </c>
      <c r="J359" s="4">
        <f t="shared" si="67"/>
        <v>1061229</v>
      </c>
      <c r="K359" s="4" t="str">
        <f t="shared" si="68"/>
        <v/>
      </c>
      <c r="L359" s="4" t="str">
        <f t="shared" si="69"/>
        <v/>
      </c>
      <c r="M359" s="4" t="str">
        <f t="shared" si="70"/>
        <v/>
      </c>
      <c r="N359" s="4" t="str">
        <f t="shared" si="71"/>
        <v/>
      </c>
      <c r="O359" s="4" t="str">
        <f t="shared" si="72"/>
        <v/>
      </c>
      <c r="P359" s="8">
        <f t="shared" si="73"/>
        <v>1</v>
      </c>
      <c r="Q359" s="4" t="s">
        <v>1273</v>
      </c>
      <c r="R359" s="4" t="str">
        <f t="shared" si="74"/>
        <v>if(Name() == "TCS.EQ-NSE") { includeOK = DateNum() &gt;= 1061229; }</v>
      </c>
      <c r="S359" s="4" t="str">
        <f t="shared" si="75"/>
        <v/>
      </c>
      <c r="T359" s="4" t="str">
        <f t="shared" si="76"/>
        <v/>
      </c>
      <c r="U359" s="4" t="str">
        <f t="shared" si="77"/>
        <v/>
      </c>
      <c r="V359" s="4" t="str">
        <f t="shared" si="78"/>
        <v/>
      </c>
      <c r="W359" s="4" t="str">
        <f t="shared" si="79"/>
        <v/>
      </c>
      <c r="X359" s="4" t="str">
        <f ca="1">OFFSET($R$2,COUNTA(R$3:R359),$P359-1)</f>
        <v>if(Name() == "TCS.EQ-NSE") { includeOK = DateNum() &gt;= 1061229; }</v>
      </c>
    </row>
    <row r="360" spans="1:24" x14ac:dyDescent="0.35">
      <c r="A360" s="4" t="s">
        <v>1224</v>
      </c>
      <c r="B360" s="4" t="str">
        <f>VLOOKUP(A360,'Name Changes'!$L$2:$N$414,3,0)</f>
        <v>TECHM.EQ-NSE</v>
      </c>
      <c r="C360" s="4" t="s">
        <v>209</v>
      </c>
      <c r="D360" s="4">
        <v>20070905</v>
      </c>
      <c r="E360" s="4" t="s">
        <v>415</v>
      </c>
      <c r="F360" s="4" t="s">
        <v>415</v>
      </c>
      <c r="G360" s="4" t="s">
        <v>415</v>
      </c>
      <c r="H360" s="4" t="s">
        <v>415</v>
      </c>
      <c r="I360" s="4" t="s">
        <v>415</v>
      </c>
      <c r="J360" s="4">
        <f t="shared" si="67"/>
        <v>1070905</v>
      </c>
      <c r="K360" s="4" t="str">
        <f t="shared" si="68"/>
        <v/>
      </c>
      <c r="L360" s="4" t="str">
        <f t="shared" si="69"/>
        <v/>
      </c>
      <c r="M360" s="4" t="str">
        <f t="shared" si="70"/>
        <v/>
      </c>
      <c r="N360" s="4" t="str">
        <f t="shared" si="71"/>
        <v/>
      </c>
      <c r="O360" s="4" t="str">
        <f t="shared" si="72"/>
        <v/>
      </c>
      <c r="P360" s="8">
        <f t="shared" si="73"/>
        <v>1</v>
      </c>
      <c r="Q360" s="4" t="s">
        <v>1273</v>
      </c>
      <c r="R360" s="4" t="str">
        <f t="shared" si="74"/>
        <v>if(Name() == "TECHM.EQ-NSE") { includeOK = DateNum() &gt;= 1070905; }</v>
      </c>
      <c r="S360" s="4" t="str">
        <f t="shared" si="75"/>
        <v/>
      </c>
      <c r="T360" s="4" t="str">
        <f t="shared" si="76"/>
        <v/>
      </c>
      <c r="U360" s="4" t="str">
        <f t="shared" si="77"/>
        <v/>
      </c>
      <c r="V360" s="4" t="str">
        <f t="shared" si="78"/>
        <v/>
      </c>
      <c r="W360" s="4" t="str">
        <f t="shared" si="79"/>
        <v/>
      </c>
      <c r="X360" s="4" t="str">
        <f ca="1">OFFSET($R$2,COUNTA(R$3:R360),$P360-1)</f>
        <v>if(Name() == "TECHM.EQ-NSE") { includeOK = DateNum() &gt;= 1070905; }</v>
      </c>
    </row>
    <row r="361" spans="1:24" x14ac:dyDescent="0.35">
      <c r="A361" s="4" t="s">
        <v>1225</v>
      </c>
      <c r="B361" s="4" t="str">
        <f>VLOOKUP(A361,'Name Changes'!$L$2:$N$414,3,0)</f>
        <v>THERMAX.EQ-NSE</v>
      </c>
      <c r="C361" s="4" t="s">
        <v>281</v>
      </c>
      <c r="D361" s="4">
        <v>20080821</v>
      </c>
      <c r="E361" s="4">
        <v>20090626</v>
      </c>
      <c r="F361" s="4" t="s">
        <v>415</v>
      </c>
      <c r="G361" s="4" t="s">
        <v>415</v>
      </c>
      <c r="H361" s="4" t="s">
        <v>415</v>
      </c>
      <c r="I361" s="4" t="s">
        <v>415</v>
      </c>
      <c r="J361" s="4">
        <f t="shared" si="67"/>
        <v>1080821</v>
      </c>
      <c r="K361" s="4">
        <f t="shared" si="68"/>
        <v>1090626</v>
      </c>
      <c r="L361" s="4" t="str">
        <f t="shared" si="69"/>
        <v/>
      </c>
      <c r="M361" s="4" t="str">
        <f t="shared" si="70"/>
        <v/>
      </c>
      <c r="N361" s="4" t="str">
        <f t="shared" si="71"/>
        <v/>
      </c>
      <c r="O361" s="4" t="str">
        <f t="shared" si="72"/>
        <v/>
      </c>
      <c r="P361" s="8">
        <f t="shared" si="73"/>
        <v>2</v>
      </c>
      <c r="Q361" s="4" t="s">
        <v>1273</v>
      </c>
      <c r="R361" s="4" t="str">
        <f t="shared" si="74"/>
        <v/>
      </c>
      <c r="S361" s="4" t="str">
        <f t="shared" si="75"/>
        <v>if(Name() == "THERMAX.EQ-NSE") { includeOK = DateNum() &gt;= 1080821 AND DateNum() &lt; 1090626; }</v>
      </c>
      <c r="T361" s="4" t="str">
        <f t="shared" si="76"/>
        <v/>
      </c>
      <c r="U361" s="4" t="str">
        <f t="shared" si="77"/>
        <v/>
      </c>
      <c r="V361" s="4" t="str">
        <f t="shared" si="78"/>
        <v/>
      </c>
      <c r="W361" s="4" t="str">
        <f t="shared" si="79"/>
        <v/>
      </c>
      <c r="X361" s="4" t="str">
        <f ca="1">OFFSET($R$2,COUNTA(R$3:R361),$P361-1)</f>
        <v>if(Name() == "THERMAX.EQ-NSE") { includeOK = DateNum() &gt;= 1080821 AND DateNum() &lt; 1090626; }</v>
      </c>
    </row>
    <row r="362" spans="1:24" x14ac:dyDescent="0.35">
      <c r="A362" s="4" t="s">
        <v>1226</v>
      </c>
      <c r="B362" s="4" t="str">
        <f>VLOOKUP(A362,'Name Changes'!$L$2:$N$414,3,0)</f>
        <v>TITAN.EQ-NSE</v>
      </c>
      <c r="C362" s="4" t="s">
        <v>137</v>
      </c>
      <c r="D362" s="4">
        <v>20061229</v>
      </c>
      <c r="E362" s="4" t="s">
        <v>415</v>
      </c>
      <c r="F362" s="4" t="s">
        <v>415</v>
      </c>
      <c r="G362" s="4" t="s">
        <v>415</v>
      </c>
      <c r="H362" s="4" t="s">
        <v>415</v>
      </c>
      <c r="I362" s="4" t="s">
        <v>415</v>
      </c>
      <c r="J362" s="4">
        <f t="shared" si="67"/>
        <v>1061229</v>
      </c>
      <c r="K362" s="4" t="str">
        <f t="shared" si="68"/>
        <v/>
      </c>
      <c r="L362" s="4" t="str">
        <f t="shared" si="69"/>
        <v/>
      </c>
      <c r="M362" s="4" t="str">
        <f t="shared" si="70"/>
        <v/>
      </c>
      <c r="N362" s="4" t="str">
        <f t="shared" si="71"/>
        <v/>
      </c>
      <c r="O362" s="4" t="str">
        <f t="shared" si="72"/>
        <v/>
      </c>
      <c r="P362" s="8">
        <f t="shared" si="73"/>
        <v>1</v>
      </c>
      <c r="Q362" s="4" t="s">
        <v>1273</v>
      </c>
      <c r="R362" s="4" t="str">
        <f t="shared" si="74"/>
        <v>if(Name() == "TITAN.EQ-NSE") { includeOK = DateNum() &gt;= 1061229; }</v>
      </c>
      <c r="S362" s="4" t="str">
        <f t="shared" si="75"/>
        <v/>
      </c>
      <c r="T362" s="4" t="str">
        <f t="shared" si="76"/>
        <v/>
      </c>
      <c r="U362" s="4" t="str">
        <f t="shared" si="77"/>
        <v/>
      </c>
      <c r="V362" s="4" t="str">
        <f t="shared" si="78"/>
        <v/>
      </c>
      <c r="W362" s="4" t="str">
        <f t="shared" si="79"/>
        <v/>
      </c>
      <c r="X362" s="4" t="str">
        <f ca="1">OFFSET($R$2,COUNTA(R$3:R362),$P362-1)</f>
        <v>if(Name() == "TITAN.EQ-NSE") { includeOK = DateNum() &gt;= 1061229; }</v>
      </c>
    </row>
    <row r="363" spans="1:24" x14ac:dyDescent="0.35">
      <c r="A363" s="4" t="s">
        <v>1227</v>
      </c>
      <c r="B363" s="4" t="str">
        <f>VLOOKUP(A363,'Name Changes'!$L$2:$N$414,3,0)</f>
        <v>TORNTPHARM.EQ-NSE</v>
      </c>
      <c r="C363" s="4" t="s">
        <v>375</v>
      </c>
      <c r="D363" s="4">
        <v>20160101</v>
      </c>
      <c r="E363" s="4" t="s">
        <v>415</v>
      </c>
      <c r="F363" s="4" t="s">
        <v>415</v>
      </c>
      <c r="G363" s="4" t="s">
        <v>415</v>
      </c>
      <c r="H363" s="4" t="s">
        <v>415</v>
      </c>
      <c r="I363" s="4" t="s">
        <v>415</v>
      </c>
      <c r="J363" s="4">
        <f t="shared" si="67"/>
        <v>1160101</v>
      </c>
      <c r="K363" s="4" t="str">
        <f t="shared" si="68"/>
        <v/>
      </c>
      <c r="L363" s="4" t="str">
        <f t="shared" si="69"/>
        <v/>
      </c>
      <c r="M363" s="4" t="str">
        <f t="shared" si="70"/>
        <v/>
      </c>
      <c r="N363" s="4" t="str">
        <f t="shared" si="71"/>
        <v/>
      </c>
      <c r="O363" s="4" t="str">
        <f t="shared" si="72"/>
        <v/>
      </c>
      <c r="P363" s="8">
        <f t="shared" si="73"/>
        <v>1</v>
      </c>
      <c r="Q363" s="4" t="s">
        <v>1273</v>
      </c>
      <c r="R363" s="4" t="str">
        <f t="shared" si="74"/>
        <v>if(Name() == "TORNTPHARM.EQ-NSE") { includeOK = DateNum() &gt;= 1160101; }</v>
      </c>
      <c r="S363" s="4" t="str">
        <f t="shared" si="75"/>
        <v/>
      </c>
      <c r="T363" s="4" t="str">
        <f t="shared" si="76"/>
        <v/>
      </c>
      <c r="U363" s="4" t="str">
        <f t="shared" si="77"/>
        <v/>
      </c>
      <c r="V363" s="4" t="str">
        <f t="shared" si="78"/>
        <v/>
      </c>
      <c r="W363" s="4" t="str">
        <f t="shared" si="79"/>
        <v/>
      </c>
      <c r="X363" s="4" t="str">
        <f ca="1">OFFSET($R$2,COUNTA(R$3:R363),$P363-1)</f>
        <v>if(Name() == "TORNTPHARM.EQ-NSE") { includeOK = DateNum() &gt;= 1160101; }</v>
      </c>
    </row>
    <row r="364" spans="1:24" x14ac:dyDescent="0.35">
      <c r="A364" s="4" t="s">
        <v>1228</v>
      </c>
      <c r="B364" s="4" t="str">
        <f>VLOOKUP(A364,'Name Changes'!$L$2:$N$414,3,0)</f>
        <v>TORNTPOWER.EQ-NSE</v>
      </c>
      <c r="C364" s="4" t="s">
        <v>282</v>
      </c>
      <c r="D364" s="4">
        <v>20080821</v>
      </c>
      <c r="E364" s="4">
        <v>20090626</v>
      </c>
      <c r="F364" s="4">
        <v>20160930</v>
      </c>
      <c r="G364" s="4" t="s">
        <v>415</v>
      </c>
      <c r="H364" s="4" t="s">
        <v>415</v>
      </c>
      <c r="I364" s="4" t="s">
        <v>415</v>
      </c>
      <c r="J364" s="4">
        <f t="shared" si="67"/>
        <v>1080821</v>
      </c>
      <c r="K364" s="4">
        <f t="shared" si="68"/>
        <v>1090626</v>
      </c>
      <c r="L364" s="4">
        <f t="shared" si="69"/>
        <v>1160930</v>
      </c>
      <c r="M364" s="4" t="str">
        <f t="shared" si="70"/>
        <v/>
      </c>
      <c r="N364" s="4" t="str">
        <f t="shared" si="71"/>
        <v/>
      </c>
      <c r="O364" s="4" t="str">
        <f t="shared" si="72"/>
        <v/>
      </c>
      <c r="P364" s="8">
        <f t="shared" si="73"/>
        <v>3</v>
      </c>
      <c r="Q364" s="4" t="s">
        <v>1273</v>
      </c>
      <c r="R364" s="4" t="str">
        <f t="shared" si="74"/>
        <v/>
      </c>
      <c r="S364" s="4" t="str">
        <f t="shared" si="75"/>
        <v/>
      </c>
      <c r="T364" s="4" t="str">
        <f t="shared" si="76"/>
        <v>if(Name() == "TORNTPOWER.EQ-NSE") { includeOK = (DateNum() &gt;= 1080821 AND DateNum() &lt; 1090626) OR (DateNum() &gt;= 1160930); }</v>
      </c>
      <c r="U364" s="4" t="str">
        <f t="shared" si="77"/>
        <v/>
      </c>
      <c r="V364" s="4" t="str">
        <f t="shared" si="78"/>
        <v/>
      </c>
      <c r="W364" s="4" t="str">
        <f t="shared" si="79"/>
        <v/>
      </c>
      <c r="X364" s="4" t="str">
        <f ca="1">OFFSET($R$2,COUNTA(R$3:R364),$P364-1)</f>
        <v>if(Name() == "TORNTPOWER.EQ-NSE") { includeOK = (DateNum() &gt;= 1080821 AND DateNum() &lt; 1090626) OR (DateNum() &gt;= 1160930); }</v>
      </c>
    </row>
    <row r="365" spans="1:24" x14ac:dyDescent="0.35">
      <c r="A365" s="4" t="s">
        <v>1229</v>
      </c>
      <c r="B365" s="4" t="str">
        <f>VLOOKUP(A365,'Name Changes'!$L$2:$N$414,3,0)</f>
        <v>TRIVENI.EQ-NSE</v>
      </c>
      <c r="C365" s="4" t="s">
        <v>138</v>
      </c>
      <c r="D365" s="4">
        <v>20061229</v>
      </c>
      <c r="E365" s="4">
        <v>20111230</v>
      </c>
      <c r="F365" s="4" t="s">
        <v>415</v>
      </c>
      <c r="G365" s="4" t="s">
        <v>415</v>
      </c>
      <c r="H365" s="4" t="s">
        <v>415</v>
      </c>
      <c r="I365" s="4" t="s">
        <v>415</v>
      </c>
      <c r="J365" s="4">
        <f t="shared" si="67"/>
        <v>1061229</v>
      </c>
      <c r="K365" s="4">
        <f t="shared" si="68"/>
        <v>1111230</v>
      </c>
      <c r="L365" s="4" t="str">
        <f t="shared" si="69"/>
        <v/>
      </c>
      <c r="M365" s="4" t="str">
        <f t="shared" si="70"/>
        <v/>
      </c>
      <c r="N365" s="4" t="str">
        <f t="shared" si="71"/>
        <v/>
      </c>
      <c r="O365" s="4" t="str">
        <f t="shared" si="72"/>
        <v/>
      </c>
      <c r="P365" s="8">
        <f t="shared" si="73"/>
        <v>2</v>
      </c>
      <c r="Q365" s="4" t="s">
        <v>1273</v>
      </c>
      <c r="R365" s="4" t="str">
        <f t="shared" si="74"/>
        <v/>
      </c>
      <c r="S365" s="4" t="str">
        <f t="shared" si="75"/>
        <v>if(Name() == "TRIVENI.EQ-NSE") { includeOK = DateNum() &gt;= 1061229 AND DateNum() &lt; 1111230; }</v>
      </c>
      <c r="T365" s="4" t="str">
        <f t="shared" si="76"/>
        <v/>
      </c>
      <c r="U365" s="4" t="str">
        <f t="shared" si="77"/>
        <v/>
      </c>
      <c r="V365" s="4" t="str">
        <f t="shared" si="78"/>
        <v/>
      </c>
      <c r="W365" s="4" t="str">
        <f t="shared" si="79"/>
        <v/>
      </c>
      <c r="X365" s="4" t="str">
        <f ca="1">OFFSET($R$2,COUNTA(R$3:R365),$P365-1)</f>
        <v>if(Name() == "TRIVENI.EQ-NSE") { includeOK = DateNum() &gt;= 1061229 AND DateNum() &lt; 1111230; }</v>
      </c>
    </row>
    <row r="366" spans="1:24" x14ac:dyDescent="0.35">
      <c r="A366" s="4" t="s">
        <v>1230</v>
      </c>
      <c r="B366" s="4" t="str">
        <f>VLOOKUP(A366,'Name Changes'!$L$2:$N$414,3,0)</f>
        <v>TTKPRESTIG.EQ-NSE</v>
      </c>
      <c r="C366" s="4" t="s">
        <v>328</v>
      </c>
      <c r="D366" s="4">
        <v>20110718</v>
      </c>
      <c r="E366" s="4">
        <v>20120928</v>
      </c>
      <c r="F366" s="4" t="s">
        <v>415</v>
      </c>
      <c r="G366" s="4" t="s">
        <v>415</v>
      </c>
      <c r="H366" s="4" t="s">
        <v>415</v>
      </c>
      <c r="I366" s="4" t="s">
        <v>415</v>
      </c>
      <c r="J366" s="4">
        <f t="shared" si="67"/>
        <v>1110718</v>
      </c>
      <c r="K366" s="4">
        <f t="shared" si="68"/>
        <v>1120928</v>
      </c>
      <c r="L366" s="4" t="str">
        <f t="shared" si="69"/>
        <v/>
      </c>
      <c r="M366" s="4" t="str">
        <f t="shared" si="70"/>
        <v/>
      </c>
      <c r="N366" s="4" t="str">
        <f t="shared" si="71"/>
        <v/>
      </c>
      <c r="O366" s="4" t="str">
        <f t="shared" si="72"/>
        <v/>
      </c>
      <c r="P366" s="8">
        <f t="shared" si="73"/>
        <v>2</v>
      </c>
      <c r="Q366" s="4" t="s">
        <v>1273</v>
      </c>
      <c r="R366" s="4" t="str">
        <f t="shared" si="74"/>
        <v/>
      </c>
      <c r="S366" s="4" t="str">
        <f t="shared" si="75"/>
        <v>if(Name() == "TTKPRESTIG.EQ-NSE") { includeOK = DateNum() &gt;= 1110718 AND DateNum() &lt; 1120928; }</v>
      </c>
      <c r="T366" s="4" t="str">
        <f t="shared" si="76"/>
        <v/>
      </c>
      <c r="U366" s="4" t="str">
        <f t="shared" si="77"/>
        <v/>
      </c>
      <c r="V366" s="4" t="str">
        <f t="shared" si="78"/>
        <v/>
      </c>
      <c r="W366" s="4" t="str">
        <f t="shared" si="79"/>
        <v/>
      </c>
      <c r="X366" s="4" t="str">
        <f ca="1">OFFSET($R$2,COUNTA(R$3:R366),$P366-1)</f>
        <v>if(Name() == "TTKPRESTIG.EQ-NSE") { includeOK = DateNum() &gt;= 1110718 AND DateNum() &lt; 1120928; }</v>
      </c>
    </row>
    <row r="367" spans="1:24" x14ac:dyDescent="0.35">
      <c r="A367" s="4" t="s">
        <v>1231</v>
      </c>
      <c r="B367" s="4" t="str">
        <f>VLOOKUP(A367,'Name Changes'!$L$2:$N$414,3,0)</f>
        <v>TTML.EQ-NSE</v>
      </c>
      <c r="C367" s="4" t="s">
        <v>139</v>
      </c>
      <c r="D367" s="4">
        <v>20061229</v>
      </c>
      <c r="E367" s="4">
        <v>20120928</v>
      </c>
      <c r="F367" s="4" t="s">
        <v>415</v>
      </c>
      <c r="G367" s="4" t="s">
        <v>415</v>
      </c>
      <c r="H367" s="4" t="s">
        <v>415</v>
      </c>
      <c r="I367" s="4" t="s">
        <v>415</v>
      </c>
      <c r="J367" s="4">
        <f t="shared" si="67"/>
        <v>1061229</v>
      </c>
      <c r="K367" s="4">
        <f t="shared" si="68"/>
        <v>1120928</v>
      </c>
      <c r="L367" s="4" t="str">
        <f t="shared" si="69"/>
        <v/>
      </c>
      <c r="M367" s="4" t="str">
        <f t="shared" si="70"/>
        <v/>
      </c>
      <c r="N367" s="4" t="str">
        <f t="shared" si="71"/>
        <v/>
      </c>
      <c r="O367" s="4" t="str">
        <f t="shared" si="72"/>
        <v/>
      </c>
      <c r="P367" s="8">
        <f t="shared" si="73"/>
        <v>2</v>
      </c>
      <c r="Q367" s="4" t="s">
        <v>1273</v>
      </c>
      <c r="R367" s="4" t="str">
        <f t="shared" si="74"/>
        <v/>
      </c>
      <c r="S367" s="4" t="str">
        <f t="shared" si="75"/>
        <v>if(Name() == "TTML.EQ-NSE") { includeOK = DateNum() &gt;= 1061229 AND DateNum() &lt; 1120928; }</v>
      </c>
      <c r="T367" s="4" t="str">
        <f t="shared" si="76"/>
        <v/>
      </c>
      <c r="U367" s="4" t="str">
        <f t="shared" si="77"/>
        <v/>
      </c>
      <c r="V367" s="4" t="str">
        <f t="shared" si="78"/>
        <v/>
      </c>
      <c r="W367" s="4" t="str">
        <f t="shared" si="79"/>
        <v/>
      </c>
      <c r="X367" s="4" t="str">
        <f ca="1">OFFSET($R$2,COUNTA(R$3:R367),$P367-1)</f>
        <v>if(Name() == "TTML.EQ-NSE") { includeOK = DateNum() &gt;= 1061229 AND DateNum() &lt; 1120928; }</v>
      </c>
    </row>
    <row r="368" spans="1:24" x14ac:dyDescent="0.35">
      <c r="A368" s="4" t="s">
        <v>1232</v>
      </c>
      <c r="B368" s="4" t="str">
        <f>VLOOKUP(A368,'Name Changes'!$L$2:$N$414,3,0)</f>
        <v>TULIP.EQ-NSE</v>
      </c>
      <c r="C368" s="4" t="s">
        <v>210</v>
      </c>
      <c r="D368" s="4">
        <v>20070905</v>
      </c>
      <c r="E368" s="4">
        <v>20120224</v>
      </c>
      <c r="F368" s="4" t="s">
        <v>415</v>
      </c>
      <c r="G368" s="4" t="s">
        <v>415</v>
      </c>
      <c r="H368" s="4" t="s">
        <v>415</v>
      </c>
      <c r="I368" s="4" t="s">
        <v>415</v>
      </c>
      <c r="J368" s="4">
        <f t="shared" si="67"/>
        <v>1070905</v>
      </c>
      <c r="K368" s="4">
        <f t="shared" si="68"/>
        <v>1120224</v>
      </c>
      <c r="L368" s="4" t="str">
        <f t="shared" si="69"/>
        <v/>
      </c>
      <c r="M368" s="4" t="str">
        <f t="shared" si="70"/>
        <v/>
      </c>
      <c r="N368" s="4" t="str">
        <f t="shared" si="71"/>
        <v/>
      </c>
      <c r="O368" s="4" t="str">
        <f t="shared" si="72"/>
        <v/>
      </c>
      <c r="P368" s="8">
        <f t="shared" si="73"/>
        <v>2</v>
      </c>
      <c r="Q368" s="4" t="s">
        <v>1273</v>
      </c>
      <c r="R368" s="4" t="str">
        <f t="shared" si="74"/>
        <v/>
      </c>
      <c r="S368" s="4" t="str">
        <f t="shared" si="75"/>
        <v>if(Name() == "TULIP.EQ-NSE") { includeOK = DateNum() &gt;= 1070905 AND DateNum() &lt; 1120224; }</v>
      </c>
      <c r="T368" s="4" t="str">
        <f t="shared" si="76"/>
        <v/>
      </c>
      <c r="U368" s="4" t="str">
        <f t="shared" si="77"/>
        <v/>
      </c>
      <c r="V368" s="4" t="str">
        <f t="shared" si="78"/>
        <v/>
      </c>
      <c r="W368" s="4" t="str">
        <f t="shared" si="79"/>
        <v/>
      </c>
      <c r="X368" s="4" t="str">
        <f ca="1">OFFSET($R$2,COUNTA(R$3:R368),$P368-1)</f>
        <v>if(Name() == "TULIP.EQ-NSE") { includeOK = DateNum() &gt;= 1070905 AND DateNum() &lt; 1120224; }</v>
      </c>
    </row>
    <row r="369" spans="1:24" x14ac:dyDescent="0.35">
      <c r="A369" s="4" t="s">
        <v>1233</v>
      </c>
      <c r="B369" s="4" t="str">
        <f>VLOOKUP(A369,'Name Changes'!$L$2:$N$414,3,0)</f>
        <v>TV_18.EQ-NSE</v>
      </c>
      <c r="C369" s="4" t="s">
        <v>283</v>
      </c>
      <c r="D369" s="4">
        <v>20080821</v>
      </c>
      <c r="E369" s="4">
        <v>20110621</v>
      </c>
      <c r="F369" s="4" t="s">
        <v>415</v>
      </c>
      <c r="G369" s="4" t="s">
        <v>415</v>
      </c>
      <c r="H369" s="4" t="s">
        <v>415</v>
      </c>
      <c r="I369" s="4" t="s">
        <v>415</v>
      </c>
      <c r="J369" s="4">
        <f t="shared" si="67"/>
        <v>1080821</v>
      </c>
      <c r="K369" s="4">
        <f t="shared" si="68"/>
        <v>1110621</v>
      </c>
      <c r="L369" s="4" t="str">
        <f t="shared" si="69"/>
        <v/>
      </c>
      <c r="M369" s="4" t="str">
        <f t="shared" si="70"/>
        <v/>
      </c>
      <c r="N369" s="4" t="str">
        <f t="shared" si="71"/>
        <v/>
      </c>
      <c r="O369" s="4" t="str">
        <f t="shared" si="72"/>
        <v/>
      </c>
      <c r="P369" s="8">
        <f t="shared" si="73"/>
        <v>2</v>
      </c>
      <c r="Q369" s="4" t="s">
        <v>1273</v>
      </c>
      <c r="R369" s="4" t="str">
        <f t="shared" si="74"/>
        <v/>
      </c>
      <c r="S369" s="4" t="str">
        <f t="shared" si="75"/>
        <v>if(Name() == "TV_18.EQ-NSE") { includeOK = DateNum() &gt;= 1080821 AND DateNum() &lt; 1110621; }</v>
      </c>
      <c r="T369" s="4" t="str">
        <f t="shared" si="76"/>
        <v/>
      </c>
      <c r="U369" s="4" t="str">
        <f t="shared" si="77"/>
        <v/>
      </c>
      <c r="V369" s="4" t="str">
        <f t="shared" si="78"/>
        <v/>
      </c>
      <c r="W369" s="4" t="str">
        <f t="shared" si="79"/>
        <v/>
      </c>
      <c r="X369" s="4" t="str">
        <f ca="1">OFFSET($R$2,COUNTA(R$3:R369),$P369-1)</f>
        <v>if(Name() == "TV_18.EQ-NSE") { includeOK = DateNum() &gt;= 1080821 AND DateNum() &lt; 1110621; }</v>
      </c>
    </row>
    <row r="370" spans="1:24" x14ac:dyDescent="0.35">
      <c r="A370" s="4" t="s">
        <v>1234</v>
      </c>
      <c r="B370" s="4" t="str">
        <f>VLOOKUP(A370,'Name Changes'!$L$2:$N$414,3,0)</f>
        <v>TV18BRDCST.EQ-NSE</v>
      </c>
      <c r="C370" s="4" t="s">
        <v>373</v>
      </c>
      <c r="D370" s="4">
        <v>20150928</v>
      </c>
      <c r="E370" s="4">
        <v>20190628</v>
      </c>
      <c r="F370" s="4" t="s">
        <v>415</v>
      </c>
      <c r="G370" s="4" t="s">
        <v>415</v>
      </c>
      <c r="H370" s="4" t="s">
        <v>415</v>
      </c>
      <c r="I370" s="4" t="s">
        <v>415</v>
      </c>
      <c r="J370" s="4">
        <f t="shared" si="67"/>
        <v>1150928</v>
      </c>
      <c r="K370" s="4">
        <f t="shared" si="68"/>
        <v>1190628</v>
      </c>
      <c r="L370" s="4" t="str">
        <f t="shared" si="69"/>
        <v/>
      </c>
      <c r="M370" s="4" t="str">
        <f t="shared" si="70"/>
        <v/>
      </c>
      <c r="N370" s="4" t="str">
        <f t="shared" si="71"/>
        <v/>
      </c>
      <c r="O370" s="4" t="str">
        <f t="shared" si="72"/>
        <v/>
      </c>
      <c r="P370" s="8">
        <f t="shared" si="73"/>
        <v>2</v>
      </c>
      <c r="Q370" s="4" t="s">
        <v>1273</v>
      </c>
      <c r="R370" s="4" t="str">
        <f t="shared" si="74"/>
        <v/>
      </c>
      <c r="S370" s="4" t="str">
        <f t="shared" si="75"/>
        <v>if(Name() == "TV18BRDCST.EQ-NSE") { includeOK = DateNum() &gt;= 1150928 AND DateNum() &lt; 1190628; }</v>
      </c>
      <c r="T370" s="4" t="str">
        <f t="shared" si="76"/>
        <v/>
      </c>
      <c r="U370" s="4" t="str">
        <f t="shared" si="77"/>
        <v/>
      </c>
      <c r="V370" s="4" t="str">
        <f t="shared" si="78"/>
        <v/>
      </c>
      <c r="W370" s="4" t="str">
        <f t="shared" si="79"/>
        <v/>
      </c>
      <c r="X370" s="4" t="str">
        <f ca="1">OFFSET($R$2,COUNTA(R$3:R370),$P370-1)</f>
        <v>if(Name() == "TV18BRDCST.EQ-NSE") { includeOK = DateNum() &gt;= 1150928 AND DateNum() &lt; 1190628; }</v>
      </c>
    </row>
    <row r="371" spans="1:24" x14ac:dyDescent="0.35">
      <c r="A371" s="4" t="s">
        <v>1235</v>
      </c>
      <c r="B371" s="4" t="str">
        <f>VLOOKUP(A371,'Name Changes'!$L$2:$N$414,3,0)</f>
        <v>TVSMOTOR.EQ-NSE</v>
      </c>
      <c r="C371" s="4" t="s">
        <v>140</v>
      </c>
      <c r="D371" s="4">
        <v>20061229</v>
      </c>
      <c r="E371" s="4">
        <v>20090626</v>
      </c>
      <c r="F371" s="4">
        <v>20101029</v>
      </c>
      <c r="G371" s="4">
        <v>20120928</v>
      </c>
      <c r="H371" s="4">
        <v>20140910</v>
      </c>
      <c r="I371" s="4" t="s">
        <v>415</v>
      </c>
      <c r="J371" s="4">
        <f t="shared" si="67"/>
        <v>1061229</v>
      </c>
      <c r="K371" s="4">
        <f t="shared" si="68"/>
        <v>1090626</v>
      </c>
      <c r="L371" s="4">
        <f t="shared" si="69"/>
        <v>1101029</v>
      </c>
      <c r="M371" s="4">
        <f t="shared" si="70"/>
        <v>1120928</v>
      </c>
      <c r="N371" s="4">
        <f t="shared" si="71"/>
        <v>1140910</v>
      </c>
      <c r="O371" s="4" t="str">
        <f t="shared" si="72"/>
        <v/>
      </c>
      <c r="P371" s="8">
        <f t="shared" si="73"/>
        <v>5</v>
      </c>
      <c r="Q371" s="4" t="s">
        <v>1273</v>
      </c>
      <c r="R371" s="4" t="str">
        <f t="shared" si="74"/>
        <v/>
      </c>
      <c r="S371" s="4" t="str">
        <f t="shared" si="75"/>
        <v/>
      </c>
      <c r="T371" s="4" t="str">
        <f t="shared" si="76"/>
        <v/>
      </c>
      <c r="U371" s="4" t="str">
        <f t="shared" si="77"/>
        <v/>
      </c>
      <c r="V371" s="4" t="str">
        <f t="shared" si="78"/>
        <v>if(Name() == "TVSMOTOR.EQ-NSE") { includeOK = (DateNum() &gt;= 1061229 AND DateNum() &lt; 1090626) OR (DateNum() &gt;= 1101029 AND DateNum() &lt; 1120928) OR DateNum() &gt;= 1140910; }</v>
      </c>
      <c r="W371" s="4" t="str">
        <f t="shared" si="79"/>
        <v/>
      </c>
      <c r="X371" s="4" t="str">
        <f ca="1">OFFSET($R$2,COUNTA(R$3:R371),$P371-1)</f>
        <v>if(Name() == "TVSMOTOR.EQ-NSE") { includeOK = (DateNum() &gt;= 1061229 AND DateNum() &lt; 1090626) OR (DateNum() &gt;= 1101029 AND DateNum() &lt; 1120928) OR DateNum() &gt;= 1140910; }</v>
      </c>
    </row>
    <row r="372" spans="1:24" x14ac:dyDescent="0.35">
      <c r="A372" s="4" t="s">
        <v>1236</v>
      </c>
      <c r="B372" s="4" t="str">
        <f>VLOOKUP(A372,'Name Changes'!$L$2:$N$414,3,0)</f>
        <v>UBL.EQ-NSE</v>
      </c>
      <c r="C372" s="4" t="s">
        <v>347</v>
      </c>
      <c r="D372" s="4">
        <v>20131003</v>
      </c>
      <c r="E372" s="4" t="s">
        <v>415</v>
      </c>
      <c r="F372" s="4" t="s">
        <v>415</v>
      </c>
      <c r="G372" s="4" t="s">
        <v>415</v>
      </c>
      <c r="H372" s="4" t="s">
        <v>415</v>
      </c>
      <c r="I372" s="4" t="s">
        <v>415</v>
      </c>
      <c r="J372" s="4">
        <f t="shared" si="67"/>
        <v>1131003</v>
      </c>
      <c r="K372" s="4" t="str">
        <f t="shared" si="68"/>
        <v/>
      </c>
      <c r="L372" s="4" t="str">
        <f t="shared" si="69"/>
        <v/>
      </c>
      <c r="M372" s="4" t="str">
        <f t="shared" si="70"/>
        <v/>
      </c>
      <c r="N372" s="4" t="str">
        <f t="shared" si="71"/>
        <v/>
      </c>
      <c r="O372" s="4" t="str">
        <f t="shared" si="72"/>
        <v/>
      </c>
      <c r="P372" s="8">
        <f t="shared" si="73"/>
        <v>1</v>
      </c>
      <c r="Q372" s="4" t="s">
        <v>1273</v>
      </c>
      <c r="R372" s="4" t="str">
        <f t="shared" si="74"/>
        <v>if(Name() == "UBL.EQ-NSE") { includeOK = DateNum() &gt;= 1131003; }</v>
      </c>
      <c r="S372" s="4" t="str">
        <f t="shared" si="75"/>
        <v/>
      </c>
      <c r="T372" s="4" t="str">
        <f t="shared" si="76"/>
        <v/>
      </c>
      <c r="U372" s="4" t="str">
        <f t="shared" si="77"/>
        <v/>
      </c>
      <c r="V372" s="4" t="str">
        <f t="shared" si="78"/>
        <v/>
      </c>
      <c r="W372" s="4" t="str">
        <f t="shared" si="79"/>
        <v/>
      </c>
      <c r="X372" s="4" t="str">
        <f ca="1">OFFSET($R$2,COUNTA(R$3:R372),$P372-1)</f>
        <v>if(Name() == "UBL.EQ-NSE") { includeOK = DateNum() &gt;= 1131003; }</v>
      </c>
    </row>
    <row r="373" spans="1:24" x14ac:dyDescent="0.35">
      <c r="A373" s="4" t="s">
        <v>1237</v>
      </c>
      <c r="B373" s="4" t="str">
        <f>VLOOKUP(A373,'Name Changes'!$L$2:$N$414,3,0)</f>
        <v>UCOBANK.EQ-NSE</v>
      </c>
      <c r="C373" s="4" t="s">
        <v>284</v>
      </c>
      <c r="D373" s="4">
        <v>20080821</v>
      </c>
      <c r="E373" s="4">
        <v>20160701</v>
      </c>
      <c r="F373" s="4" t="s">
        <v>415</v>
      </c>
      <c r="G373" s="4" t="s">
        <v>415</v>
      </c>
      <c r="H373" s="4" t="s">
        <v>415</v>
      </c>
      <c r="I373" s="4" t="s">
        <v>415</v>
      </c>
      <c r="J373" s="4">
        <f t="shared" si="67"/>
        <v>1080821</v>
      </c>
      <c r="K373" s="4">
        <f t="shared" si="68"/>
        <v>1160701</v>
      </c>
      <c r="L373" s="4" t="str">
        <f t="shared" si="69"/>
        <v/>
      </c>
      <c r="M373" s="4" t="str">
        <f t="shared" si="70"/>
        <v/>
      </c>
      <c r="N373" s="4" t="str">
        <f t="shared" si="71"/>
        <v/>
      </c>
      <c r="O373" s="4" t="str">
        <f t="shared" si="72"/>
        <v/>
      </c>
      <c r="P373" s="8">
        <f t="shared" si="73"/>
        <v>2</v>
      </c>
      <c r="Q373" s="4" t="s">
        <v>1273</v>
      </c>
      <c r="R373" s="4" t="str">
        <f t="shared" si="74"/>
        <v/>
      </c>
      <c r="S373" s="4" t="str">
        <f t="shared" si="75"/>
        <v>if(Name() == "UCOBANK.EQ-NSE") { includeOK = DateNum() &gt;= 1080821 AND DateNum() &lt; 1160701; }</v>
      </c>
      <c r="T373" s="4" t="str">
        <f t="shared" si="76"/>
        <v/>
      </c>
      <c r="U373" s="4" t="str">
        <f t="shared" si="77"/>
        <v/>
      </c>
      <c r="V373" s="4" t="str">
        <f t="shared" si="78"/>
        <v/>
      </c>
      <c r="W373" s="4" t="str">
        <f t="shared" si="79"/>
        <v/>
      </c>
      <c r="X373" s="4" t="str">
        <f ca="1">OFFSET($R$2,COUNTA(R$3:R373),$P373-1)</f>
        <v>if(Name() == "UCOBANK.EQ-NSE") { includeOK = DateNum() &gt;= 1080821 AND DateNum() &lt; 1160701; }</v>
      </c>
    </row>
    <row r="374" spans="1:24" x14ac:dyDescent="0.35">
      <c r="A374" s="4" t="s">
        <v>1238</v>
      </c>
      <c r="B374" s="4" t="str">
        <f>VLOOKUP(A374,'Name Changes'!$L$2:$N$414,3,0)</f>
        <v>UJJIVAN.EQ-NSE</v>
      </c>
      <c r="C374" s="4" t="s">
        <v>393</v>
      </c>
      <c r="D374" s="4">
        <v>20170331</v>
      </c>
      <c r="E374" s="4">
        <v>20200827</v>
      </c>
      <c r="F374" s="4" t="s">
        <v>415</v>
      </c>
      <c r="G374" s="4" t="s">
        <v>415</v>
      </c>
      <c r="H374" s="4" t="s">
        <v>415</v>
      </c>
      <c r="I374" s="4" t="s">
        <v>415</v>
      </c>
      <c r="J374" s="4">
        <f t="shared" si="67"/>
        <v>1170331</v>
      </c>
      <c r="K374" s="4">
        <f t="shared" si="68"/>
        <v>1200827</v>
      </c>
      <c r="L374" s="4" t="str">
        <f t="shared" si="69"/>
        <v/>
      </c>
      <c r="M374" s="4" t="str">
        <f t="shared" si="70"/>
        <v/>
      </c>
      <c r="N374" s="4" t="str">
        <f t="shared" si="71"/>
        <v/>
      </c>
      <c r="O374" s="4" t="str">
        <f t="shared" si="72"/>
        <v/>
      </c>
      <c r="P374" s="8">
        <f t="shared" si="73"/>
        <v>2</v>
      </c>
      <c r="Q374" s="4" t="s">
        <v>1273</v>
      </c>
      <c r="R374" s="4" t="str">
        <f t="shared" si="74"/>
        <v/>
      </c>
      <c r="S374" s="4" t="str">
        <f t="shared" si="75"/>
        <v>if(Name() == "UJJIVAN.EQ-NSE") { includeOK = DateNum() &gt;= 1170331 AND DateNum() &lt; 1200827; }</v>
      </c>
      <c r="T374" s="4" t="str">
        <f t="shared" si="76"/>
        <v/>
      </c>
      <c r="U374" s="4" t="str">
        <f t="shared" si="77"/>
        <v/>
      </c>
      <c r="V374" s="4" t="str">
        <f t="shared" si="78"/>
        <v/>
      </c>
      <c r="W374" s="4" t="str">
        <f t="shared" si="79"/>
        <v/>
      </c>
      <c r="X374" s="4" t="str">
        <f ca="1">OFFSET($R$2,COUNTA(R$3:R374),$P374-1)</f>
        <v>if(Name() == "UJJIVAN.EQ-NSE") { includeOK = DateNum() &gt;= 1170331 AND DateNum() &lt; 1200827; }</v>
      </c>
    </row>
    <row r="375" spans="1:24" x14ac:dyDescent="0.35">
      <c r="A375" s="4" t="s">
        <v>1239</v>
      </c>
      <c r="B375" s="4" t="str">
        <f>VLOOKUP(A375,'Name Changes'!$L$2:$N$414,3,0)</f>
        <v>ULTRACEMCO.EQ-NSE</v>
      </c>
      <c r="C375" s="4" t="s">
        <v>141</v>
      </c>
      <c r="D375" s="4">
        <v>20061229</v>
      </c>
      <c r="F375" s="4" t="s">
        <v>415</v>
      </c>
      <c r="G375" s="4" t="s">
        <v>415</v>
      </c>
      <c r="H375" s="4" t="s">
        <v>415</v>
      </c>
      <c r="I375" s="4" t="s">
        <v>415</v>
      </c>
      <c r="J375" s="4">
        <f t="shared" si="67"/>
        <v>1061229</v>
      </c>
      <c r="K375" s="4" t="str">
        <f t="shared" si="68"/>
        <v/>
      </c>
      <c r="L375" s="4" t="str">
        <f t="shared" si="69"/>
        <v/>
      </c>
      <c r="M375" s="4" t="str">
        <f t="shared" si="70"/>
        <v/>
      </c>
      <c r="N375" s="4" t="str">
        <f t="shared" si="71"/>
        <v/>
      </c>
      <c r="O375" s="4" t="str">
        <f t="shared" si="72"/>
        <v/>
      </c>
      <c r="P375" s="8">
        <f t="shared" si="73"/>
        <v>1</v>
      </c>
      <c r="Q375" s="4" t="s">
        <v>1273</v>
      </c>
      <c r="R375" s="4" t="str">
        <f t="shared" si="74"/>
        <v>if(Name() == "ULTRACEMCO.EQ-NSE") { includeOK = DateNum() &gt;= 1061229; }</v>
      </c>
      <c r="S375" s="4" t="str">
        <f t="shared" si="75"/>
        <v/>
      </c>
      <c r="T375" s="4" t="str">
        <f t="shared" si="76"/>
        <v/>
      </c>
      <c r="U375" s="4" t="str">
        <f t="shared" si="77"/>
        <v/>
      </c>
      <c r="V375" s="4" t="str">
        <f t="shared" si="78"/>
        <v/>
      </c>
      <c r="W375" s="4" t="str">
        <f t="shared" si="79"/>
        <v/>
      </c>
      <c r="X375" s="4" t="str">
        <f ca="1">OFFSET($R$2,COUNTA(R$3:R375),$P375-1)</f>
        <v>if(Name() == "ULTRACEMCO.EQ-NSE") { includeOK = DateNum() &gt;= 1061229; }</v>
      </c>
    </row>
    <row r="376" spans="1:24" x14ac:dyDescent="0.35">
      <c r="A376" s="4" t="s">
        <v>1240</v>
      </c>
      <c r="B376" s="4" t="str">
        <f>VLOOKUP(A376,'Name Changes'!$L$2:$N$414,3,0)</f>
        <v>UNIONBANK.EQ-NSE</v>
      </c>
      <c r="C376" s="4" t="s">
        <v>142</v>
      </c>
      <c r="D376" s="4">
        <v>20061229</v>
      </c>
      <c r="E376" s="4">
        <v>20191226</v>
      </c>
      <c r="F376" s="4" t="s">
        <v>415</v>
      </c>
      <c r="G376" s="4" t="s">
        <v>415</v>
      </c>
      <c r="H376" s="4" t="s">
        <v>415</v>
      </c>
      <c r="I376" s="4" t="s">
        <v>415</v>
      </c>
      <c r="J376" s="4">
        <f t="shared" si="67"/>
        <v>1061229</v>
      </c>
      <c r="K376" s="4">
        <f t="shared" si="68"/>
        <v>1191226</v>
      </c>
      <c r="L376" s="4" t="str">
        <f t="shared" si="69"/>
        <v/>
      </c>
      <c r="M376" s="4" t="str">
        <f t="shared" si="70"/>
        <v/>
      </c>
      <c r="N376" s="4" t="str">
        <f t="shared" si="71"/>
        <v/>
      </c>
      <c r="O376" s="4" t="str">
        <f t="shared" si="72"/>
        <v/>
      </c>
      <c r="P376" s="8">
        <f t="shared" si="73"/>
        <v>2</v>
      </c>
      <c r="Q376" s="4" t="s">
        <v>1273</v>
      </c>
      <c r="R376" s="4" t="str">
        <f t="shared" si="74"/>
        <v/>
      </c>
      <c r="S376" s="4" t="str">
        <f t="shared" si="75"/>
        <v>if(Name() == "UNIONBANK.EQ-NSE") { includeOK = DateNum() &gt;= 1061229 AND DateNum() &lt; 1191226; }</v>
      </c>
      <c r="T376" s="4" t="str">
        <f t="shared" si="76"/>
        <v/>
      </c>
      <c r="U376" s="4" t="str">
        <f t="shared" si="77"/>
        <v/>
      </c>
      <c r="V376" s="4" t="str">
        <f t="shared" si="78"/>
        <v/>
      </c>
      <c r="W376" s="4" t="str">
        <f t="shared" si="79"/>
        <v/>
      </c>
      <c r="X376" s="4" t="str">
        <f ca="1">OFFSET($R$2,COUNTA(R$3:R376),$P376-1)</f>
        <v>if(Name() == "UNIONBANK.EQ-NSE") { includeOK = DateNum() &gt;= 1061229 AND DateNum() &lt; 1191226; }</v>
      </c>
    </row>
    <row r="377" spans="1:24" x14ac:dyDescent="0.35">
      <c r="A377" s="4" t="s">
        <v>1242</v>
      </c>
      <c r="B377" s="4" t="str">
        <f>VLOOKUP(A377,'Name Changes'!$L$2:$N$414,3,0)</f>
        <v>UNITECH.EQ-NSE</v>
      </c>
      <c r="C377" s="4" t="s">
        <v>187</v>
      </c>
      <c r="D377" s="4">
        <v>20070511</v>
      </c>
      <c r="E377" s="4">
        <v>20160729</v>
      </c>
      <c r="F377" s="4" t="s">
        <v>415</v>
      </c>
      <c r="G377" s="4" t="s">
        <v>415</v>
      </c>
      <c r="H377" s="4" t="s">
        <v>415</v>
      </c>
      <c r="I377" s="4" t="s">
        <v>415</v>
      </c>
      <c r="J377" s="4">
        <f t="shared" si="67"/>
        <v>1070511</v>
      </c>
      <c r="K377" s="4">
        <f t="shared" si="68"/>
        <v>1160729</v>
      </c>
      <c r="L377" s="4" t="str">
        <f t="shared" si="69"/>
        <v/>
      </c>
      <c r="M377" s="4" t="str">
        <f t="shared" si="70"/>
        <v/>
      </c>
      <c r="N377" s="4" t="str">
        <f t="shared" si="71"/>
        <v/>
      </c>
      <c r="O377" s="4" t="str">
        <f t="shared" si="72"/>
        <v/>
      </c>
      <c r="P377" s="8">
        <f t="shared" si="73"/>
        <v>2</v>
      </c>
      <c r="Q377" s="4" t="s">
        <v>1273</v>
      </c>
      <c r="R377" s="4" t="str">
        <f t="shared" si="74"/>
        <v/>
      </c>
      <c r="S377" s="4" t="str">
        <f t="shared" si="75"/>
        <v>if(Name() == "UNITECH.EQ-NSE") { includeOK = DateNum() &gt;= 1070511 AND DateNum() &lt; 1160729; }</v>
      </c>
      <c r="T377" s="4" t="str">
        <f t="shared" si="76"/>
        <v/>
      </c>
      <c r="U377" s="4" t="str">
        <f t="shared" si="77"/>
        <v/>
      </c>
      <c r="V377" s="4" t="str">
        <f t="shared" si="78"/>
        <v/>
      </c>
      <c r="W377" s="4" t="str">
        <f t="shared" si="79"/>
        <v/>
      </c>
      <c r="X377" s="4" t="str">
        <f ca="1">OFFSET($R$2,COUNTA(R$3:R377),$P377-1)</f>
        <v>if(Name() == "UNITECH.EQ-NSE") { includeOK = DateNum() &gt;= 1070511 AND DateNum() &lt; 1160729; }</v>
      </c>
    </row>
    <row r="378" spans="1:24" x14ac:dyDescent="0.35">
      <c r="A378" s="4" t="s">
        <v>858</v>
      </c>
      <c r="B378" s="4" t="str">
        <f>VLOOKUP(A378,'Name Changes'!$L$2:$N$414,3,0)</f>
        <v>UPL.EQ-NSE</v>
      </c>
      <c r="C378" s="4" t="s">
        <v>349</v>
      </c>
      <c r="D378" s="4">
        <v>20070511</v>
      </c>
      <c r="E378" s="4" t="s">
        <v>415</v>
      </c>
      <c r="F378" s="4" t="s">
        <v>415</v>
      </c>
      <c r="G378" s="4" t="s">
        <v>415</v>
      </c>
      <c r="H378" s="4" t="s">
        <v>415</v>
      </c>
      <c r="I378" s="4" t="s">
        <v>415</v>
      </c>
      <c r="J378" s="4">
        <f t="shared" si="67"/>
        <v>1070511</v>
      </c>
      <c r="K378" s="4" t="str">
        <f t="shared" si="68"/>
        <v/>
      </c>
      <c r="L378" s="4" t="str">
        <f t="shared" si="69"/>
        <v/>
      </c>
      <c r="M378" s="4" t="str">
        <f t="shared" si="70"/>
        <v/>
      </c>
      <c r="N378" s="4" t="str">
        <f t="shared" si="71"/>
        <v/>
      </c>
      <c r="O378" s="4" t="str">
        <f t="shared" si="72"/>
        <v/>
      </c>
      <c r="P378" s="8">
        <f t="shared" si="73"/>
        <v>1</v>
      </c>
      <c r="Q378" s="4" t="s">
        <v>1273</v>
      </c>
      <c r="R378" s="4" t="str">
        <f t="shared" si="74"/>
        <v>if(Name() == "UPL.EQ-NSE") { includeOK = DateNum() &gt;= 1070511; }</v>
      </c>
      <c r="S378" s="4" t="str">
        <f t="shared" si="75"/>
        <v/>
      </c>
      <c r="T378" s="4" t="str">
        <f t="shared" si="76"/>
        <v/>
      </c>
      <c r="U378" s="4" t="str">
        <f t="shared" si="77"/>
        <v/>
      </c>
      <c r="V378" s="4" t="str">
        <f t="shared" si="78"/>
        <v/>
      </c>
      <c r="W378" s="4" t="str">
        <f t="shared" si="79"/>
        <v/>
      </c>
      <c r="X378" s="4" t="str">
        <f ca="1">OFFSET($R$2,COUNTA(R$3:R378),$P378-1)</f>
        <v>if(Name() == "UPL.EQ-NSE") { includeOK = DateNum() &gt;= 1070511; }</v>
      </c>
    </row>
    <row r="379" spans="1:24" x14ac:dyDescent="0.35">
      <c r="A379" s="4" t="s">
        <v>1244</v>
      </c>
      <c r="B379" s="4" t="str">
        <f>VLOOKUP(A379,'Name Changes'!$L$2:$N$414,3,0)</f>
        <v>UTVSOF.EQ-NSE</v>
      </c>
      <c r="C379" s="4" t="s">
        <v>285</v>
      </c>
      <c r="D379" s="4">
        <v>20080821</v>
      </c>
      <c r="E379" s="4">
        <v>20090626</v>
      </c>
      <c r="F379" s="4" t="s">
        <v>415</v>
      </c>
      <c r="G379" s="4" t="s">
        <v>415</v>
      </c>
      <c r="H379" s="4" t="s">
        <v>415</v>
      </c>
      <c r="I379" s="4" t="s">
        <v>415</v>
      </c>
      <c r="J379" s="4">
        <f t="shared" si="67"/>
        <v>1080821</v>
      </c>
      <c r="K379" s="4">
        <f t="shared" si="68"/>
        <v>1090626</v>
      </c>
      <c r="L379" s="4" t="str">
        <f t="shared" si="69"/>
        <v/>
      </c>
      <c r="M379" s="4" t="str">
        <f t="shared" si="70"/>
        <v/>
      </c>
      <c r="N379" s="4" t="str">
        <f t="shared" si="71"/>
        <v/>
      </c>
      <c r="O379" s="4" t="str">
        <f t="shared" si="72"/>
        <v/>
      </c>
      <c r="P379" s="8">
        <f t="shared" si="73"/>
        <v>2</v>
      </c>
      <c r="Q379" s="4" t="s">
        <v>1273</v>
      </c>
      <c r="R379" s="4" t="str">
        <f t="shared" si="74"/>
        <v/>
      </c>
      <c r="S379" s="4" t="str">
        <f t="shared" si="75"/>
        <v>if(Name() == "UTVSOF.EQ-NSE") { includeOK = DateNum() &gt;= 1080821 AND DateNum() &lt; 1090626; }</v>
      </c>
      <c r="T379" s="4" t="str">
        <f t="shared" si="76"/>
        <v/>
      </c>
      <c r="U379" s="4" t="str">
        <f t="shared" si="77"/>
        <v/>
      </c>
      <c r="V379" s="4" t="str">
        <f t="shared" si="78"/>
        <v/>
      </c>
      <c r="W379" s="4" t="str">
        <f t="shared" si="79"/>
        <v/>
      </c>
      <c r="X379" s="4" t="str">
        <f ca="1">OFFSET($R$2,COUNTA(R$3:R379),$P379-1)</f>
        <v>if(Name() == "UTVSOF.EQ-NSE") { includeOK = DateNum() &gt;= 1080821 AND DateNum() &lt; 1090626; }</v>
      </c>
    </row>
    <row r="380" spans="1:24" x14ac:dyDescent="0.35">
      <c r="A380" s="4" t="s">
        <v>855</v>
      </c>
      <c r="B380" s="4" t="str">
        <f>VLOOKUP(A380,'Name Changes'!$L$2:$N$414,3,0)</f>
        <v>VEDL.EQ-NSE</v>
      </c>
      <c r="C380" s="4" t="s">
        <v>359</v>
      </c>
      <c r="D380" s="4">
        <v>20061229</v>
      </c>
      <c r="E380" s="4" t="s">
        <v>415</v>
      </c>
      <c r="F380" s="4" t="s">
        <v>415</v>
      </c>
      <c r="G380" s="4" t="s">
        <v>415</v>
      </c>
      <c r="H380" s="4" t="s">
        <v>415</v>
      </c>
      <c r="I380" s="4" t="s">
        <v>415</v>
      </c>
      <c r="J380" s="4">
        <f t="shared" si="67"/>
        <v>1061229</v>
      </c>
      <c r="K380" s="4" t="str">
        <f t="shared" si="68"/>
        <v/>
      </c>
      <c r="L380" s="4" t="str">
        <f t="shared" si="69"/>
        <v/>
      </c>
      <c r="M380" s="4" t="str">
        <f t="shared" si="70"/>
        <v/>
      </c>
      <c r="N380" s="4" t="str">
        <f t="shared" si="71"/>
        <v/>
      </c>
      <c r="O380" s="4" t="str">
        <f t="shared" si="72"/>
        <v/>
      </c>
      <c r="P380" s="8">
        <f t="shared" si="73"/>
        <v>1</v>
      </c>
      <c r="Q380" s="4" t="s">
        <v>1273</v>
      </c>
      <c r="R380" s="4" t="str">
        <f t="shared" si="74"/>
        <v>if(Name() == "VEDL.EQ-NSE") { includeOK = DateNum() &gt;= 1061229; }</v>
      </c>
      <c r="S380" s="4" t="str">
        <f t="shared" si="75"/>
        <v/>
      </c>
      <c r="T380" s="4" t="str">
        <f t="shared" si="76"/>
        <v/>
      </c>
      <c r="U380" s="4" t="str">
        <f t="shared" si="77"/>
        <v/>
      </c>
      <c r="V380" s="4" t="str">
        <f t="shared" si="78"/>
        <v/>
      </c>
      <c r="W380" s="4" t="str">
        <f t="shared" si="79"/>
        <v/>
      </c>
      <c r="X380" s="4" t="str">
        <f ca="1">OFFSET($R$2,COUNTA(R$3:R380),$P380-1)</f>
        <v>if(Name() == "VEDL.EQ-NSE") { includeOK = DateNum() &gt;= 1061229; }</v>
      </c>
    </row>
    <row r="381" spans="1:24" x14ac:dyDescent="0.35">
      <c r="A381" s="4" t="s">
        <v>1245</v>
      </c>
      <c r="B381" s="4" t="str">
        <f>VLOOKUP(A381,'Name Changes'!$L$2:$N$414,3,0)</f>
        <v>VGUARD.EQ-NSE</v>
      </c>
      <c r="C381" s="4" t="s">
        <v>405</v>
      </c>
      <c r="D381" s="4">
        <v>20170428</v>
      </c>
      <c r="E381" s="4">
        <v>20190628</v>
      </c>
      <c r="F381" s="4" t="s">
        <v>415</v>
      </c>
      <c r="G381" s="4" t="s">
        <v>415</v>
      </c>
      <c r="H381" s="4" t="s">
        <v>415</v>
      </c>
      <c r="I381" s="4" t="s">
        <v>415</v>
      </c>
      <c r="J381" s="4">
        <f t="shared" si="67"/>
        <v>1170428</v>
      </c>
      <c r="K381" s="4">
        <f t="shared" si="68"/>
        <v>1190628</v>
      </c>
      <c r="L381" s="4" t="str">
        <f t="shared" si="69"/>
        <v/>
      </c>
      <c r="M381" s="4" t="str">
        <f t="shared" si="70"/>
        <v/>
      </c>
      <c r="N381" s="4" t="str">
        <f t="shared" si="71"/>
        <v/>
      </c>
      <c r="O381" s="4" t="str">
        <f t="shared" si="72"/>
        <v/>
      </c>
      <c r="P381" s="8">
        <f t="shared" si="73"/>
        <v>2</v>
      </c>
      <c r="Q381" s="4" t="s">
        <v>1273</v>
      </c>
      <c r="R381" s="4" t="str">
        <f t="shared" si="74"/>
        <v/>
      </c>
      <c r="S381" s="4" t="str">
        <f t="shared" si="75"/>
        <v>if(Name() == "VGUARD.EQ-NSE") { includeOK = DateNum() &gt;= 1170428 AND DateNum() &lt; 1190628; }</v>
      </c>
      <c r="T381" s="4" t="str">
        <f t="shared" si="76"/>
        <v/>
      </c>
      <c r="U381" s="4" t="str">
        <f t="shared" si="77"/>
        <v/>
      </c>
      <c r="V381" s="4" t="str">
        <f t="shared" si="78"/>
        <v/>
      </c>
      <c r="W381" s="4" t="str">
        <f t="shared" si="79"/>
        <v/>
      </c>
      <c r="X381" s="4" t="str">
        <f ca="1">OFFSET($R$2,COUNTA(R$3:R381),$P381-1)</f>
        <v>if(Name() == "VGUARD.EQ-NSE") { includeOK = DateNum() &gt;= 1170428 AND DateNum() &lt; 1190628; }</v>
      </c>
    </row>
    <row r="382" spans="1:24" x14ac:dyDescent="0.35">
      <c r="A382" s="4" t="s">
        <v>1246</v>
      </c>
      <c r="B382" s="4" t="str">
        <f>VLOOKUP(A382,'Name Changes'!$L$2:$N$414,3,0)</f>
        <v>VIDEOIND.EQ-NSE</v>
      </c>
      <c r="C382" s="4" t="s">
        <v>303</v>
      </c>
      <c r="D382" s="4">
        <v>20100219</v>
      </c>
      <c r="E382" s="4">
        <v>20120928</v>
      </c>
      <c r="F382" s="4" t="s">
        <v>415</v>
      </c>
      <c r="G382" s="4" t="s">
        <v>415</v>
      </c>
      <c r="H382" s="4" t="s">
        <v>415</v>
      </c>
      <c r="I382" s="4" t="s">
        <v>415</v>
      </c>
      <c r="J382" s="4">
        <f t="shared" si="67"/>
        <v>1100219</v>
      </c>
      <c r="K382" s="4">
        <f t="shared" si="68"/>
        <v>1120928</v>
      </c>
      <c r="L382" s="4" t="str">
        <f t="shared" si="69"/>
        <v/>
      </c>
      <c r="M382" s="4" t="str">
        <f t="shared" si="70"/>
        <v/>
      </c>
      <c r="N382" s="4" t="str">
        <f t="shared" si="71"/>
        <v/>
      </c>
      <c r="O382" s="4" t="str">
        <f t="shared" si="72"/>
        <v/>
      </c>
      <c r="P382" s="8">
        <f t="shared" si="73"/>
        <v>2</v>
      </c>
      <c r="Q382" s="4" t="s">
        <v>1273</v>
      </c>
      <c r="R382" s="4" t="str">
        <f t="shared" si="74"/>
        <v/>
      </c>
      <c r="S382" s="4" t="str">
        <f t="shared" si="75"/>
        <v>if(Name() == "VIDEOIND.EQ-NSE") { includeOK = DateNum() &gt;= 1100219 AND DateNum() &lt; 1120928; }</v>
      </c>
      <c r="T382" s="4" t="str">
        <f t="shared" si="76"/>
        <v/>
      </c>
      <c r="U382" s="4" t="str">
        <f t="shared" si="77"/>
        <v/>
      </c>
      <c r="V382" s="4" t="str">
        <f t="shared" si="78"/>
        <v/>
      </c>
      <c r="W382" s="4" t="str">
        <f t="shared" si="79"/>
        <v/>
      </c>
      <c r="X382" s="4" t="str">
        <f ca="1">OFFSET($R$2,COUNTA(R$3:R382),$P382-1)</f>
        <v>if(Name() == "VIDEOIND.EQ-NSE") { includeOK = DateNum() &gt;= 1100219 AND DateNum() &lt; 1120928; }</v>
      </c>
    </row>
    <row r="383" spans="1:24" x14ac:dyDescent="0.35">
      <c r="A383" s="4" t="s">
        <v>1247</v>
      </c>
      <c r="B383" s="4" t="str">
        <f>VLOOKUP(A383,'Name Changes'!$L$2:$N$414,3,0)</f>
        <v>VIJAYABANK.EQ-NSE</v>
      </c>
      <c r="C383" s="4" t="s">
        <v>144</v>
      </c>
      <c r="D383" s="4">
        <v>20061229</v>
      </c>
      <c r="E383" s="4">
        <v>20131129</v>
      </c>
      <c r="F383" s="4" t="s">
        <v>415</v>
      </c>
      <c r="G383" s="4" t="s">
        <v>415</v>
      </c>
      <c r="H383" s="4" t="s">
        <v>415</v>
      </c>
      <c r="I383" s="4" t="s">
        <v>415</v>
      </c>
      <c r="J383" s="4">
        <f t="shared" si="67"/>
        <v>1061229</v>
      </c>
      <c r="K383" s="4">
        <f t="shared" si="68"/>
        <v>1131129</v>
      </c>
      <c r="L383" s="4" t="str">
        <f t="shared" si="69"/>
        <v/>
      </c>
      <c r="M383" s="4" t="str">
        <f t="shared" si="70"/>
        <v/>
      </c>
      <c r="N383" s="4" t="str">
        <f t="shared" si="71"/>
        <v/>
      </c>
      <c r="O383" s="4" t="str">
        <f t="shared" si="72"/>
        <v/>
      </c>
      <c r="P383" s="8">
        <f t="shared" si="73"/>
        <v>2</v>
      </c>
      <c r="Q383" s="4" t="s">
        <v>1273</v>
      </c>
      <c r="R383" s="4" t="str">
        <f t="shared" si="74"/>
        <v/>
      </c>
      <c r="S383" s="4" t="str">
        <f t="shared" si="75"/>
        <v>if(Name() == "VIJAYABANK.EQ-NSE") { includeOK = DateNum() &gt;= 1061229 AND DateNum() &lt; 1131129; }</v>
      </c>
      <c r="T383" s="4" t="str">
        <f t="shared" si="76"/>
        <v/>
      </c>
      <c r="U383" s="4" t="str">
        <f t="shared" si="77"/>
        <v/>
      </c>
      <c r="V383" s="4" t="str">
        <f t="shared" si="78"/>
        <v/>
      </c>
      <c r="W383" s="4" t="str">
        <f t="shared" si="79"/>
        <v/>
      </c>
      <c r="X383" s="4" t="str">
        <f ca="1">OFFSET($R$2,COUNTA(R$3:R383),$P383-1)</f>
        <v>if(Name() == "VIJAYABANK.EQ-NSE") { includeOK = DateNum() &gt;= 1061229 AND DateNum() &lt; 1131129; }</v>
      </c>
    </row>
    <row r="384" spans="1:24" x14ac:dyDescent="0.35">
      <c r="A384" s="4" t="s">
        <v>1248</v>
      </c>
      <c r="B384" s="4" t="str">
        <f>VLOOKUP(A384,'Name Changes'!$L$2:$N$414,3,0)</f>
        <v>VIPIND.EQ-NSE</v>
      </c>
      <c r="C384" s="4" t="s">
        <v>329</v>
      </c>
      <c r="D384" s="4">
        <v>20110718</v>
      </c>
      <c r="E384" s="4">
        <v>20120928</v>
      </c>
      <c r="F384" s="4" t="s">
        <v>415</v>
      </c>
      <c r="G384" s="4" t="s">
        <v>415</v>
      </c>
      <c r="H384" s="4" t="s">
        <v>415</v>
      </c>
      <c r="I384" s="4" t="s">
        <v>415</v>
      </c>
      <c r="J384" s="4">
        <f t="shared" si="67"/>
        <v>1110718</v>
      </c>
      <c r="K384" s="4">
        <f t="shared" si="68"/>
        <v>1120928</v>
      </c>
      <c r="L384" s="4" t="str">
        <f t="shared" si="69"/>
        <v/>
      </c>
      <c r="M384" s="4" t="str">
        <f t="shared" si="70"/>
        <v/>
      </c>
      <c r="N384" s="4" t="str">
        <f t="shared" si="71"/>
        <v/>
      </c>
      <c r="O384" s="4" t="str">
        <f t="shared" si="72"/>
        <v/>
      </c>
      <c r="P384" s="8">
        <f t="shared" si="73"/>
        <v>2</v>
      </c>
      <c r="Q384" s="4" t="s">
        <v>1273</v>
      </c>
      <c r="R384" s="4" t="str">
        <f t="shared" si="74"/>
        <v/>
      </c>
      <c r="S384" s="4" t="str">
        <f t="shared" si="75"/>
        <v>if(Name() == "VIPIND.EQ-NSE") { includeOK = DateNum() &gt;= 1110718 AND DateNum() &lt; 1120928; }</v>
      </c>
      <c r="T384" s="4" t="str">
        <f t="shared" si="76"/>
        <v/>
      </c>
      <c r="U384" s="4" t="str">
        <f t="shared" si="77"/>
        <v/>
      </c>
      <c r="V384" s="4" t="str">
        <f t="shared" si="78"/>
        <v/>
      </c>
      <c r="W384" s="4" t="str">
        <f t="shared" si="79"/>
        <v/>
      </c>
      <c r="X384" s="4" t="str">
        <f ca="1">OFFSET($R$2,COUNTA(R$3:R384),$P384-1)</f>
        <v>if(Name() == "VIPIND.EQ-NSE") { includeOK = DateNum() &gt;= 1110718 AND DateNum() &lt; 1120928; }</v>
      </c>
    </row>
    <row r="385" spans="1:24" x14ac:dyDescent="0.35">
      <c r="A385" s="4" t="s">
        <v>1249</v>
      </c>
      <c r="B385" s="4" t="str">
        <f>VLOOKUP(A385,'Name Changes'!$L$2:$N$414,3,0)</f>
        <v>VOLTAMP.EQ-NSE</v>
      </c>
      <c r="C385" s="4" t="s">
        <v>286</v>
      </c>
      <c r="D385" s="4">
        <v>20080821</v>
      </c>
      <c r="E385" s="4">
        <v>20090327</v>
      </c>
      <c r="F385" s="4" t="s">
        <v>415</v>
      </c>
      <c r="G385" s="4" t="s">
        <v>415</v>
      </c>
      <c r="H385" s="4" t="s">
        <v>415</v>
      </c>
      <c r="I385" s="4" t="s">
        <v>415</v>
      </c>
      <c r="J385" s="4">
        <f t="shared" si="67"/>
        <v>1080821</v>
      </c>
      <c r="K385" s="4">
        <f t="shared" si="68"/>
        <v>1090327</v>
      </c>
      <c r="L385" s="4" t="str">
        <f t="shared" si="69"/>
        <v/>
      </c>
      <c r="M385" s="4" t="str">
        <f t="shared" si="70"/>
        <v/>
      </c>
      <c r="N385" s="4" t="str">
        <f t="shared" si="71"/>
        <v/>
      </c>
      <c r="O385" s="4" t="str">
        <f t="shared" si="72"/>
        <v/>
      </c>
      <c r="P385" s="8">
        <f t="shared" si="73"/>
        <v>2</v>
      </c>
      <c r="Q385" s="4" t="s">
        <v>1273</v>
      </c>
      <c r="R385" s="4" t="str">
        <f t="shared" si="74"/>
        <v/>
      </c>
      <c r="S385" s="4" t="str">
        <f t="shared" si="75"/>
        <v>if(Name() == "VOLTAMP.EQ-NSE") { includeOK = DateNum() &gt;= 1080821 AND DateNum() &lt; 1090327; }</v>
      </c>
      <c r="T385" s="4" t="str">
        <f t="shared" si="76"/>
        <v/>
      </c>
      <c r="U385" s="4" t="str">
        <f t="shared" si="77"/>
        <v/>
      </c>
      <c r="V385" s="4" t="str">
        <f t="shared" si="78"/>
        <v/>
      </c>
      <c r="W385" s="4" t="str">
        <f t="shared" si="79"/>
        <v/>
      </c>
      <c r="X385" s="4" t="str">
        <f ca="1">OFFSET($R$2,COUNTA(R$3:R385),$P385-1)</f>
        <v>if(Name() == "VOLTAMP.EQ-NSE") { includeOK = DateNum() &gt;= 1080821 AND DateNum() &lt; 1090327; }</v>
      </c>
    </row>
    <row r="386" spans="1:24" x14ac:dyDescent="0.35">
      <c r="A386" s="4" t="s">
        <v>1250</v>
      </c>
      <c r="B386" s="4" t="str">
        <f>VLOOKUP(A386,'Name Changes'!$L$2:$N$414,3,0)</f>
        <v>VOLTAS.EQ-NSE</v>
      </c>
      <c r="C386" s="4" t="s">
        <v>145</v>
      </c>
      <c r="D386" s="4">
        <v>20061229</v>
      </c>
      <c r="E386" s="4" t="s">
        <v>415</v>
      </c>
      <c r="F386" s="4" t="s">
        <v>415</v>
      </c>
      <c r="G386" s="4" t="s">
        <v>415</v>
      </c>
      <c r="H386" s="4" t="s">
        <v>415</v>
      </c>
      <c r="I386" s="4" t="s">
        <v>415</v>
      </c>
      <c r="J386" s="4">
        <f t="shared" si="67"/>
        <v>1061229</v>
      </c>
      <c r="K386" s="4" t="str">
        <f t="shared" si="68"/>
        <v/>
      </c>
      <c r="L386" s="4" t="str">
        <f t="shared" si="69"/>
        <v/>
      </c>
      <c r="M386" s="4" t="str">
        <f t="shared" si="70"/>
        <v/>
      </c>
      <c r="N386" s="4" t="str">
        <f t="shared" si="71"/>
        <v/>
      </c>
      <c r="O386" s="4" t="str">
        <f t="shared" si="72"/>
        <v/>
      </c>
      <c r="P386" s="8">
        <f t="shared" si="73"/>
        <v>1</v>
      </c>
      <c r="Q386" s="4" t="s">
        <v>1273</v>
      </c>
      <c r="R386" s="4" t="str">
        <f t="shared" si="74"/>
        <v>if(Name() == "VOLTAS.EQ-NSE") { includeOK = DateNum() &gt;= 1061229; }</v>
      </c>
      <c r="S386" s="4" t="str">
        <f t="shared" si="75"/>
        <v/>
      </c>
      <c r="T386" s="4" t="str">
        <f t="shared" si="76"/>
        <v/>
      </c>
      <c r="U386" s="4" t="str">
        <f t="shared" si="77"/>
        <v/>
      </c>
      <c r="V386" s="4" t="str">
        <f t="shared" si="78"/>
        <v/>
      </c>
      <c r="W386" s="4" t="str">
        <f t="shared" si="79"/>
        <v/>
      </c>
      <c r="X386" s="4" t="str">
        <f ca="1">OFFSET($R$2,COUNTA(R$3:R386),$P386-1)</f>
        <v>if(Name() == "VOLTAS.EQ-NSE") { includeOK = DateNum() &gt;= 1061229; }</v>
      </c>
    </row>
    <row r="387" spans="1:24" x14ac:dyDescent="0.35">
      <c r="A387" s="11" t="s">
        <v>1251</v>
      </c>
      <c r="B387" s="11" t="str">
        <f>VLOOKUP(A387,'Name Changes'!$L$2:$N$414,3,0)</f>
        <v>VSNL.EQ-NSE</v>
      </c>
      <c r="C387" s="11" t="s">
        <v>146</v>
      </c>
      <c r="D387" s="11">
        <v>20061229</v>
      </c>
      <c r="E387" s="11">
        <v>20080225</v>
      </c>
      <c r="F387" s="4" t="s">
        <v>415</v>
      </c>
      <c r="G387" s="4" t="s">
        <v>415</v>
      </c>
      <c r="H387" s="4" t="s">
        <v>415</v>
      </c>
      <c r="I387" s="4" t="s">
        <v>415</v>
      </c>
      <c r="J387" s="4">
        <f t="shared" ref="J387:J396" si="80">IF((1&amp;RIGHT(LEFT(D387,4),2)&amp;RIGHT(D387,4))*1=1,"",(1&amp;RIGHT(LEFT(D387,4),2)&amp;RIGHT(D387,4))*1)</f>
        <v>1061229</v>
      </c>
      <c r="K387" s="4">
        <f t="shared" ref="K387:K396" si="81">IF((1&amp;RIGHT(LEFT(E387,4),2)&amp;RIGHT(E387,4))*1=1,"",(1&amp;RIGHT(LEFT(E387,4),2)&amp;RIGHT(E387,4))*1)</f>
        <v>1080225</v>
      </c>
      <c r="L387" s="4" t="str">
        <f t="shared" ref="L387:L396" si="82">IF((1&amp;RIGHT(LEFT(F387,4),2)&amp;RIGHT(F387,4))*1=1,"",(1&amp;RIGHT(LEFT(F387,4),2)&amp;RIGHT(F387,4))*1)</f>
        <v/>
      </c>
      <c r="M387" s="4" t="str">
        <f t="shared" ref="M387:M396" si="83">IF((1&amp;RIGHT(LEFT(G387,4),2)&amp;RIGHT(G387,4))*1=1,"",(1&amp;RIGHT(LEFT(G387,4),2)&amp;RIGHT(G387,4))*1)</f>
        <v/>
      </c>
      <c r="N387" s="4" t="str">
        <f t="shared" ref="N387:N396" si="84">IF((1&amp;RIGHT(LEFT(H387,4),2)&amp;RIGHT(H387,4))*1=1,"",(1&amp;RIGHT(LEFT(H387,4),2)&amp;RIGHT(H387,4))*1)</f>
        <v/>
      </c>
      <c r="O387" s="4" t="str">
        <f t="shared" ref="O387:O396" si="85">IF((1&amp;RIGHT(LEFT(I387,4),2)&amp;RIGHT(I387,4))*1=1,"",(1&amp;RIGHT(LEFT(I387,4),2)&amp;RIGHT(I387,4))*1)</f>
        <v/>
      </c>
      <c r="P387" s="8">
        <f t="shared" ref="P387:P396" si="86">COUNT(D387:I387)</f>
        <v>2</v>
      </c>
      <c r="Q387" s="4" t="s">
        <v>1273</v>
      </c>
      <c r="R387" s="4" t="str">
        <f t="shared" ref="R387:R396" si="87">IF($P387=R$2,"if(Name() == "&amp;Q387&amp;$B387&amp;Q387&amp;") { includeOK = DateNum() &gt;= "&amp;$J387&amp;"; }","")</f>
        <v/>
      </c>
      <c r="S387" s="4" t="str">
        <f t="shared" ref="S387:S396" si="88">IF($P387=S$2,"if(Name() == "&amp;Q387&amp;$B387&amp;Q387&amp;") { includeOK = DateNum() &gt;= "&amp;$J387&amp;" AND DateNum() &lt; "&amp;$K387&amp;"; }","")</f>
        <v>if(Name() == "VSNL.EQ-NSE") { includeOK = DateNum() &gt;= 1061229 AND DateNum() &lt; 1080225; }</v>
      </c>
      <c r="T387" s="4" t="str">
        <f t="shared" ref="T387:T396" si="89">IF($P387=T$2,"if(Name() == "&amp;Q387&amp;$B387&amp;Q387&amp;") { includeOK = (DateNum() &gt;= "&amp;$J387&amp;" AND DateNum() &lt; "&amp;$K387&amp;") OR (DateNum() &gt;= "&amp;$L387&amp;"); }","")</f>
        <v/>
      </c>
      <c r="U387" s="4" t="str">
        <f t="shared" ref="U387:U396" si="90">IF($P387=U$2,"if(Name() == "&amp;Q387&amp;$B387&amp;Q387&amp;") { includeOK = (DateNum() &gt;= "&amp;$J387&amp;" AND DateNum() &lt; "&amp;$K387&amp;") OR (DateNum() &gt;= "&amp;$L387&amp;" AND DateNum() &lt; "&amp;$M387&amp;"); }","")</f>
        <v/>
      </c>
      <c r="V387" s="4" t="str">
        <f t="shared" ref="V387:V396" si="91">IF($P387=V$2,"if(Name() == "&amp;Q387&amp;$B387&amp;Q387&amp;") { includeOK = (DateNum() &gt;= "&amp;$J387&amp;" AND DateNum() &lt; "&amp;$K387&amp;") OR (DateNum() &gt;= "&amp;$L387&amp;" AND DateNum() &lt; "&amp;$M387&amp;") OR DateNum() &gt;= "&amp;$N387&amp;"; }","")</f>
        <v/>
      </c>
      <c r="W387" s="4" t="str">
        <f t="shared" ref="W387:W396" si="92">IF($P387=W$2,"if(Name() == "&amp;Q387&amp;$B387&amp;Q387&amp;") { includeOK = (DateNum() &gt;= "&amp;$J387&amp;" AND DateNum() &lt; "&amp;$K387&amp;") OR (DateNum() &gt;= "&amp;$L387&amp;" AND DateNum() &lt; "&amp;$M387&amp;") OR (DateNum() &gt;= "&amp;$N387&amp;" AND DateNum() &lt; "&amp;$O387&amp;") ; }","")</f>
        <v/>
      </c>
      <c r="X387" s="4" t="str">
        <f ca="1">OFFSET($R$2,COUNTA(R$3:R387),$P387-1)</f>
        <v>if(Name() == "VSNL.EQ-NSE") { includeOK = DateNum() &gt;= 1061229 AND DateNum() &lt; 1080225; }</v>
      </c>
    </row>
    <row r="388" spans="1:24" x14ac:dyDescent="0.35">
      <c r="A388" s="4" t="s">
        <v>1252</v>
      </c>
      <c r="B388" s="4" t="str">
        <f>VLOOKUP(A388,'Name Changes'!$L$2:$N$414,3,0)</f>
        <v>WALCHANNAG.EQ-NSE</v>
      </c>
      <c r="C388" s="4" t="s">
        <v>287</v>
      </c>
      <c r="D388" s="4">
        <v>20080821</v>
      </c>
      <c r="E388" s="4">
        <v>20090327</v>
      </c>
      <c r="F388" s="4" t="s">
        <v>415</v>
      </c>
      <c r="G388" s="4" t="s">
        <v>415</v>
      </c>
      <c r="H388" s="4" t="s">
        <v>415</v>
      </c>
      <c r="I388" s="4" t="s">
        <v>415</v>
      </c>
      <c r="J388" s="4">
        <f t="shared" si="80"/>
        <v>1080821</v>
      </c>
      <c r="K388" s="4">
        <f t="shared" si="81"/>
        <v>1090327</v>
      </c>
      <c r="L388" s="4" t="str">
        <f t="shared" si="82"/>
        <v/>
      </c>
      <c r="M388" s="4" t="str">
        <f t="shared" si="83"/>
        <v/>
      </c>
      <c r="N388" s="4" t="str">
        <f t="shared" si="84"/>
        <v/>
      </c>
      <c r="O388" s="4" t="str">
        <f t="shared" si="85"/>
        <v/>
      </c>
      <c r="P388" s="8">
        <f t="shared" si="86"/>
        <v>2</v>
      </c>
      <c r="Q388" s="4" t="s">
        <v>1273</v>
      </c>
      <c r="R388" s="4" t="str">
        <f t="shared" si="87"/>
        <v/>
      </c>
      <c r="S388" s="4" t="str">
        <f t="shared" si="88"/>
        <v>if(Name() == "WALCHANNAG.EQ-NSE") { includeOK = DateNum() &gt;= 1080821 AND DateNum() &lt; 1090327; }</v>
      </c>
      <c r="T388" s="4" t="str">
        <f t="shared" si="89"/>
        <v/>
      </c>
      <c r="U388" s="4" t="str">
        <f t="shared" si="90"/>
        <v/>
      </c>
      <c r="V388" s="4" t="str">
        <f t="shared" si="91"/>
        <v/>
      </c>
      <c r="W388" s="4" t="str">
        <f t="shared" si="92"/>
        <v/>
      </c>
      <c r="X388" s="4" t="str">
        <f ca="1">OFFSET($R$2,COUNTA(R$3:R388),$P388-1)</f>
        <v>if(Name() == "WALCHANNAG.EQ-NSE") { includeOK = DateNum() &gt;= 1080821 AND DateNum() &lt; 1090327; }</v>
      </c>
    </row>
    <row r="389" spans="1:24" x14ac:dyDescent="0.35">
      <c r="A389" s="4" t="s">
        <v>1253</v>
      </c>
      <c r="B389" s="4" t="str">
        <f>VLOOKUP(A389,'Name Changes'!$L$2:$N$414,3,0)</f>
        <v>WELCORP.EQ-NSE</v>
      </c>
      <c r="C389" s="4" t="s">
        <v>304</v>
      </c>
      <c r="D389" s="4">
        <v>20100517</v>
      </c>
      <c r="E389" s="4">
        <v>20130426</v>
      </c>
      <c r="F389" s="4" t="s">
        <v>415</v>
      </c>
      <c r="G389" s="4" t="s">
        <v>415</v>
      </c>
      <c r="H389" s="4" t="s">
        <v>415</v>
      </c>
      <c r="I389" s="4" t="s">
        <v>415</v>
      </c>
      <c r="J389" s="4">
        <f t="shared" si="80"/>
        <v>1100517</v>
      </c>
      <c r="K389" s="4">
        <f t="shared" si="81"/>
        <v>1130426</v>
      </c>
      <c r="L389" s="4" t="str">
        <f t="shared" si="82"/>
        <v/>
      </c>
      <c r="M389" s="4" t="str">
        <f t="shared" si="83"/>
        <v/>
      </c>
      <c r="N389" s="4" t="str">
        <f t="shared" si="84"/>
        <v/>
      </c>
      <c r="O389" s="4" t="str">
        <f t="shared" si="85"/>
        <v/>
      </c>
      <c r="P389" s="8">
        <f t="shared" si="86"/>
        <v>2</v>
      </c>
      <c r="Q389" s="4" t="s">
        <v>1273</v>
      </c>
      <c r="R389" s="4" t="str">
        <f t="shared" si="87"/>
        <v/>
      </c>
      <c r="S389" s="4" t="str">
        <f t="shared" si="88"/>
        <v>if(Name() == "WELCORP.EQ-NSE") { includeOK = DateNum() &gt;= 1100517 AND DateNum() &lt; 1130426; }</v>
      </c>
      <c r="T389" s="4" t="str">
        <f t="shared" si="89"/>
        <v/>
      </c>
      <c r="U389" s="4" t="str">
        <f t="shared" si="90"/>
        <v/>
      </c>
      <c r="V389" s="4" t="str">
        <f t="shared" si="91"/>
        <v/>
      </c>
      <c r="W389" s="4" t="str">
        <f t="shared" si="92"/>
        <v/>
      </c>
      <c r="X389" s="4" t="str">
        <f ca="1">OFFSET($R$2,COUNTA(R$3:R389),$P389-1)</f>
        <v>if(Name() == "WELCORP.EQ-NSE") { includeOK = DateNum() &gt;= 1100517 AND DateNum() &lt; 1130426; }</v>
      </c>
    </row>
    <row r="390" spans="1:24" x14ac:dyDescent="0.35">
      <c r="A390" s="4" t="s">
        <v>1254</v>
      </c>
      <c r="B390" s="4" t="str">
        <f>VLOOKUP(A390,'Name Changes'!$L$2:$N$414,3,0)</f>
        <v>WELGUJ.EQ-NSE</v>
      </c>
      <c r="C390" s="4" t="s">
        <v>211</v>
      </c>
      <c r="D390" s="4">
        <v>20070905</v>
      </c>
      <c r="E390" s="4">
        <v>20100517</v>
      </c>
      <c r="F390" s="4" t="s">
        <v>415</v>
      </c>
      <c r="G390" s="4" t="s">
        <v>415</v>
      </c>
      <c r="H390" s="4" t="s">
        <v>415</v>
      </c>
      <c r="I390" s="4" t="s">
        <v>415</v>
      </c>
      <c r="J390" s="4">
        <f t="shared" si="80"/>
        <v>1070905</v>
      </c>
      <c r="K390" s="4">
        <f t="shared" si="81"/>
        <v>1100517</v>
      </c>
      <c r="L390" s="4" t="str">
        <f t="shared" si="82"/>
        <v/>
      </c>
      <c r="M390" s="4" t="str">
        <f t="shared" si="83"/>
        <v/>
      </c>
      <c r="N390" s="4" t="str">
        <f t="shared" si="84"/>
        <v/>
      </c>
      <c r="O390" s="4" t="str">
        <f t="shared" si="85"/>
        <v/>
      </c>
      <c r="P390" s="8">
        <f t="shared" si="86"/>
        <v>2</v>
      </c>
      <c r="Q390" s="4" t="s">
        <v>1273</v>
      </c>
      <c r="R390" s="4" t="str">
        <f t="shared" si="87"/>
        <v/>
      </c>
      <c r="S390" s="4" t="str">
        <f t="shared" si="88"/>
        <v>if(Name() == "WELGUJ.EQ-NSE") { includeOK = DateNum() &gt;= 1070905 AND DateNum() &lt; 1100517; }</v>
      </c>
      <c r="T390" s="4" t="str">
        <f t="shared" si="89"/>
        <v/>
      </c>
      <c r="U390" s="4" t="str">
        <f t="shared" si="90"/>
        <v/>
      </c>
      <c r="V390" s="4" t="str">
        <f t="shared" si="91"/>
        <v/>
      </c>
      <c r="W390" s="4" t="str">
        <f t="shared" si="92"/>
        <v/>
      </c>
      <c r="X390" s="4" t="str">
        <f ca="1">OFFSET($R$2,COUNTA(R$3:R390),$P390-1)</f>
        <v>if(Name() == "WELGUJ.EQ-NSE") { includeOK = DateNum() &gt;= 1070905 AND DateNum() &lt; 1100517; }</v>
      </c>
    </row>
    <row r="391" spans="1:24" x14ac:dyDescent="0.35">
      <c r="A391" s="4" t="s">
        <v>1255</v>
      </c>
      <c r="B391" s="4" t="str">
        <f>VLOOKUP(A391,'Name Changes'!$L$2:$N$414,3,0)</f>
        <v>WIPRO.EQ-NSE</v>
      </c>
      <c r="C391" s="4" t="s">
        <v>147</v>
      </c>
      <c r="D391" s="4">
        <v>20061229</v>
      </c>
      <c r="E391" s="4" t="s">
        <v>415</v>
      </c>
      <c r="F391" s="4" t="s">
        <v>415</v>
      </c>
      <c r="G391" s="4" t="s">
        <v>415</v>
      </c>
      <c r="H391" s="4" t="s">
        <v>415</v>
      </c>
      <c r="I391" s="4" t="s">
        <v>415</v>
      </c>
      <c r="J391" s="4">
        <f t="shared" si="80"/>
        <v>1061229</v>
      </c>
      <c r="K391" s="4" t="str">
        <f t="shared" si="81"/>
        <v/>
      </c>
      <c r="L391" s="4" t="str">
        <f t="shared" si="82"/>
        <v/>
      </c>
      <c r="M391" s="4" t="str">
        <f t="shared" si="83"/>
        <v/>
      </c>
      <c r="N391" s="4" t="str">
        <f t="shared" si="84"/>
        <v/>
      </c>
      <c r="O391" s="4" t="str">
        <f t="shared" si="85"/>
        <v/>
      </c>
      <c r="P391" s="8">
        <f t="shared" si="86"/>
        <v>1</v>
      </c>
      <c r="Q391" s="4" t="s">
        <v>1273</v>
      </c>
      <c r="R391" s="4" t="str">
        <f t="shared" si="87"/>
        <v>if(Name() == "WIPRO.EQ-NSE") { includeOK = DateNum() &gt;= 1061229; }</v>
      </c>
      <c r="S391" s="4" t="str">
        <f t="shared" si="88"/>
        <v/>
      </c>
      <c r="T391" s="4" t="str">
        <f t="shared" si="89"/>
        <v/>
      </c>
      <c r="U391" s="4" t="str">
        <f t="shared" si="90"/>
        <v/>
      </c>
      <c r="V391" s="4" t="str">
        <f t="shared" si="91"/>
        <v/>
      </c>
      <c r="W391" s="4" t="str">
        <f t="shared" si="92"/>
        <v/>
      </c>
      <c r="X391" s="4" t="str">
        <f ca="1">OFFSET($R$2,COUNTA(R$3:R391),$P391-1)</f>
        <v>if(Name() == "WIPRO.EQ-NSE") { includeOK = DateNum() &gt;= 1061229; }</v>
      </c>
    </row>
    <row r="392" spans="1:24" x14ac:dyDescent="0.35">
      <c r="A392" s="4" t="s">
        <v>1256</v>
      </c>
      <c r="B392" s="4" t="str">
        <f>VLOOKUP(A392,'Name Changes'!$L$2:$N$414,3,0)</f>
        <v>WOCKPHARMA.EQ-NSE</v>
      </c>
      <c r="C392" s="4" t="s">
        <v>148</v>
      </c>
      <c r="D392" s="4">
        <v>20061229</v>
      </c>
      <c r="E392" s="4">
        <v>20090626</v>
      </c>
      <c r="F392" s="4">
        <v>20141128</v>
      </c>
      <c r="G392" s="4">
        <v>20190628</v>
      </c>
      <c r="H392" s="4" t="s">
        <v>415</v>
      </c>
      <c r="I392" s="4" t="s">
        <v>415</v>
      </c>
      <c r="J392" s="4">
        <f t="shared" si="80"/>
        <v>1061229</v>
      </c>
      <c r="K392" s="4">
        <f t="shared" si="81"/>
        <v>1090626</v>
      </c>
      <c r="L392" s="4">
        <f t="shared" si="82"/>
        <v>1141128</v>
      </c>
      <c r="M392" s="4">
        <f t="shared" si="83"/>
        <v>1190628</v>
      </c>
      <c r="N392" s="4" t="str">
        <f t="shared" si="84"/>
        <v/>
      </c>
      <c r="O392" s="4" t="str">
        <f t="shared" si="85"/>
        <v/>
      </c>
      <c r="P392" s="8">
        <f t="shared" si="86"/>
        <v>4</v>
      </c>
      <c r="Q392" s="4" t="s">
        <v>1273</v>
      </c>
      <c r="R392" s="4" t="str">
        <f t="shared" si="87"/>
        <v/>
      </c>
      <c r="S392" s="4" t="str">
        <f t="shared" si="88"/>
        <v/>
      </c>
      <c r="T392" s="4" t="str">
        <f t="shared" si="89"/>
        <v/>
      </c>
      <c r="U392" s="4" t="str">
        <f t="shared" si="90"/>
        <v>if(Name() == "WOCKPHARMA.EQ-NSE") { includeOK = (DateNum() &gt;= 1061229 AND DateNum() &lt; 1090626) OR (DateNum() &gt;= 1141128 AND DateNum() &lt; 1190628); }</v>
      </c>
      <c r="V392" s="4" t="str">
        <f t="shared" si="91"/>
        <v/>
      </c>
      <c r="W392" s="4" t="str">
        <f t="shared" si="92"/>
        <v/>
      </c>
      <c r="X392" s="4" t="str">
        <f ca="1">OFFSET($R$2,COUNTA(R$3:R392),$P392-1)</f>
        <v>if(Name() == "WOCKPHARMA.EQ-NSE") { includeOK = (DateNum() &gt;= 1061229 AND DateNum() &lt; 1090626) OR (DateNum() &gt;= 1141128 AND DateNum() &lt; 1190628); }</v>
      </c>
    </row>
    <row r="393" spans="1:24" x14ac:dyDescent="0.35">
      <c r="A393" s="4" t="s">
        <v>1257</v>
      </c>
      <c r="B393" s="4" t="str">
        <f>VLOOKUP(A393,'Name Changes'!$L$2:$N$414,3,0)</f>
        <v>SITINET.EQ-NSE</v>
      </c>
      <c r="C393" s="4" t="s">
        <v>230</v>
      </c>
      <c r="D393" s="4">
        <v>20071130</v>
      </c>
      <c r="E393" s="4">
        <v>20090227</v>
      </c>
      <c r="F393" s="4" t="s">
        <v>415</v>
      </c>
      <c r="G393" s="4" t="s">
        <v>415</v>
      </c>
      <c r="H393" s="4" t="s">
        <v>415</v>
      </c>
      <c r="I393" s="4" t="s">
        <v>415</v>
      </c>
      <c r="J393" s="4">
        <f t="shared" si="80"/>
        <v>1071130</v>
      </c>
      <c r="K393" s="4">
        <f t="shared" si="81"/>
        <v>1090227</v>
      </c>
      <c r="L393" s="4" t="str">
        <f t="shared" si="82"/>
        <v/>
      </c>
      <c r="M393" s="4" t="str">
        <f t="shared" si="83"/>
        <v/>
      </c>
      <c r="N393" s="4" t="str">
        <f t="shared" si="84"/>
        <v/>
      </c>
      <c r="O393" s="4" t="str">
        <f t="shared" si="85"/>
        <v/>
      </c>
      <c r="P393" s="8">
        <f t="shared" si="86"/>
        <v>2</v>
      </c>
      <c r="Q393" s="4" t="s">
        <v>1273</v>
      </c>
      <c r="R393" s="4" t="str">
        <f t="shared" si="87"/>
        <v/>
      </c>
      <c r="S393" s="4" t="str">
        <f t="shared" si="88"/>
        <v>if(Name() == "SITINET.EQ-NSE") { includeOK = DateNum() &gt;= 1071130 AND DateNum() &lt; 1090227; }</v>
      </c>
      <c r="T393" s="4" t="str">
        <f t="shared" si="89"/>
        <v/>
      </c>
      <c r="U393" s="4" t="str">
        <f t="shared" si="90"/>
        <v/>
      </c>
      <c r="V393" s="4" t="str">
        <f t="shared" si="91"/>
        <v/>
      </c>
      <c r="W393" s="4" t="str">
        <f t="shared" si="92"/>
        <v/>
      </c>
      <c r="X393" s="4" t="str">
        <f ca="1">OFFSET($R$2,COUNTA(R$3:R393),$P393-1)</f>
        <v>if(Name() == "SITINET.EQ-NSE") { includeOK = DateNum() &gt;= 1071130 AND DateNum() &lt; 1090227; }</v>
      </c>
    </row>
    <row r="394" spans="1:24" x14ac:dyDescent="0.35">
      <c r="A394" s="4" t="s">
        <v>1258</v>
      </c>
      <c r="B394" s="4" t="str">
        <f>VLOOKUP(A394,'Name Changes'!$L$2:$N$414,3,0)</f>
        <v>YESBANK.EQ-NSE</v>
      </c>
      <c r="C394" s="4" t="s">
        <v>212</v>
      </c>
      <c r="D394" s="4">
        <v>20070905</v>
      </c>
      <c r="E394" s="4">
        <v>20200528</v>
      </c>
      <c r="F394" s="4" t="s">
        <v>415</v>
      </c>
      <c r="G394" s="4" t="s">
        <v>415</v>
      </c>
      <c r="H394" s="4" t="s">
        <v>415</v>
      </c>
      <c r="I394" s="4" t="s">
        <v>415</v>
      </c>
      <c r="J394" s="4">
        <f t="shared" si="80"/>
        <v>1070905</v>
      </c>
      <c r="K394" s="4">
        <f t="shared" si="81"/>
        <v>1200528</v>
      </c>
      <c r="L394" s="4" t="str">
        <f t="shared" si="82"/>
        <v/>
      </c>
      <c r="M394" s="4" t="str">
        <f t="shared" si="83"/>
        <v/>
      </c>
      <c r="N394" s="4" t="str">
        <f t="shared" si="84"/>
        <v/>
      </c>
      <c r="O394" s="4" t="str">
        <f t="shared" si="85"/>
        <v/>
      </c>
      <c r="P394" s="8">
        <f t="shared" si="86"/>
        <v>2</v>
      </c>
      <c r="Q394" s="4" t="s">
        <v>1273</v>
      </c>
      <c r="R394" s="4" t="str">
        <f t="shared" si="87"/>
        <v/>
      </c>
      <c r="S394" s="4" t="str">
        <f t="shared" si="88"/>
        <v>if(Name() == "YESBANK.EQ-NSE") { includeOK = DateNum() &gt;= 1070905 AND DateNum() &lt; 1200528; }</v>
      </c>
      <c r="T394" s="4" t="str">
        <f t="shared" si="89"/>
        <v/>
      </c>
      <c r="U394" s="4" t="str">
        <f t="shared" si="90"/>
        <v/>
      </c>
      <c r="V394" s="4" t="str">
        <f t="shared" si="91"/>
        <v/>
      </c>
      <c r="W394" s="4" t="str">
        <f t="shared" si="92"/>
        <v/>
      </c>
      <c r="X394" s="4" t="str">
        <f ca="1">OFFSET($R$2,COUNTA(R$3:R394),$P394-1)</f>
        <v>if(Name() == "YESBANK.EQ-NSE") { includeOK = DateNum() &gt;= 1070905 AND DateNum() &lt; 1200528; }</v>
      </c>
    </row>
    <row r="395" spans="1:24" x14ac:dyDescent="0.35">
      <c r="A395" s="4" t="s">
        <v>1259</v>
      </c>
      <c r="B395" s="4" t="str">
        <f>VLOOKUP(A395,[1]Sheet2!$L$2:$N$414,3,0)</f>
        <v>ZEEL.EQ-NSE</v>
      </c>
      <c r="C395" s="4" t="s">
        <v>154</v>
      </c>
      <c r="D395" s="4">
        <v>20070228</v>
      </c>
      <c r="E395" s="4" t="s">
        <v>415</v>
      </c>
      <c r="F395" s="4" t="s">
        <v>415</v>
      </c>
      <c r="G395" s="4" t="s">
        <v>415</v>
      </c>
      <c r="H395" s="4" t="s">
        <v>415</v>
      </c>
      <c r="I395" s="4" t="s">
        <v>415</v>
      </c>
      <c r="J395" s="4">
        <f t="shared" si="80"/>
        <v>1070228</v>
      </c>
      <c r="K395" s="4" t="str">
        <f t="shared" si="81"/>
        <v/>
      </c>
      <c r="L395" s="4" t="str">
        <f t="shared" si="82"/>
        <v/>
      </c>
      <c r="M395" s="4" t="str">
        <f t="shared" si="83"/>
        <v/>
      </c>
      <c r="N395" s="4" t="str">
        <f t="shared" si="84"/>
        <v/>
      </c>
      <c r="O395" s="4" t="str">
        <f t="shared" si="85"/>
        <v/>
      </c>
      <c r="P395" s="8">
        <f t="shared" si="86"/>
        <v>1</v>
      </c>
      <c r="Q395" s="4" t="s">
        <v>1273</v>
      </c>
      <c r="R395" s="4" t="str">
        <f t="shared" si="87"/>
        <v>if(Name() == "ZEEL.EQ-NSE") { includeOK = DateNum() &gt;= 1070228; }</v>
      </c>
      <c r="S395" s="4" t="str">
        <f t="shared" si="88"/>
        <v/>
      </c>
      <c r="T395" s="4" t="str">
        <f t="shared" si="89"/>
        <v/>
      </c>
      <c r="U395" s="4" t="str">
        <f t="shared" si="90"/>
        <v/>
      </c>
      <c r="V395" s="4" t="str">
        <f t="shared" si="91"/>
        <v/>
      </c>
      <c r="W395" s="4" t="str">
        <f t="shared" si="92"/>
        <v/>
      </c>
      <c r="X395" s="4" t="str">
        <f ca="1">OFFSET($R$2,COUNTA(R$3:R395),$P395-1)</f>
        <v>if(Name() == "ZEEL.EQ-NSE") { includeOK = DateNum() &gt;= 1070228; }</v>
      </c>
    </row>
    <row r="396" spans="1:24" x14ac:dyDescent="0.35">
      <c r="A396" s="11" t="s">
        <v>1260</v>
      </c>
      <c r="B396" s="11" t="str">
        <f>VLOOKUP(A396,[1]Sheet2!$L$2:$N$414,3,0)</f>
        <v>ZEETELE.EQ-NSE</v>
      </c>
      <c r="C396" s="11" t="s">
        <v>149</v>
      </c>
      <c r="D396" s="11">
        <v>20061229</v>
      </c>
      <c r="E396" s="11">
        <v>20070228</v>
      </c>
      <c r="F396" s="4" t="s">
        <v>415</v>
      </c>
      <c r="G396" s="4" t="s">
        <v>415</v>
      </c>
      <c r="H396" s="4" t="s">
        <v>415</v>
      </c>
      <c r="I396" s="4" t="s">
        <v>415</v>
      </c>
      <c r="J396" s="4">
        <f t="shared" si="80"/>
        <v>1061229</v>
      </c>
      <c r="K396" s="4">
        <f t="shared" si="81"/>
        <v>1070228</v>
      </c>
      <c r="L396" s="4" t="str">
        <f t="shared" si="82"/>
        <v/>
      </c>
      <c r="M396" s="4" t="str">
        <f t="shared" si="83"/>
        <v/>
      </c>
      <c r="N396" s="4" t="str">
        <f t="shared" si="84"/>
        <v/>
      </c>
      <c r="O396" s="4" t="str">
        <f t="shared" si="85"/>
        <v/>
      </c>
      <c r="P396" s="8">
        <f t="shared" si="86"/>
        <v>2</v>
      </c>
      <c r="Q396" s="4" t="s">
        <v>1273</v>
      </c>
      <c r="R396" s="4" t="str">
        <f t="shared" si="87"/>
        <v/>
      </c>
      <c r="S396" s="4" t="str">
        <f t="shared" si="88"/>
        <v>if(Name() == "ZEETELE.EQ-NSE") { includeOK = DateNum() &gt;= 1061229 AND DateNum() &lt; 1070228; }</v>
      </c>
      <c r="T396" s="4" t="str">
        <f t="shared" si="89"/>
        <v/>
      </c>
      <c r="U396" s="4" t="str">
        <f t="shared" si="90"/>
        <v/>
      </c>
      <c r="V396" s="4" t="str">
        <f t="shared" si="91"/>
        <v/>
      </c>
      <c r="W396" s="4" t="str">
        <f t="shared" si="92"/>
        <v/>
      </c>
      <c r="X396" s="4" t="str">
        <f ca="1">OFFSET($R$2,COUNTA(R$3:R396),$P396-1)</f>
        <v>if(Name() == "ZEETELE.EQ-NSE") { includeOK = DateNum() &gt;= 1061229 AND DateNum() &lt; 1070228; }</v>
      </c>
    </row>
    <row r="397" spans="1:24" x14ac:dyDescent="0.35">
      <c r="A397" s="4" t="s">
        <v>1276</v>
      </c>
      <c r="B397" s="4" t="str">
        <f>VLOOKUP(A397,'Name Changes'!$L$2:$N$450,3,0)</f>
        <v>HDFCLIFE.EQ-NSE</v>
      </c>
      <c r="C397" s="4" t="s">
        <v>1279</v>
      </c>
      <c r="D397" s="4">
        <v>20200228</v>
      </c>
      <c r="F397" s="4" t="s">
        <v>415</v>
      </c>
      <c r="G397" s="4" t="s">
        <v>415</v>
      </c>
      <c r="H397" s="4" t="s">
        <v>415</v>
      </c>
      <c r="I397" s="4" t="s">
        <v>415</v>
      </c>
      <c r="J397" s="4">
        <f t="shared" ref="J397:J405" si="93">IF((1&amp;RIGHT(LEFT(D397,4),2)&amp;RIGHT(D397,4))*1=1,"",(1&amp;RIGHT(LEFT(D397,4),2)&amp;RIGHT(D397,4))*1)</f>
        <v>1200228</v>
      </c>
      <c r="K397" s="4" t="str">
        <f t="shared" ref="K397:K401" si="94">IF((1&amp;RIGHT(LEFT(E397,4),2)&amp;RIGHT(E397,4))*1=1,"",(1&amp;RIGHT(LEFT(E397,4),2)&amp;RIGHT(E397,4))*1)</f>
        <v/>
      </c>
      <c r="L397" s="4" t="str">
        <f t="shared" ref="L397:L401" si="95">IF((1&amp;RIGHT(LEFT(F397,4),2)&amp;RIGHT(F397,4))*1=1,"",(1&amp;RIGHT(LEFT(F397,4),2)&amp;RIGHT(F397,4))*1)</f>
        <v/>
      </c>
      <c r="M397" s="4" t="str">
        <f t="shared" ref="M397:M401" si="96">IF((1&amp;RIGHT(LEFT(G397,4),2)&amp;RIGHT(G397,4))*1=1,"",(1&amp;RIGHT(LEFT(G397,4),2)&amp;RIGHT(G397,4))*1)</f>
        <v/>
      </c>
      <c r="N397" s="4" t="str">
        <f t="shared" ref="N397:N401" si="97">IF((1&amp;RIGHT(LEFT(H397,4),2)&amp;RIGHT(H397,4))*1=1,"",(1&amp;RIGHT(LEFT(H397,4),2)&amp;RIGHT(H397,4))*1)</f>
        <v/>
      </c>
      <c r="O397" s="4" t="str">
        <f t="shared" ref="O397:O401" si="98">IF((1&amp;RIGHT(LEFT(I397,4),2)&amp;RIGHT(I397,4))*1=1,"",(1&amp;RIGHT(LEFT(I397,4),2)&amp;RIGHT(I397,4))*1)</f>
        <v/>
      </c>
      <c r="P397" s="8">
        <f t="shared" ref="P397:P402" si="99">COUNT(D397:I397)</f>
        <v>1</v>
      </c>
      <c r="Q397" s="4" t="s">
        <v>1273</v>
      </c>
      <c r="R397" s="4" t="str">
        <f t="shared" ref="R397:R398" si="100">IF($P397=R$2,"if(Name() == "&amp;Q397&amp;$B397&amp;Q397&amp;") { includeOK = DateNum() &gt;= "&amp;$J397&amp;"; }","")</f>
        <v>if(Name() == "HDFCLIFE.EQ-NSE") { includeOK = DateNum() &gt;= 1200228; }</v>
      </c>
      <c r="S397" s="4" t="str">
        <f t="shared" ref="S397:S398" si="101">IF($P397=S$2,"if(Name() == "&amp;Q397&amp;$B397&amp;Q397&amp;") { includeOK = DateNum() &gt;= "&amp;$J397&amp;" AND DateNum() &lt; "&amp;$K397&amp;"; }","")</f>
        <v/>
      </c>
      <c r="T397" s="4" t="str">
        <f t="shared" ref="T397:T398" si="102">IF($P397=T$2,"if(Name() == "&amp;Q397&amp;$B397&amp;Q397&amp;") { includeOK = (DateNum() &gt;= "&amp;$J397&amp;" AND DateNum() &lt; "&amp;$K397&amp;") OR (DateNum() &gt;= "&amp;$L397&amp;"); }","")</f>
        <v/>
      </c>
      <c r="U397" s="4" t="str">
        <f t="shared" ref="U397:U398" si="103">IF($P397=U$2,"if(Name() == "&amp;Q397&amp;$B397&amp;Q397&amp;") { includeOK = (DateNum() &gt;= "&amp;$J397&amp;" AND DateNum() &lt; "&amp;$K397&amp;") OR (DateNum() &gt;= "&amp;$L397&amp;" AND DateNum() &lt; "&amp;$M397&amp;"); }","")</f>
        <v/>
      </c>
      <c r="V397" s="4" t="str">
        <f t="shared" ref="V397:V398" si="104">IF($P397=V$2,"if(Name() == "&amp;Q397&amp;$B397&amp;Q397&amp;") { includeOK = (DateNum() &gt;= "&amp;$J397&amp;" AND DateNum() &lt; "&amp;$K397&amp;") OR (DateNum() &gt;= "&amp;$L397&amp;" AND DateNum() &lt; "&amp;$M397&amp;") OR DateNum() &gt;= "&amp;$N397&amp;"; }","")</f>
        <v/>
      </c>
      <c r="W397" s="4" t="str">
        <f t="shared" ref="W397:W398" si="105">IF($P397=W$2,"if(Name() == "&amp;Q397&amp;$B397&amp;Q397&amp;") { includeOK = (DateNum() &gt;= "&amp;$J397&amp;" AND DateNum() &lt; "&amp;$K397&amp;") OR (DateNum() &gt;= "&amp;$L397&amp;" AND DateNum() &lt; "&amp;$M397&amp;") OR (DateNum() &gt;= "&amp;$N397&amp;" AND DateNum() &lt; "&amp;$O397&amp;") ; }","")</f>
        <v/>
      </c>
      <c r="X397" s="4" t="str">
        <f ca="1">OFFSET($R$2,COUNTA(R$3:R397),$P397-1)</f>
        <v>if(Name() == "HDFCLIFE.EQ-NSE") { includeOK = DateNum() &gt;= 1200228; }</v>
      </c>
    </row>
    <row r="398" spans="1:24" x14ac:dyDescent="0.35">
      <c r="A398" s="4" t="s">
        <v>1277</v>
      </c>
      <c r="B398" s="4" t="str">
        <f>VLOOKUP(A398,'Name Changes'!$L$2:$N$450,3,0)</f>
        <v>BANDHANBNK.EQ-NSE</v>
      </c>
      <c r="C398" s="4" t="s">
        <v>1278</v>
      </c>
      <c r="D398" s="4">
        <v>20200228</v>
      </c>
      <c r="F398" s="4" t="s">
        <v>415</v>
      </c>
      <c r="G398" s="4" t="s">
        <v>415</v>
      </c>
      <c r="H398" s="4" t="s">
        <v>415</v>
      </c>
      <c r="I398" s="4" t="s">
        <v>415</v>
      </c>
      <c r="J398" s="4">
        <f t="shared" si="93"/>
        <v>1200228</v>
      </c>
      <c r="K398" s="4" t="str">
        <f t="shared" si="94"/>
        <v/>
      </c>
      <c r="L398" s="4" t="str">
        <f t="shared" si="95"/>
        <v/>
      </c>
      <c r="M398" s="4" t="str">
        <f t="shared" si="96"/>
        <v/>
      </c>
      <c r="N398" s="4" t="str">
        <f t="shared" si="97"/>
        <v/>
      </c>
      <c r="O398" s="4" t="str">
        <f t="shared" si="98"/>
        <v/>
      </c>
      <c r="P398" s="8">
        <f t="shared" si="99"/>
        <v>1</v>
      </c>
      <c r="Q398" s="4" t="s">
        <v>1273</v>
      </c>
      <c r="R398" s="4" t="str">
        <f t="shared" si="100"/>
        <v>if(Name() == "BANDHANBNK.EQ-NSE") { includeOK = DateNum() &gt;= 1200228; }</v>
      </c>
      <c r="S398" s="4" t="str">
        <f t="shared" si="101"/>
        <v/>
      </c>
      <c r="T398" s="4" t="str">
        <f t="shared" si="102"/>
        <v/>
      </c>
      <c r="U398" s="4" t="str">
        <f t="shared" si="103"/>
        <v/>
      </c>
      <c r="V398" s="4" t="str">
        <f t="shared" si="104"/>
        <v/>
      </c>
      <c r="W398" s="4" t="str">
        <f t="shared" si="105"/>
        <v/>
      </c>
      <c r="X398" s="4" t="str">
        <f ca="1">OFFSET($R$2,COUNTA(R$3:R398),$P398-1)</f>
        <v>if(Name() == "BANDHANBNK.EQ-NSE") { includeOK = DateNum() &gt;= 1200228; }</v>
      </c>
    </row>
    <row r="399" spans="1:24" x14ac:dyDescent="0.35">
      <c r="A399" s="4" t="s">
        <v>1280</v>
      </c>
      <c r="B399" s="4" t="str">
        <f>VLOOKUP(A399,'Name Changes'!$L$2:$N$450,3,0)</f>
        <v>GODREJPROP.EQ-NSE</v>
      </c>
      <c r="C399" s="4" t="s">
        <v>1281</v>
      </c>
      <c r="D399" s="4">
        <v>20200326</v>
      </c>
      <c r="J399" s="4">
        <f t="shared" si="93"/>
        <v>1200326</v>
      </c>
      <c r="K399" s="4" t="str">
        <f t="shared" si="94"/>
        <v/>
      </c>
      <c r="L399" s="4" t="str">
        <f t="shared" si="95"/>
        <v/>
      </c>
      <c r="M399" s="4" t="str">
        <f t="shared" si="96"/>
        <v/>
      </c>
      <c r="N399" s="4" t="str">
        <f t="shared" si="97"/>
        <v/>
      </c>
      <c r="O399" s="4" t="str">
        <f t="shared" si="98"/>
        <v/>
      </c>
      <c r="P399" s="8">
        <f t="shared" si="99"/>
        <v>1</v>
      </c>
      <c r="Q399" s="4" t="s">
        <v>1273</v>
      </c>
      <c r="R399" s="4" t="str">
        <f t="shared" ref="R399:R401" si="106">IF($P399=R$2,"if(Name() == "&amp;Q399&amp;$B399&amp;Q399&amp;") { includeOK = DateNum() &gt;= "&amp;$J399&amp;"; }","")</f>
        <v>if(Name() == "GODREJPROP.EQ-NSE") { includeOK = DateNum() &gt;= 1200326; }</v>
      </c>
      <c r="S399" s="4" t="str">
        <f t="shared" ref="S399:S401" si="107">IF($P399=S$2,"if(Name() == "&amp;Q399&amp;$B399&amp;Q399&amp;") { includeOK = DateNum() &gt;= "&amp;$J399&amp;" AND DateNum() &lt; "&amp;$K399&amp;"; }","")</f>
        <v/>
      </c>
      <c r="T399" s="4" t="str">
        <f t="shared" ref="T399:T401" si="108">IF($P399=T$2,"if(Name() == "&amp;Q399&amp;$B399&amp;Q399&amp;") { includeOK = (DateNum() &gt;= "&amp;$J399&amp;" AND DateNum() &lt; "&amp;$K399&amp;") OR (DateNum() &gt;= "&amp;$L399&amp;"); }","")</f>
        <v/>
      </c>
      <c r="U399" s="4" t="str">
        <f t="shared" ref="U399:U401" si="109">IF($P399=U$2,"if(Name() == "&amp;Q399&amp;$B399&amp;Q399&amp;") { includeOK = (DateNum() &gt;= "&amp;$J399&amp;" AND DateNum() &lt; "&amp;$K399&amp;") OR (DateNum() &gt;= "&amp;$L399&amp;" AND DateNum() &lt; "&amp;$M399&amp;"); }","")</f>
        <v/>
      </c>
      <c r="V399" s="4" t="str">
        <f t="shared" ref="V399:V401" si="110">IF($P399=V$2,"if(Name() == "&amp;Q399&amp;$B399&amp;Q399&amp;") { includeOK = (DateNum() &gt;= "&amp;$J399&amp;" AND DateNum() &lt; "&amp;$K399&amp;") OR (DateNum() &gt;= "&amp;$L399&amp;" AND DateNum() &lt; "&amp;$M399&amp;") OR DateNum() &gt;= "&amp;$N399&amp;"; }","")</f>
        <v/>
      </c>
      <c r="W399" s="4" t="str">
        <f t="shared" ref="W399:W401" si="111">IF($P399=W$2,"if(Name() == "&amp;Q399&amp;$B399&amp;Q399&amp;") { includeOK = (DateNum() &gt;= "&amp;$J399&amp;" AND DateNum() &lt; "&amp;$K399&amp;") OR (DateNum() &gt;= "&amp;$L399&amp;" AND DateNum() &lt; "&amp;$M399&amp;") OR (DateNum() &gt;= "&amp;$N399&amp;" AND DateNum() &lt; "&amp;$O399&amp;") ; }","")</f>
        <v/>
      </c>
      <c r="X399" s="4" t="str">
        <f ca="1">OFFSET($R$2,COUNTA(R$3:R399),$P399-1)</f>
        <v>if(Name() == "GODREJPROP.EQ-NSE") { includeOK = DateNum() &gt;= 1200326; }</v>
      </c>
    </row>
    <row r="400" spans="1:24" x14ac:dyDescent="0.35">
      <c r="A400" s="4" t="s">
        <v>1282</v>
      </c>
      <c r="B400" s="4" t="str">
        <f>VLOOKUP(A400,'Name Changes'!$L$2:$N$450,3,0)</f>
        <v>SBILIFE.EQ-NSE</v>
      </c>
      <c r="C400" s="4" t="s">
        <v>1283</v>
      </c>
      <c r="D400" s="4">
        <v>20200501</v>
      </c>
      <c r="J400" s="4">
        <f t="shared" si="93"/>
        <v>1200501</v>
      </c>
      <c r="K400" s="4" t="str">
        <f t="shared" si="94"/>
        <v/>
      </c>
      <c r="L400" s="4" t="str">
        <f t="shared" si="95"/>
        <v/>
      </c>
      <c r="M400" s="4" t="str">
        <f t="shared" si="96"/>
        <v/>
      </c>
      <c r="N400" s="4" t="str">
        <f t="shared" si="97"/>
        <v/>
      </c>
      <c r="O400" s="4" t="str">
        <f t="shared" si="98"/>
        <v/>
      </c>
      <c r="P400" s="8">
        <f t="shared" si="99"/>
        <v>1</v>
      </c>
      <c r="Q400" s="4" t="s">
        <v>1273</v>
      </c>
      <c r="R400" s="4" t="str">
        <f t="shared" si="106"/>
        <v>if(Name() == "SBILIFE.EQ-NSE") { includeOK = DateNum() &gt;= 1200501; }</v>
      </c>
      <c r="S400" s="4" t="str">
        <f t="shared" si="107"/>
        <v/>
      </c>
      <c r="T400" s="4" t="str">
        <f t="shared" si="108"/>
        <v/>
      </c>
      <c r="U400" s="4" t="str">
        <f t="shared" si="109"/>
        <v/>
      </c>
      <c r="V400" s="4" t="str">
        <f t="shared" si="110"/>
        <v/>
      </c>
      <c r="W400" s="4" t="str">
        <f t="shared" si="111"/>
        <v/>
      </c>
      <c r="X400" s="4" t="str">
        <f ca="1">OFFSET($R$2,COUNTA(R$3:R400),$P400-1)</f>
        <v>if(Name() == "SBILIFE.EQ-NSE") { includeOK = DateNum() &gt;= 1200501; }</v>
      </c>
    </row>
    <row r="401" spans="1:24" x14ac:dyDescent="0.35">
      <c r="A401" s="4" t="s">
        <v>1274</v>
      </c>
      <c r="B401" s="4" t="str">
        <f>VLOOKUP(A401,'Name Changes'!$L$2:$N$450,3,0)</f>
        <v>TATACONSUM.EQ-NSE</v>
      </c>
      <c r="C401" s="4" t="s">
        <v>1275</v>
      </c>
      <c r="D401" s="4">
        <v>20200227</v>
      </c>
      <c r="J401" s="4">
        <f t="shared" si="93"/>
        <v>1200227</v>
      </c>
      <c r="K401" s="4" t="str">
        <f t="shared" si="94"/>
        <v/>
      </c>
      <c r="L401" s="4" t="str">
        <f t="shared" si="95"/>
        <v/>
      </c>
      <c r="M401" s="4" t="str">
        <f t="shared" si="96"/>
        <v/>
      </c>
      <c r="N401" s="4" t="str">
        <f t="shared" si="97"/>
        <v/>
      </c>
      <c r="O401" s="4" t="str">
        <f t="shared" si="98"/>
        <v/>
      </c>
      <c r="P401" s="8">
        <f t="shared" si="99"/>
        <v>1</v>
      </c>
      <c r="Q401" s="4" t="s">
        <v>1273</v>
      </c>
      <c r="R401" s="4" t="str">
        <f t="shared" si="106"/>
        <v>if(Name() == "TATACONSUM.EQ-NSE") { includeOK = DateNum() &gt;= 1200227; }</v>
      </c>
      <c r="S401" s="4" t="str">
        <f t="shared" si="107"/>
        <v/>
      </c>
      <c r="T401" s="4" t="str">
        <f t="shared" si="108"/>
        <v/>
      </c>
      <c r="U401" s="4" t="str">
        <f t="shared" si="109"/>
        <v/>
      </c>
      <c r="V401" s="4" t="str">
        <f t="shared" si="110"/>
        <v/>
      </c>
      <c r="W401" s="4" t="str">
        <f t="shared" si="111"/>
        <v/>
      </c>
      <c r="X401" s="4" t="str">
        <f ca="1">OFFSET($R$2,COUNTA(R$3:R401),$P401-1)</f>
        <v>if(Name() == "TATACONSUM.EQ-NSE") { includeOK = DateNum() &gt;= 1200227; }</v>
      </c>
    </row>
    <row r="402" spans="1:24" x14ac:dyDescent="0.35">
      <c r="A402" s="4" t="s">
        <v>1285</v>
      </c>
      <c r="B402" s="4" t="str">
        <f>VLOOKUP(A402,'Name Changes'!$L$2:$N$500,3,0)</f>
        <v>ICICIGI.EQ-NSE</v>
      </c>
      <c r="C402" s="4" t="s">
        <v>1286</v>
      </c>
      <c r="D402" s="4">
        <v>20201102</v>
      </c>
      <c r="J402" s="4">
        <f t="shared" si="93"/>
        <v>1201102</v>
      </c>
      <c r="K402" s="4" t="str">
        <f t="shared" ref="K402:K419" si="112">IF((1&amp;RIGHT(LEFT(E402,4),2)&amp;RIGHT(E402,4))*1=1,"",(1&amp;RIGHT(LEFT(E402,4),2)&amp;RIGHT(E402,4))*1)</f>
        <v/>
      </c>
      <c r="L402" s="4" t="str">
        <f t="shared" ref="L402:L419" si="113">IF((1&amp;RIGHT(LEFT(F402,4),2)&amp;RIGHT(F402,4))*1=1,"",(1&amp;RIGHT(LEFT(F402,4),2)&amp;RIGHT(F402,4))*1)</f>
        <v/>
      </c>
      <c r="M402" s="4" t="str">
        <f t="shared" ref="M402:M419" si="114">IF((1&amp;RIGHT(LEFT(G402,4),2)&amp;RIGHT(G402,4))*1=1,"",(1&amp;RIGHT(LEFT(G402,4),2)&amp;RIGHT(G402,4))*1)</f>
        <v/>
      </c>
      <c r="N402" s="4" t="str">
        <f t="shared" ref="N402:N419" si="115">IF((1&amp;RIGHT(LEFT(H402,4),2)&amp;RIGHT(H402,4))*1=1,"",(1&amp;RIGHT(LEFT(H402,4),2)&amp;RIGHT(H402,4))*1)</f>
        <v/>
      </c>
      <c r="O402" s="4" t="str">
        <f t="shared" ref="O402:O419" si="116">IF((1&amp;RIGHT(LEFT(I402,4),2)&amp;RIGHT(I402,4))*1=1,"",(1&amp;RIGHT(LEFT(I402,4),2)&amp;RIGHT(I402,4))*1)</f>
        <v/>
      </c>
      <c r="P402" s="8">
        <f t="shared" si="99"/>
        <v>1</v>
      </c>
      <c r="Q402" s="4" t="s">
        <v>1273</v>
      </c>
      <c r="R402" s="4" t="str">
        <f t="shared" ref="R402" si="117">IF($P402=R$2,"if(Name() == "&amp;Q402&amp;$B402&amp;Q402&amp;") { includeOK = DateNum() &gt;= "&amp;$J402&amp;"; }","")</f>
        <v>if(Name() == "ICICIGI.EQ-NSE") { includeOK = DateNum() &gt;= 1201102; }</v>
      </c>
      <c r="S402" s="4" t="str">
        <f t="shared" ref="S402" si="118">IF($P402=S$2,"if(Name() == "&amp;Q402&amp;$B402&amp;Q402&amp;") { includeOK = DateNum() &gt;= "&amp;$J402&amp;" AND DateNum() &lt; "&amp;$K402&amp;"; }","")</f>
        <v/>
      </c>
      <c r="T402" s="4" t="str">
        <f t="shared" ref="T402" si="119">IF($P402=T$2,"if(Name() == "&amp;Q402&amp;$B402&amp;Q402&amp;") { includeOK = (DateNum() &gt;= "&amp;$J402&amp;" AND DateNum() &lt; "&amp;$K402&amp;") OR (DateNum() &gt;= "&amp;$L402&amp;"); }","")</f>
        <v/>
      </c>
      <c r="U402" s="4" t="str">
        <f t="shared" ref="U402" si="120">IF($P402=U$2,"if(Name() == "&amp;Q402&amp;$B402&amp;Q402&amp;") { includeOK = (DateNum() &gt;= "&amp;$J402&amp;" AND DateNum() &lt; "&amp;$K402&amp;") OR (DateNum() &gt;= "&amp;$L402&amp;" AND DateNum() &lt; "&amp;$M402&amp;"); }","")</f>
        <v/>
      </c>
      <c r="V402" s="4" t="str">
        <f t="shared" ref="V402" si="121">IF($P402=V$2,"if(Name() == "&amp;Q402&amp;$B402&amp;Q402&amp;") { includeOK = (DateNum() &gt;= "&amp;$J402&amp;" AND DateNum() &lt; "&amp;$K402&amp;") OR (DateNum() &gt;= "&amp;$L402&amp;" AND DateNum() &lt; "&amp;$M402&amp;") OR DateNum() &gt;= "&amp;$N402&amp;"; }","")</f>
        <v/>
      </c>
      <c r="W402" s="4" t="str">
        <f t="shared" ref="W402" si="122">IF($P402=W$2,"if(Name() == "&amp;Q402&amp;$B402&amp;Q402&amp;") { includeOK = (DateNum() &gt;= "&amp;$J402&amp;" AND DateNum() &lt; "&amp;$K402&amp;") OR (DateNum() &gt;= "&amp;$L402&amp;" AND DateNum() &lt; "&amp;$M402&amp;") OR (DateNum() &gt;= "&amp;$N402&amp;" AND DateNum() &lt; "&amp;$O402&amp;") ; }","")</f>
        <v/>
      </c>
      <c r="X402" s="4" t="str">
        <f ca="1">OFFSET($R$2,COUNTA(R$3:R402),$P402-1)</f>
        <v>if(Name() == "ICICIGI.EQ-NSE") { includeOK = DateNum() &gt;= 1201102; }</v>
      </c>
    </row>
    <row r="403" spans="1:24" x14ac:dyDescent="0.35">
      <c r="A403" s="4" t="s">
        <v>1288</v>
      </c>
      <c r="B403" s="4" t="str">
        <f>VLOOKUP(A403,'Name Changes'!$L$2:$N$500,3,0)</f>
        <v>HDFCAMC.EQ-NSE</v>
      </c>
      <c r="C403" s="4" t="s">
        <v>1290</v>
      </c>
      <c r="D403" s="4">
        <v>20210101</v>
      </c>
      <c r="J403" s="4">
        <f t="shared" si="93"/>
        <v>1210101</v>
      </c>
      <c r="K403" s="4" t="str">
        <f t="shared" si="112"/>
        <v/>
      </c>
      <c r="L403" s="4" t="str">
        <f t="shared" si="113"/>
        <v/>
      </c>
      <c r="M403" s="4" t="str">
        <f t="shared" si="114"/>
        <v/>
      </c>
      <c r="N403" s="4" t="str">
        <f t="shared" si="115"/>
        <v/>
      </c>
      <c r="O403" s="4" t="str">
        <f t="shared" si="116"/>
        <v/>
      </c>
      <c r="P403" s="8">
        <f t="shared" ref="P403:P449" si="123">COUNT(D403:I403)</f>
        <v>1</v>
      </c>
      <c r="Q403" s="4" t="s">
        <v>1273</v>
      </c>
      <c r="R403" s="4" t="str">
        <f t="shared" ref="R403" si="124">IF($P403=R$2,"if(Name() == "&amp;Q403&amp;$B403&amp;Q403&amp;") { includeOK = DateNum() &gt;= "&amp;$J403&amp;"; }","")</f>
        <v>if(Name() == "HDFCAMC.EQ-NSE") { includeOK = DateNum() &gt;= 1210101; }</v>
      </c>
      <c r="S403" s="4" t="str">
        <f t="shared" ref="S403" si="125">IF($P403=S$2,"if(Name() == "&amp;Q403&amp;$B403&amp;Q403&amp;") { includeOK = DateNum() &gt;= "&amp;$J403&amp;" AND DateNum() &lt; "&amp;$K403&amp;"; }","")</f>
        <v/>
      </c>
      <c r="T403" s="4" t="str">
        <f t="shared" ref="T403" si="126">IF($P403=T$2,"if(Name() == "&amp;Q403&amp;$B403&amp;Q403&amp;") { includeOK = (DateNum() &gt;= "&amp;$J403&amp;" AND DateNum() &lt; "&amp;$K403&amp;") OR (DateNum() &gt;= "&amp;$L403&amp;"); }","")</f>
        <v/>
      </c>
      <c r="U403" s="4" t="str">
        <f t="shared" ref="U403" si="127">IF($P403=U$2,"if(Name() == "&amp;Q403&amp;$B403&amp;Q403&amp;") { includeOK = (DateNum() &gt;= "&amp;$J403&amp;" AND DateNum() &lt; "&amp;$K403&amp;") OR (DateNum() &gt;= "&amp;$L403&amp;" AND DateNum() &lt; "&amp;$M403&amp;"); }","")</f>
        <v/>
      </c>
      <c r="V403" s="4" t="str">
        <f t="shared" ref="V403" si="128">IF($P403=V$2,"if(Name() == "&amp;Q403&amp;$B403&amp;Q403&amp;") { includeOK = (DateNum() &gt;= "&amp;$J403&amp;" AND DateNum() &lt; "&amp;$K403&amp;") OR (DateNum() &gt;= "&amp;$L403&amp;" AND DateNum() &lt; "&amp;$M403&amp;") OR DateNum() &gt;= "&amp;$N403&amp;"; }","")</f>
        <v/>
      </c>
      <c r="W403" s="4" t="str">
        <f t="shared" ref="W403" si="129">IF($P403=W$2,"if(Name() == "&amp;Q403&amp;$B403&amp;Q403&amp;") { includeOK = (DateNum() &gt;= "&amp;$J403&amp;" AND DateNum() &lt; "&amp;$K403&amp;") OR (DateNum() &gt;= "&amp;$L403&amp;" AND DateNum() &lt; "&amp;$M403&amp;") OR (DateNum() &gt;= "&amp;$N403&amp;" AND DateNum() &lt; "&amp;$O403&amp;") ; }","")</f>
        <v/>
      </c>
      <c r="X403" s="4" t="str">
        <f ca="1">OFFSET($R$2,COUNTA(R$3:R403),$P403-1)</f>
        <v>if(Name() == "HDFCAMC.EQ-NSE") { includeOK = DateNum() &gt;= 1210101; }</v>
      </c>
    </row>
    <row r="404" spans="1:24" x14ac:dyDescent="0.35">
      <c r="A404" s="4" t="s">
        <v>1292</v>
      </c>
      <c r="B404" s="4" t="str">
        <f>VLOOKUP(A404,'Name Changes'!$L$2:$N$500,3,0)</f>
        <v>LALPATHLAB.EQ-NSE</v>
      </c>
      <c r="C404" s="4" t="s">
        <v>1293</v>
      </c>
      <c r="D404" s="4">
        <v>20210101</v>
      </c>
      <c r="J404" s="4">
        <f t="shared" si="93"/>
        <v>1210101</v>
      </c>
      <c r="K404" s="4" t="str">
        <f t="shared" si="112"/>
        <v/>
      </c>
      <c r="L404" s="4" t="str">
        <f t="shared" si="113"/>
        <v/>
      </c>
      <c r="M404" s="4" t="str">
        <f t="shared" si="114"/>
        <v/>
      </c>
      <c r="N404" s="4" t="str">
        <f t="shared" si="115"/>
        <v/>
      </c>
      <c r="O404" s="4" t="str">
        <f t="shared" si="116"/>
        <v/>
      </c>
      <c r="P404" s="8">
        <f t="shared" si="123"/>
        <v>1</v>
      </c>
      <c r="Q404" s="4" t="s">
        <v>1273</v>
      </c>
      <c r="R404" s="4" t="str">
        <f t="shared" ref="R404:R405" si="130">IF($P404=R$2,"if(Name() == "&amp;Q404&amp;$B404&amp;Q404&amp;") { includeOK = DateNum() &gt;= "&amp;$J404&amp;"; }","")</f>
        <v>if(Name() == "LALPATHLAB.EQ-NSE") { includeOK = DateNum() &gt;= 1210101; }</v>
      </c>
      <c r="S404" s="4" t="str">
        <f t="shared" ref="S404:S405" si="131">IF($P404=S$2,"if(Name() == "&amp;Q404&amp;$B404&amp;Q404&amp;") { includeOK = DateNum() &gt;= "&amp;$J404&amp;" AND DateNum() &lt; "&amp;$K404&amp;"; }","")</f>
        <v/>
      </c>
      <c r="T404" s="4" t="str">
        <f t="shared" ref="T404:T405" si="132">IF($P404=T$2,"if(Name() == "&amp;Q404&amp;$B404&amp;Q404&amp;") { includeOK = (DateNum() &gt;= "&amp;$J404&amp;" AND DateNum() &lt; "&amp;$K404&amp;") OR (DateNum() &gt;= "&amp;$L404&amp;"); }","")</f>
        <v/>
      </c>
      <c r="U404" s="4" t="str">
        <f t="shared" ref="U404:U405" si="133">IF($P404=U$2,"if(Name() == "&amp;Q404&amp;$B404&amp;Q404&amp;") { includeOK = (DateNum() &gt;= "&amp;$J404&amp;" AND DateNum() &lt; "&amp;$K404&amp;") OR (DateNum() &gt;= "&amp;$L404&amp;" AND DateNum() &lt; "&amp;$M404&amp;"); }","")</f>
        <v/>
      </c>
      <c r="V404" s="4" t="str">
        <f t="shared" ref="V404:V405" si="134">IF($P404=V$2,"if(Name() == "&amp;Q404&amp;$B404&amp;Q404&amp;") { includeOK = (DateNum() &gt;= "&amp;$J404&amp;" AND DateNum() &lt; "&amp;$K404&amp;") OR (DateNum() &gt;= "&amp;$L404&amp;" AND DateNum() &lt; "&amp;$M404&amp;") OR DateNum() &gt;= "&amp;$N404&amp;"; }","")</f>
        <v/>
      </c>
      <c r="W404" s="4" t="str">
        <f t="shared" ref="W404:W405" si="135">IF($P404=W$2,"if(Name() == "&amp;Q404&amp;$B404&amp;Q404&amp;") { includeOK = (DateNum() &gt;= "&amp;$J404&amp;" AND DateNum() &lt; "&amp;$K404&amp;") OR (DateNum() &gt;= "&amp;$L404&amp;" AND DateNum() &lt; "&amp;$M404&amp;") OR (DateNum() &gt;= "&amp;$N404&amp;" AND DateNum() &lt; "&amp;$O404&amp;") ; }","")</f>
        <v/>
      </c>
      <c r="X404" s="4" t="str">
        <f ca="1">OFFSET($R$2,COUNTA(R$3:R404),$P404-1)</f>
        <v>if(Name() == "LALPATHLAB.EQ-NSE") { includeOK = DateNum() &gt;= 1210101; }</v>
      </c>
    </row>
    <row r="405" spans="1:24" x14ac:dyDescent="0.35">
      <c r="A405" s="4" t="s">
        <v>1289</v>
      </c>
      <c r="B405" s="4" t="str">
        <f>VLOOKUP(A405,'Name Changes'!$L$2:$N$500,3,0)</f>
        <v>AARTIIND.EQ-NSE</v>
      </c>
      <c r="C405" s="4" t="s">
        <v>1291</v>
      </c>
      <c r="D405" s="4">
        <v>20210101</v>
      </c>
      <c r="J405" s="4">
        <f t="shared" si="93"/>
        <v>1210101</v>
      </c>
      <c r="K405" s="4" t="str">
        <f t="shared" si="112"/>
        <v/>
      </c>
      <c r="L405" s="4" t="str">
        <f t="shared" si="113"/>
        <v/>
      </c>
      <c r="M405" s="4" t="str">
        <f t="shared" si="114"/>
        <v/>
      </c>
      <c r="N405" s="4" t="str">
        <f t="shared" si="115"/>
        <v/>
      </c>
      <c r="O405" s="4" t="str">
        <f t="shared" si="116"/>
        <v/>
      </c>
      <c r="P405" s="8">
        <f t="shared" si="123"/>
        <v>1</v>
      </c>
      <c r="Q405" s="4" t="s">
        <v>1273</v>
      </c>
      <c r="R405" s="4" t="str">
        <f t="shared" si="130"/>
        <v>if(Name() == "AARTIIND.EQ-NSE") { includeOK = DateNum() &gt;= 1210101; }</v>
      </c>
      <c r="S405" s="4" t="str">
        <f t="shared" si="131"/>
        <v/>
      </c>
      <c r="T405" s="4" t="str">
        <f t="shared" si="132"/>
        <v/>
      </c>
      <c r="U405" s="4" t="str">
        <f t="shared" si="133"/>
        <v/>
      </c>
      <c r="V405" s="4" t="str">
        <f t="shared" si="134"/>
        <v/>
      </c>
      <c r="W405" s="4" t="str">
        <f t="shared" si="135"/>
        <v/>
      </c>
      <c r="X405" s="4" t="str">
        <f ca="1">OFFSET($R$2,COUNTA(R$3:R405),$P405-1)</f>
        <v>if(Name() == "AARTIIND.EQ-NSE") { includeOK = DateNum() &gt;= 1210101; }</v>
      </c>
    </row>
    <row r="406" spans="1:24" ht="14.25" x14ac:dyDescent="0.45">
      <c r="A406" t="s">
        <v>1308</v>
      </c>
      <c r="B406" s="4" t="str">
        <f>VLOOKUP(A406,'Name Changes'!$L$2:$N$500,3,0)</f>
        <v>ALKEM.EQ-NSE</v>
      </c>
      <c r="C406" t="s">
        <v>1296</v>
      </c>
      <c r="D406" s="4">
        <v>20210226</v>
      </c>
      <c r="J406" s="4">
        <f t="shared" ref="J406:J445" si="136">IF((1&amp;RIGHT(LEFT(D406,4),2)&amp;RIGHT(D406,4))*1=1,"",(1&amp;RIGHT(LEFT(D406,4),2)&amp;RIGHT(D406,4))*1)</f>
        <v>1210226</v>
      </c>
      <c r="K406" s="4" t="str">
        <f t="shared" si="112"/>
        <v/>
      </c>
      <c r="L406" s="4" t="str">
        <f t="shared" si="113"/>
        <v/>
      </c>
      <c r="M406" s="4" t="str">
        <f t="shared" si="114"/>
        <v/>
      </c>
      <c r="N406" s="4" t="str">
        <f t="shared" si="115"/>
        <v/>
      </c>
      <c r="O406" s="4" t="str">
        <f t="shared" si="116"/>
        <v/>
      </c>
      <c r="P406" s="8">
        <f t="shared" si="123"/>
        <v>1</v>
      </c>
      <c r="Q406" s="4" t="s">
        <v>1273</v>
      </c>
      <c r="R406" s="4" t="str">
        <f t="shared" ref="R406:R421" si="137">IF($P406=R$2,"if(Name() == "&amp;Q406&amp;$B406&amp;Q406&amp;") { includeOK = DateNum() &gt;= "&amp;$J406&amp;"; }","")</f>
        <v>if(Name() == "ALKEM.EQ-NSE") { includeOK = DateNum() &gt;= 1210226; }</v>
      </c>
      <c r="S406" s="4" t="str">
        <f t="shared" ref="S406:S421" si="138">IF($P406=S$2,"if(Name() == "&amp;Q406&amp;$B406&amp;Q406&amp;") { includeOK = DateNum() &gt;= "&amp;$J406&amp;" AND DateNum() &lt; "&amp;$K406&amp;"; }","")</f>
        <v/>
      </c>
      <c r="T406" s="4" t="str">
        <f t="shared" ref="T406:T421" si="139">IF($P406=T$2,"if(Name() == "&amp;Q406&amp;$B406&amp;Q406&amp;") { includeOK = (DateNum() &gt;= "&amp;$J406&amp;" AND DateNum() &lt; "&amp;$K406&amp;") OR (DateNum() &gt;= "&amp;$L406&amp;"); }","")</f>
        <v/>
      </c>
      <c r="U406" s="4" t="str">
        <f t="shared" ref="U406:U421" si="140">IF($P406=U$2,"if(Name() == "&amp;Q406&amp;$B406&amp;Q406&amp;") { includeOK = (DateNum() &gt;= "&amp;$J406&amp;" AND DateNum() &lt; "&amp;$K406&amp;") OR (DateNum() &gt;= "&amp;$L406&amp;" AND DateNum() &lt; "&amp;$M406&amp;"); }","")</f>
        <v/>
      </c>
      <c r="V406" s="4" t="str">
        <f t="shared" ref="V406:V421" si="141">IF($P406=V$2,"if(Name() == "&amp;Q406&amp;$B406&amp;Q406&amp;") { includeOK = (DateNum() &gt;= "&amp;$J406&amp;" AND DateNum() &lt; "&amp;$K406&amp;") OR (DateNum() &gt;= "&amp;$L406&amp;" AND DateNum() &lt; "&amp;$M406&amp;") OR DateNum() &gt;= "&amp;$N406&amp;"; }","")</f>
        <v/>
      </c>
      <c r="W406" s="4" t="str">
        <f t="shared" ref="W406:W421" si="142">IF($P406=W$2,"if(Name() == "&amp;Q406&amp;$B406&amp;Q406&amp;") { includeOK = (DateNum() &gt;= "&amp;$J406&amp;" AND DateNum() &lt; "&amp;$K406&amp;") OR (DateNum() &gt;= "&amp;$L406&amp;" AND DateNum() &lt; "&amp;$M406&amp;") OR (DateNum() &gt;= "&amp;$N406&amp;" AND DateNum() &lt; "&amp;$O406&amp;") ; }","")</f>
        <v/>
      </c>
      <c r="X406" s="4" t="str">
        <f ca="1">OFFSET($R$2,COUNTA(R$3:R406),$P406-1)</f>
        <v>if(Name() == "ALKEM.EQ-NSE") { includeOK = DateNum() &gt;= 1210226; }</v>
      </c>
    </row>
    <row r="407" spans="1:24" ht="14.25" x14ac:dyDescent="0.45">
      <c r="A407" t="s">
        <v>1309</v>
      </c>
      <c r="B407" s="4" t="str">
        <f>VLOOKUP(A407,'Name Changes'!$L$2:$N$500,3,0)</f>
        <v>APLLTD.EQ-NSE</v>
      </c>
      <c r="C407" t="s">
        <v>1297</v>
      </c>
      <c r="D407" s="4">
        <v>20210226</v>
      </c>
      <c r="E407" s="4">
        <v>20220630</v>
      </c>
      <c r="J407" s="4">
        <f t="shared" si="136"/>
        <v>1210226</v>
      </c>
      <c r="K407" s="4">
        <f t="shared" si="112"/>
        <v>1220630</v>
      </c>
      <c r="L407" s="4" t="str">
        <f t="shared" si="113"/>
        <v/>
      </c>
      <c r="M407" s="4" t="str">
        <f t="shared" si="114"/>
        <v/>
      </c>
      <c r="N407" s="4" t="str">
        <f t="shared" si="115"/>
        <v/>
      </c>
      <c r="O407" s="4" t="str">
        <f t="shared" si="116"/>
        <v/>
      </c>
      <c r="P407" s="8">
        <f t="shared" si="123"/>
        <v>2</v>
      </c>
      <c r="Q407" s="4" t="s">
        <v>1273</v>
      </c>
      <c r="R407" s="4" t="str">
        <f t="shared" si="137"/>
        <v/>
      </c>
      <c r="S407" s="4" t="str">
        <f t="shared" si="138"/>
        <v>if(Name() == "APLLTD.EQ-NSE") { includeOK = DateNum() &gt;= 1210226 AND DateNum() &lt; 1220630; }</v>
      </c>
      <c r="T407" s="4" t="str">
        <f t="shared" si="139"/>
        <v/>
      </c>
      <c r="U407" s="4" t="str">
        <f t="shared" si="140"/>
        <v/>
      </c>
      <c r="V407" s="4" t="str">
        <f t="shared" si="141"/>
        <v/>
      </c>
      <c r="W407" s="4" t="str">
        <f t="shared" si="142"/>
        <v/>
      </c>
      <c r="X407" s="4" t="str">
        <f ca="1">OFFSET($R$2,COUNTA(R$3:R407),$P407-1)</f>
        <v>if(Name() == "APLLTD.EQ-NSE") { includeOK = DateNum() &gt;= 1210226 AND DateNum() &lt; 1220630; }</v>
      </c>
    </row>
    <row r="408" spans="1:24" ht="14.25" x14ac:dyDescent="0.45">
      <c r="A408" t="s">
        <v>1310</v>
      </c>
      <c r="B408" s="4" t="str">
        <f>VLOOKUP(A408,'Name Changes'!$L$2:$N$500,3,0)</f>
        <v>AUBANK.EQ-NSE</v>
      </c>
      <c r="C408" t="s">
        <v>1298</v>
      </c>
      <c r="D408" s="4">
        <v>20210226</v>
      </c>
      <c r="J408" s="4">
        <f t="shared" si="136"/>
        <v>1210226</v>
      </c>
      <c r="K408" s="4" t="str">
        <f t="shared" si="112"/>
        <v/>
      </c>
      <c r="L408" s="4" t="str">
        <f t="shared" si="113"/>
        <v/>
      </c>
      <c r="M408" s="4" t="str">
        <f t="shared" si="114"/>
        <v/>
      </c>
      <c r="N408" s="4" t="str">
        <f t="shared" si="115"/>
        <v/>
      </c>
      <c r="O408" s="4" t="str">
        <f t="shared" si="116"/>
        <v/>
      </c>
      <c r="P408" s="8">
        <f t="shared" si="123"/>
        <v>1</v>
      </c>
      <c r="Q408" s="4" t="s">
        <v>1273</v>
      </c>
      <c r="R408" s="4" t="str">
        <f t="shared" si="137"/>
        <v>if(Name() == "AUBANK.EQ-NSE") { includeOK = DateNum() &gt;= 1210226; }</v>
      </c>
      <c r="S408" s="4" t="str">
        <f t="shared" si="138"/>
        <v/>
      </c>
      <c r="T408" s="4" t="str">
        <f t="shared" si="139"/>
        <v/>
      </c>
      <c r="U408" s="4" t="str">
        <f t="shared" si="140"/>
        <v/>
      </c>
      <c r="V408" s="4" t="str">
        <f t="shared" si="141"/>
        <v/>
      </c>
      <c r="W408" s="4" t="str">
        <f t="shared" si="142"/>
        <v/>
      </c>
      <c r="X408" s="4" t="str">
        <f ca="1">OFFSET($R$2,COUNTA(R$3:R408),$P408-1)</f>
        <v>if(Name() == "AUBANK.EQ-NSE") { includeOK = DateNum() &gt;= 1210226; }</v>
      </c>
    </row>
    <row r="409" spans="1:24" ht="14.25" x14ac:dyDescent="0.45">
      <c r="A409" t="s">
        <v>1311</v>
      </c>
      <c r="B409" s="4" t="str">
        <f>VLOOKUP(A409,'Name Changes'!$L$2:$N$500,3,0)</f>
        <v>CUB.EQ-NSE</v>
      </c>
      <c r="C409" t="s">
        <v>1299</v>
      </c>
      <c r="D409" s="4">
        <v>20210226</v>
      </c>
      <c r="J409" s="4">
        <f t="shared" si="136"/>
        <v>1210226</v>
      </c>
      <c r="K409" s="4" t="str">
        <f t="shared" si="112"/>
        <v/>
      </c>
      <c r="L409" s="4" t="str">
        <f t="shared" si="113"/>
        <v/>
      </c>
      <c r="M409" s="4" t="str">
        <f t="shared" si="114"/>
        <v/>
      </c>
      <c r="N409" s="4" t="str">
        <f t="shared" si="115"/>
        <v/>
      </c>
      <c r="O409" s="4" t="str">
        <f t="shared" si="116"/>
        <v/>
      </c>
      <c r="P409" s="8">
        <f t="shared" si="123"/>
        <v>1</v>
      </c>
      <c r="Q409" s="4" t="s">
        <v>1273</v>
      </c>
      <c r="R409" s="4" t="str">
        <f t="shared" si="137"/>
        <v>if(Name() == "CUB.EQ-NSE") { includeOK = DateNum() &gt;= 1210226; }</v>
      </c>
      <c r="S409" s="4" t="str">
        <f t="shared" si="138"/>
        <v/>
      </c>
      <c r="T409" s="4" t="str">
        <f t="shared" si="139"/>
        <v/>
      </c>
      <c r="U409" s="4" t="str">
        <f t="shared" si="140"/>
        <v/>
      </c>
      <c r="V409" s="4" t="str">
        <f t="shared" si="141"/>
        <v/>
      </c>
      <c r="W409" s="4" t="str">
        <f t="shared" si="142"/>
        <v/>
      </c>
      <c r="X409" s="4" t="str">
        <f ca="1">OFFSET($R$2,COUNTA(R$3:R409),$P409-1)</f>
        <v>if(Name() == "CUB.EQ-NSE") { includeOK = DateNum() &gt;= 1210226; }</v>
      </c>
    </row>
    <row r="410" spans="1:24" ht="14.25" x14ac:dyDescent="0.45">
      <c r="A410" t="s">
        <v>1312</v>
      </c>
      <c r="B410" s="4" t="str">
        <f>VLOOKUP(A410,'Name Changes'!$L$2:$N$500,3,0)</f>
        <v>DEEPAKNTR.EQ-NSE</v>
      </c>
      <c r="C410" t="s">
        <v>1300</v>
      </c>
      <c r="D410" s="4">
        <v>20210226</v>
      </c>
      <c r="J410" s="4">
        <f t="shared" si="136"/>
        <v>1210226</v>
      </c>
      <c r="K410" s="4" t="str">
        <f t="shared" si="112"/>
        <v/>
      </c>
      <c r="L410" s="4" t="str">
        <f t="shared" si="113"/>
        <v/>
      </c>
      <c r="M410" s="4" t="str">
        <f t="shared" si="114"/>
        <v/>
      </c>
      <c r="N410" s="4" t="str">
        <f t="shared" si="115"/>
        <v/>
      </c>
      <c r="O410" s="4" t="str">
        <f t="shared" si="116"/>
        <v/>
      </c>
      <c r="P410" s="8">
        <f t="shared" si="123"/>
        <v>1</v>
      </c>
      <c r="Q410" s="4" t="s">
        <v>1273</v>
      </c>
      <c r="R410" s="4" t="str">
        <f t="shared" si="137"/>
        <v>if(Name() == "DEEPAKNTR.EQ-NSE") { includeOK = DateNum() &gt;= 1210226; }</v>
      </c>
      <c r="S410" s="4" t="str">
        <f t="shared" si="138"/>
        <v/>
      </c>
      <c r="T410" s="4" t="str">
        <f t="shared" si="139"/>
        <v/>
      </c>
      <c r="U410" s="4" t="str">
        <f t="shared" si="140"/>
        <v/>
      </c>
      <c r="V410" s="4" t="str">
        <f t="shared" si="141"/>
        <v/>
      </c>
      <c r="W410" s="4" t="str">
        <f t="shared" si="142"/>
        <v/>
      </c>
      <c r="X410" s="4" t="str">
        <f ca="1">OFFSET($R$2,COUNTA(R$3:R410),$P410-1)</f>
        <v>if(Name() == "DEEPAKNTR.EQ-NSE") { includeOK = DateNum() &gt;= 1210226; }</v>
      </c>
    </row>
    <row r="411" spans="1:24" ht="14.25" x14ac:dyDescent="0.45">
      <c r="A411" t="s">
        <v>994</v>
      </c>
      <c r="B411" s="4" t="str">
        <f>VLOOKUP(A411,'Name Changes'!$L$2:$N$500,3,0)</f>
        <v>GRANULES.EQ-NSE</v>
      </c>
      <c r="C411" t="s">
        <v>376</v>
      </c>
      <c r="D411" s="4">
        <v>20210226</v>
      </c>
      <c r="J411" s="4">
        <f t="shared" si="136"/>
        <v>1210226</v>
      </c>
      <c r="K411" s="4" t="str">
        <f t="shared" si="112"/>
        <v/>
      </c>
      <c r="L411" s="4" t="str">
        <f t="shared" si="113"/>
        <v/>
      </c>
      <c r="M411" s="4" t="str">
        <f t="shared" si="114"/>
        <v/>
      </c>
      <c r="N411" s="4" t="str">
        <f t="shared" si="115"/>
        <v/>
      </c>
      <c r="O411" s="4" t="str">
        <f t="shared" si="116"/>
        <v/>
      </c>
      <c r="P411" s="8">
        <f t="shared" si="123"/>
        <v>1</v>
      </c>
      <c r="Q411" s="4" t="s">
        <v>1273</v>
      </c>
      <c r="R411" s="4" t="str">
        <f t="shared" si="137"/>
        <v>if(Name() == "GRANULES.EQ-NSE") { includeOK = DateNum() &gt;= 1210226; }</v>
      </c>
      <c r="S411" s="4" t="str">
        <f t="shared" si="138"/>
        <v/>
      </c>
      <c r="T411" s="4" t="str">
        <f t="shared" si="139"/>
        <v/>
      </c>
      <c r="U411" s="4" t="str">
        <f t="shared" si="140"/>
        <v/>
      </c>
      <c r="V411" s="4" t="str">
        <f t="shared" si="141"/>
        <v/>
      </c>
      <c r="W411" s="4" t="str">
        <f t="shared" si="142"/>
        <v/>
      </c>
      <c r="X411" s="4" t="str">
        <f ca="1">OFFSET($R$2,COUNTA(R$3:R411),$P411-1)</f>
        <v>if(Name() == "GRANULES.EQ-NSE") { includeOK = DateNum() &gt;= 1210226; }</v>
      </c>
    </row>
    <row r="412" spans="1:24" ht="14.25" x14ac:dyDescent="0.45">
      <c r="A412" t="s">
        <v>1313</v>
      </c>
      <c r="B412" s="4" t="str">
        <f>VLOOKUP(A412,'Name Changes'!$L$2:$N$500,3,0)</f>
        <v>GUJGASLTD.EQ-NSE</v>
      </c>
      <c r="C412" t="s">
        <v>1301</v>
      </c>
      <c r="D412" s="4">
        <v>20210226</v>
      </c>
      <c r="J412" s="4">
        <f t="shared" si="136"/>
        <v>1210226</v>
      </c>
      <c r="K412" s="4" t="str">
        <f t="shared" si="112"/>
        <v/>
      </c>
      <c r="L412" s="4" t="str">
        <f t="shared" si="113"/>
        <v/>
      </c>
      <c r="M412" s="4" t="str">
        <f t="shared" si="114"/>
        <v/>
      </c>
      <c r="N412" s="4" t="str">
        <f t="shared" si="115"/>
        <v/>
      </c>
      <c r="O412" s="4" t="str">
        <f t="shared" si="116"/>
        <v/>
      </c>
      <c r="P412" s="8">
        <f t="shared" si="123"/>
        <v>1</v>
      </c>
      <c r="Q412" s="4" t="s">
        <v>1273</v>
      </c>
      <c r="R412" s="4" t="str">
        <f t="shared" si="137"/>
        <v>if(Name() == "GUJGASLTD.EQ-NSE") { includeOK = DateNum() &gt;= 1210226; }</v>
      </c>
      <c r="S412" s="4" t="str">
        <f t="shared" si="138"/>
        <v/>
      </c>
      <c r="T412" s="4" t="str">
        <f t="shared" si="139"/>
        <v/>
      </c>
      <c r="U412" s="4" t="str">
        <f t="shared" si="140"/>
        <v/>
      </c>
      <c r="V412" s="4" t="str">
        <f t="shared" si="141"/>
        <v/>
      </c>
      <c r="W412" s="4" t="str">
        <f t="shared" si="142"/>
        <v/>
      </c>
      <c r="X412" s="4" t="str">
        <f ca="1">OFFSET($R$2,COUNTA(R$3:R412),$P412-1)</f>
        <v>if(Name() == "GUJGASLTD.EQ-NSE") { includeOK = DateNum() &gt;= 1210226; }</v>
      </c>
    </row>
    <row r="413" spans="1:24" ht="14.25" x14ac:dyDescent="0.45">
      <c r="A413" t="s">
        <v>1314</v>
      </c>
      <c r="B413" s="4" t="str">
        <f>VLOOKUP(A413,'Name Changes'!$L$2:$N$500,3,0)</f>
        <v>IRCTC.EQ-NSE</v>
      </c>
      <c r="C413" t="s">
        <v>1302</v>
      </c>
      <c r="D413" s="4">
        <v>20210226</v>
      </c>
      <c r="J413" s="4">
        <f t="shared" si="136"/>
        <v>1210226</v>
      </c>
      <c r="K413" s="4" t="str">
        <f t="shared" si="112"/>
        <v/>
      </c>
      <c r="L413" s="4" t="str">
        <f t="shared" si="113"/>
        <v/>
      </c>
      <c r="M413" s="4" t="str">
        <f t="shared" si="114"/>
        <v/>
      </c>
      <c r="N413" s="4" t="str">
        <f t="shared" si="115"/>
        <v/>
      </c>
      <c r="O413" s="4" t="str">
        <f t="shared" si="116"/>
        <v/>
      </c>
      <c r="P413" s="8">
        <f t="shared" si="123"/>
        <v>1</v>
      </c>
      <c r="Q413" s="4" t="s">
        <v>1273</v>
      </c>
      <c r="R413" s="4" t="str">
        <f t="shared" si="137"/>
        <v>if(Name() == "IRCTC.EQ-NSE") { includeOK = DateNum() &gt;= 1210226; }</v>
      </c>
      <c r="S413" s="4" t="str">
        <f t="shared" si="138"/>
        <v/>
      </c>
      <c r="T413" s="4" t="str">
        <f t="shared" si="139"/>
        <v/>
      </c>
      <c r="U413" s="4" t="str">
        <f t="shared" si="140"/>
        <v/>
      </c>
      <c r="V413" s="4" t="str">
        <f t="shared" si="141"/>
        <v/>
      </c>
      <c r="W413" s="4" t="str">
        <f t="shared" si="142"/>
        <v/>
      </c>
      <c r="X413" s="4" t="str">
        <f ca="1">OFFSET($R$2,COUNTA(R$3:R413),$P413-1)</f>
        <v>if(Name() == "IRCTC.EQ-NSE") { includeOK = DateNum() &gt;= 1210226; }</v>
      </c>
    </row>
    <row r="414" spans="1:24" ht="14.25" x14ac:dyDescent="0.45">
      <c r="A414" t="s">
        <v>1315</v>
      </c>
      <c r="B414" s="4" t="str">
        <f>VLOOKUP(A414,'Name Changes'!$L$2:$N$500,3,0)</f>
        <v>LTI.EQ-NSE</v>
      </c>
      <c r="C414" t="s">
        <v>1303</v>
      </c>
      <c r="D414" s="4">
        <v>20210226</v>
      </c>
      <c r="J414" s="4">
        <f t="shared" si="136"/>
        <v>1210226</v>
      </c>
      <c r="K414" s="4" t="str">
        <f t="shared" si="112"/>
        <v/>
      </c>
      <c r="L414" s="4" t="str">
        <f t="shared" si="113"/>
        <v/>
      </c>
      <c r="M414" s="4" t="str">
        <f t="shared" si="114"/>
        <v/>
      </c>
      <c r="N414" s="4" t="str">
        <f t="shared" si="115"/>
        <v/>
      </c>
      <c r="O414" s="4" t="str">
        <f t="shared" si="116"/>
        <v/>
      </c>
      <c r="P414" s="8">
        <f t="shared" si="123"/>
        <v>1</v>
      </c>
      <c r="Q414" s="4" t="s">
        <v>1273</v>
      </c>
      <c r="R414" s="4" t="str">
        <f t="shared" si="137"/>
        <v>if(Name() == "LTI.EQ-NSE") { includeOK = DateNum() &gt;= 1210226; }</v>
      </c>
      <c r="S414" s="4" t="str">
        <f t="shared" si="138"/>
        <v/>
      </c>
      <c r="T414" s="4" t="str">
        <f t="shared" si="139"/>
        <v/>
      </c>
      <c r="U414" s="4" t="str">
        <f t="shared" si="140"/>
        <v/>
      </c>
      <c r="V414" s="4" t="str">
        <f t="shared" si="141"/>
        <v/>
      </c>
      <c r="W414" s="4" t="str">
        <f t="shared" si="142"/>
        <v/>
      </c>
      <c r="X414" s="4" t="str">
        <f ca="1">OFFSET($R$2,COUNTA(R$3:R414),$P414-1)</f>
        <v>if(Name() == "LTI.EQ-NSE") { includeOK = DateNum() &gt;= 1210226; }</v>
      </c>
    </row>
    <row r="415" spans="1:24" ht="14.25" x14ac:dyDescent="0.45">
      <c r="A415" t="s">
        <v>1316</v>
      </c>
      <c r="B415" s="4" t="str">
        <f>VLOOKUP(A415,'Name Changes'!$L$2:$N$500,3,0)</f>
        <v>LTTS.EQ-NSE</v>
      </c>
      <c r="C415" t="s">
        <v>1304</v>
      </c>
      <c r="D415" s="4">
        <v>20210226</v>
      </c>
      <c r="J415" s="4">
        <f t="shared" si="136"/>
        <v>1210226</v>
      </c>
      <c r="K415" s="4" t="str">
        <f t="shared" si="112"/>
        <v/>
      </c>
      <c r="L415" s="4" t="str">
        <f t="shared" si="113"/>
        <v/>
      </c>
      <c r="M415" s="4" t="str">
        <f t="shared" si="114"/>
        <v/>
      </c>
      <c r="N415" s="4" t="str">
        <f t="shared" si="115"/>
        <v/>
      </c>
      <c r="O415" s="4" t="str">
        <f t="shared" si="116"/>
        <v/>
      </c>
      <c r="P415" s="8">
        <f t="shared" si="123"/>
        <v>1</v>
      </c>
      <c r="Q415" s="4" t="s">
        <v>1273</v>
      </c>
      <c r="R415" s="4" t="str">
        <f t="shared" si="137"/>
        <v>if(Name() == "LTTS.EQ-NSE") { includeOK = DateNum() &gt;= 1210226; }</v>
      </c>
      <c r="S415" s="4" t="str">
        <f t="shared" si="138"/>
        <v/>
      </c>
      <c r="T415" s="4" t="str">
        <f t="shared" si="139"/>
        <v/>
      </c>
      <c r="U415" s="4" t="str">
        <f t="shared" si="140"/>
        <v/>
      </c>
      <c r="V415" s="4" t="str">
        <f t="shared" si="141"/>
        <v/>
      </c>
      <c r="W415" s="4" t="str">
        <f t="shared" si="142"/>
        <v/>
      </c>
      <c r="X415" s="4" t="str">
        <f ca="1">OFFSET($R$2,COUNTA(R$3:R415),$P415-1)</f>
        <v>if(Name() == "LTTS.EQ-NSE") { includeOK = DateNum() &gt;= 1210226; }</v>
      </c>
    </row>
    <row r="416" spans="1:24" ht="14.25" x14ac:dyDescent="0.45">
      <c r="A416" t="s">
        <v>1110</v>
      </c>
      <c r="B416" s="4" t="str">
        <f>VLOOKUP(A416,'Name Changes'!$L$2:$N$500,3,0)</f>
        <v>MPHASIS.EQ-NSE</v>
      </c>
      <c r="C416" t="s">
        <v>91</v>
      </c>
      <c r="D416" s="4">
        <v>20210226</v>
      </c>
      <c r="J416" s="4">
        <f t="shared" si="136"/>
        <v>1210226</v>
      </c>
      <c r="K416" s="4" t="str">
        <f t="shared" si="112"/>
        <v/>
      </c>
      <c r="L416" s="4" t="str">
        <f t="shared" si="113"/>
        <v/>
      </c>
      <c r="M416" s="4" t="str">
        <f t="shared" si="114"/>
        <v/>
      </c>
      <c r="N416" s="4" t="str">
        <f t="shared" si="115"/>
        <v/>
      </c>
      <c r="O416" s="4" t="str">
        <f t="shared" si="116"/>
        <v/>
      </c>
      <c r="P416" s="8">
        <f t="shared" si="123"/>
        <v>1</v>
      </c>
      <c r="Q416" s="4" t="s">
        <v>1273</v>
      </c>
      <c r="R416" s="4" t="str">
        <f t="shared" si="137"/>
        <v>if(Name() == "MPHASIS.EQ-NSE") { includeOK = DateNum() &gt;= 1210226; }</v>
      </c>
      <c r="S416" s="4" t="str">
        <f t="shared" si="138"/>
        <v/>
      </c>
      <c r="T416" s="4" t="str">
        <f t="shared" si="139"/>
        <v/>
      </c>
      <c r="U416" s="4" t="str">
        <f t="shared" si="140"/>
        <v/>
      </c>
      <c r="V416" s="4" t="str">
        <f t="shared" si="141"/>
        <v/>
      </c>
      <c r="W416" s="4" t="str">
        <f t="shared" si="142"/>
        <v/>
      </c>
      <c r="X416" s="4" t="str">
        <f ca="1">OFFSET($R$2,COUNTA(R$3:R416),$P416-1)</f>
        <v>if(Name() == "MPHASIS.EQ-NSE") { includeOK = DateNum() &gt;= 1210226; }</v>
      </c>
    </row>
    <row r="417" spans="1:24" ht="14.25" x14ac:dyDescent="0.45">
      <c r="A417" t="s">
        <v>1321</v>
      </c>
      <c r="B417" s="4" t="str">
        <f>VLOOKUP(A417,'Name Changes'!$L$2:$N$500,3,0)</f>
        <v>NAM_INDIA.EQ-NSE</v>
      </c>
      <c r="C417" t="s">
        <v>1320</v>
      </c>
      <c r="D417" s="4">
        <v>20210226</v>
      </c>
      <c r="J417" s="4">
        <f t="shared" si="136"/>
        <v>1210226</v>
      </c>
      <c r="K417" s="4" t="str">
        <f t="shared" si="112"/>
        <v/>
      </c>
      <c r="L417" s="4" t="str">
        <f t="shared" si="113"/>
        <v/>
      </c>
      <c r="M417" s="4" t="str">
        <f t="shared" si="114"/>
        <v/>
      </c>
      <c r="N417" s="4" t="str">
        <f t="shared" si="115"/>
        <v/>
      </c>
      <c r="O417" s="4" t="str">
        <f t="shared" si="116"/>
        <v/>
      </c>
      <c r="P417" s="8">
        <f t="shared" si="123"/>
        <v>1</v>
      </c>
      <c r="Q417" s="4" t="s">
        <v>1273</v>
      </c>
      <c r="R417" s="4" t="str">
        <f t="shared" si="137"/>
        <v>if(Name() == "NAM_INDIA.EQ-NSE") { includeOK = DateNum() &gt;= 1210226; }</v>
      </c>
      <c r="S417" s="4" t="str">
        <f t="shared" si="138"/>
        <v/>
      </c>
      <c r="T417" s="4" t="str">
        <f t="shared" si="139"/>
        <v/>
      </c>
      <c r="U417" s="4" t="str">
        <f t="shared" si="140"/>
        <v/>
      </c>
      <c r="V417" s="4" t="str">
        <f t="shared" si="141"/>
        <v/>
      </c>
      <c r="W417" s="4" t="str">
        <f t="shared" si="142"/>
        <v/>
      </c>
      <c r="X417" s="4" t="str">
        <f ca="1">OFFSET($R$2,COUNTA(R$3:R417),$P417-1)</f>
        <v>if(Name() == "NAM_INDIA.EQ-NSE") { includeOK = DateNum() &gt;= 1210226; }</v>
      </c>
    </row>
    <row r="418" spans="1:24" ht="14.25" x14ac:dyDescent="0.45">
      <c r="A418" t="s">
        <v>1295</v>
      </c>
      <c r="B418" s="4" t="str">
        <f>VLOOKUP(A418,'Name Changes'!$L$2:$N$500,3,0)</f>
        <v>NAVINFLUOR.EQ-NSE</v>
      </c>
      <c r="C418" t="s">
        <v>1294</v>
      </c>
      <c r="D418" s="4">
        <v>20210226</v>
      </c>
      <c r="J418" s="4">
        <f t="shared" si="136"/>
        <v>1210226</v>
      </c>
      <c r="K418" s="4" t="str">
        <f t="shared" si="112"/>
        <v/>
      </c>
      <c r="L418" s="4" t="str">
        <f t="shared" si="113"/>
        <v/>
      </c>
      <c r="M418" s="4" t="str">
        <f t="shared" si="114"/>
        <v/>
      </c>
      <c r="N418" s="4" t="str">
        <f t="shared" si="115"/>
        <v/>
      </c>
      <c r="O418" s="4" t="str">
        <f t="shared" si="116"/>
        <v/>
      </c>
      <c r="P418" s="8">
        <f t="shared" si="123"/>
        <v>1</v>
      </c>
      <c r="Q418" s="4" t="s">
        <v>1273</v>
      </c>
      <c r="R418" s="4" t="str">
        <f t="shared" si="137"/>
        <v>if(Name() == "NAVINFLUOR.EQ-NSE") { includeOK = DateNum() &gt;= 1210226; }</v>
      </c>
      <c r="S418" s="4" t="str">
        <f t="shared" si="138"/>
        <v/>
      </c>
      <c r="T418" s="4" t="str">
        <f t="shared" si="139"/>
        <v/>
      </c>
      <c r="U418" s="4" t="str">
        <f t="shared" si="140"/>
        <v/>
      </c>
      <c r="V418" s="4" t="str">
        <f t="shared" si="141"/>
        <v/>
      </c>
      <c r="W418" s="4" t="str">
        <f t="shared" si="142"/>
        <v/>
      </c>
      <c r="X418" s="4" t="str">
        <f ca="1">OFFSET($R$2,COUNTA(R$3:R418),$P418-1)</f>
        <v>if(Name() == "NAVINFLUOR.EQ-NSE") { includeOK = DateNum() &gt;= 1210226; }</v>
      </c>
    </row>
    <row r="419" spans="1:24" ht="14.25" x14ac:dyDescent="0.45">
      <c r="A419" t="s">
        <v>1317</v>
      </c>
      <c r="B419" s="4" t="str">
        <f>VLOOKUP(A419,'Name Changes'!$L$2:$N$500,3,0)</f>
        <v>PFIZER.EQ-NSE</v>
      </c>
      <c r="C419" t="s">
        <v>1305</v>
      </c>
      <c r="D419" s="4">
        <v>20210226</v>
      </c>
      <c r="E419" s="4">
        <v>20220428</v>
      </c>
      <c r="J419" s="4">
        <f t="shared" si="136"/>
        <v>1210226</v>
      </c>
      <c r="K419" s="4">
        <f t="shared" si="112"/>
        <v>1220428</v>
      </c>
      <c r="L419" s="4" t="str">
        <f t="shared" si="113"/>
        <v/>
      </c>
      <c r="M419" s="4" t="str">
        <f t="shared" si="114"/>
        <v/>
      </c>
      <c r="N419" s="4" t="str">
        <f t="shared" si="115"/>
        <v/>
      </c>
      <c r="O419" s="4" t="str">
        <f t="shared" si="116"/>
        <v/>
      </c>
      <c r="P419" s="8">
        <f t="shared" si="123"/>
        <v>2</v>
      </c>
      <c r="Q419" s="4" t="s">
        <v>1273</v>
      </c>
      <c r="R419" s="4" t="str">
        <f t="shared" si="137"/>
        <v/>
      </c>
      <c r="S419" s="4" t="str">
        <f t="shared" si="138"/>
        <v>if(Name() == "PFIZER.EQ-NSE") { includeOK = DateNum() &gt;= 1210226 AND DateNum() &lt; 1220428; }</v>
      </c>
      <c r="T419" s="4" t="str">
        <f t="shared" si="139"/>
        <v/>
      </c>
      <c r="U419" s="4" t="str">
        <f t="shared" si="140"/>
        <v/>
      </c>
      <c r="V419" s="4" t="str">
        <f t="shared" si="141"/>
        <v/>
      </c>
      <c r="W419" s="4" t="str">
        <f t="shared" si="142"/>
        <v/>
      </c>
      <c r="X419" s="4" t="str">
        <f ca="1">OFFSET($R$2,COUNTA(R$3:R419),$P419-1)</f>
        <v>if(Name() == "PFIZER.EQ-NSE") { includeOK = DateNum() &gt;= 1210226 AND DateNum() &lt; 1220428; }</v>
      </c>
    </row>
    <row r="420" spans="1:24" ht="14.25" x14ac:dyDescent="0.45">
      <c r="A420" t="s">
        <v>1318</v>
      </c>
      <c r="B420" s="4" t="str">
        <f>VLOOKUP(A420,'Name Changes'!$L$2:$N$500,3,0)</f>
        <v>PIIND.EQ-NSE</v>
      </c>
      <c r="C420" t="s">
        <v>1306</v>
      </c>
      <c r="D420" s="4">
        <v>20210226</v>
      </c>
      <c r="J420" s="4">
        <f t="shared" si="136"/>
        <v>1210226</v>
      </c>
      <c r="K420" s="4" t="str">
        <f t="shared" ref="K420:K449" si="143">IF((1&amp;RIGHT(LEFT(E420,4),2)&amp;RIGHT(E420,4))*1=1,"",(1&amp;RIGHT(LEFT(E420,4),2)&amp;RIGHT(E420,4))*1)</f>
        <v/>
      </c>
      <c r="L420" s="4" t="str">
        <f t="shared" ref="L420:L449" si="144">IF((1&amp;RIGHT(LEFT(F420,4),2)&amp;RIGHT(F420,4))*1=1,"",(1&amp;RIGHT(LEFT(F420,4),2)&amp;RIGHT(F420,4))*1)</f>
        <v/>
      </c>
      <c r="M420" s="4" t="str">
        <f t="shared" ref="M420:M449" si="145">IF((1&amp;RIGHT(LEFT(G420,4),2)&amp;RIGHT(G420,4))*1=1,"",(1&amp;RIGHT(LEFT(G420,4),2)&amp;RIGHT(G420,4))*1)</f>
        <v/>
      </c>
      <c r="N420" s="4" t="str">
        <f t="shared" ref="N420:N449" si="146">IF((1&amp;RIGHT(LEFT(H420,4),2)&amp;RIGHT(H420,4))*1=1,"",(1&amp;RIGHT(LEFT(H420,4),2)&amp;RIGHT(H420,4))*1)</f>
        <v/>
      </c>
      <c r="O420" s="4" t="str">
        <f t="shared" ref="O420:O449" si="147">IF((1&amp;RIGHT(LEFT(I420,4),2)&amp;RIGHT(I420,4))*1=1,"",(1&amp;RIGHT(LEFT(I420,4),2)&amp;RIGHT(I420,4))*1)</f>
        <v/>
      </c>
      <c r="P420" s="8">
        <f t="shared" si="123"/>
        <v>1</v>
      </c>
      <c r="Q420" s="4" t="s">
        <v>1273</v>
      </c>
      <c r="R420" s="4" t="str">
        <f t="shared" si="137"/>
        <v>if(Name() == "PIIND.EQ-NSE") { includeOK = DateNum() &gt;= 1210226; }</v>
      </c>
      <c r="S420" s="4" t="str">
        <f t="shared" si="138"/>
        <v/>
      </c>
      <c r="T420" s="4" t="str">
        <f t="shared" si="139"/>
        <v/>
      </c>
      <c r="U420" s="4" t="str">
        <f t="shared" si="140"/>
        <v/>
      </c>
      <c r="V420" s="4" t="str">
        <f t="shared" si="141"/>
        <v/>
      </c>
      <c r="W420" s="4" t="str">
        <f t="shared" si="142"/>
        <v/>
      </c>
      <c r="X420" s="4" t="str">
        <f ca="1">OFFSET($R$2,COUNTA(R$3:R420),$P420-1)</f>
        <v>if(Name() == "PIIND.EQ-NSE") { includeOK = DateNum() &gt;= 1210226; }</v>
      </c>
    </row>
    <row r="421" spans="1:24" ht="14.25" x14ac:dyDescent="0.45">
      <c r="A421" t="s">
        <v>1319</v>
      </c>
      <c r="B421" s="4" t="str">
        <f>VLOOKUP(A421,'Name Changes'!$L$2:$N$500,3,0)</f>
        <v>TRENT.EQ-NSE</v>
      </c>
      <c r="C421" t="s">
        <v>1307</v>
      </c>
      <c r="D421" s="4">
        <v>20210226</v>
      </c>
      <c r="J421" s="4">
        <f t="shared" si="136"/>
        <v>1210226</v>
      </c>
      <c r="K421" s="4" t="str">
        <f t="shared" si="143"/>
        <v/>
      </c>
      <c r="L421" s="4" t="str">
        <f t="shared" si="144"/>
        <v/>
      </c>
      <c r="M421" s="4" t="str">
        <f t="shared" si="145"/>
        <v/>
      </c>
      <c r="N421" s="4" t="str">
        <f t="shared" si="146"/>
        <v/>
      </c>
      <c r="O421" s="4" t="str">
        <f t="shared" si="147"/>
        <v/>
      </c>
      <c r="P421" s="8">
        <f t="shared" si="123"/>
        <v>1</v>
      </c>
      <c r="Q421" s="4" t="s">
        <v>1273</v>
      </c>
      <c r="R421" s="4" t="str">
        <f t="shared" si="137"/>
        <v>if(Name() == "TRENT.EQ-NSE") { includeOK = DateNum() &gt;= 1210226; }</v>
      </c>
      <c r="S421" s="4" t="str">
        <f t="shared" si="138"/>
        <v/>
      </c>
      <c r="T421" s="4" t="str">
        <f t="shared" si="139"/>
        <v/>
      </c>
      <c r="U421" s="4" t="str">
        <f t="shared" si="140"/>
        <v/>
      </c>
      <c r="V421" s="4" t="str">
        <f t="shared" si="141"/>
        <v/>
      </c>
      <c r="W421" s="4" t="str">
        <f t="shared" si="142"/>
        <v/>
      </c>
      <c r="X421" s="4" t="str">
        <f ca="1">OFFSET($R$2,COUNTA(R$3:R421),$P421-1)</f>
        <v>if(Name() == "TRENT.EQ-NSE") { includeOK = DateNum() &gt;= 1210226; }</v>
      </c>
    </row>
    <row r="422" spans="1:24" x14ac:dyDescent="0.35">
      <c r="A422" s="4" t="s">
        <v>1325</v>
      </c>
      <c r="B422" s="4" t="str">
        <f>VLOOKUP(A422,'Name Changes'!$L$2:$N$500,3,0)</f>
        <v>ABFRL.EQ-NSE</v>
      </c>
      <c r="C422" s="4" t="s">
        <v>1324</v>
      </c>
      <c r="D422" s="4">
        <v>20210622</v>
      </c>
      <c r="J422" s="4">
        <f t="shared" si="136"/>
        <v>1210622</v>
      </c>
      <c r="K422" s="4" t="str">
        <f t="shared" si="143"/>
        <v/>
      </c>
      <c r="L422" s="4" t="str">
        <f t="shared" si="144"/>
        <v/>
      </c>
      <c r="M422" s="4" t="str">
        <f t="shared" si="145"/>
        <v/>
      </c>
      <c r="N422" s="4" t="str">
        <f t="shared" si="146"/>
        <v/>
      </c>
      <c r="O422" s="4" t="str">
        <f t="shared" si="147"/>
        <v/>
      </c>
      <c r="P422" s="8">
        <f t="shared" si="123"/>
        <v>1</v>
      </c>
      <c r="Q422" s="4" t="s">
        <v>1273</v>
      </c>
      <c r="R422" s="4" t="str">
        <f t="shared" ref="R422:R424" si="148">IF($P422=R$2,"if(Name() == "&amp;Q422&amp;$B422&amp;Q422&amp;") { includeOK = DateNum() &gt;= "&amp;$J422&amp;"; }","")</f>
        <v>if(Name() == "ABFRL.EQ-NSE") { includeOK = DateNum() &gt;= 1210622; }</v>
      </c>
      <c r="S422" s="4" t="str">
        <f t="shared" ref="S422:S424" si="149">IF($P422=S$2,"if(Name() == "&amp;Q422&amp;$B422&amp;Q422&amp;") { includeOK = DateNum() &gt;= "&amp;$J422&amp;" AND DateNum() &lt; "&amp;$K422&amp;"; }","")</f>
        <v/>
      </c>
      <c r="T422" s="4" t="str">
        <f t="shared" ref="T422:T424" si="150">IF($P422=T$2,"if(Name() == "&amp;Q422&amp;$B422&amp;Q422&amp;") { includeOK = (DateNum() &gt;= "&amp;$J422&amp;" AND DateNum() &lt; "&amp;$K422&amp;") OR (DateNum() &gt;= "&amp;$L422&amp;"); }","")</f>
        <v/>
      </c>
      <c r="U422" s="4" t="str">
        <f t="shared" ref="U422:U424" si="151">IF($P422=U$2,"if(Name() == "&amp;Q422&amp;$B422&amp;Q422&amp;") { includeOK = (DateNum() &gt;= "&amp;$J422&amp;" AND DateNum() &lt; "&amp;$K422&amp;") OR (DateNum() &gt;= "&amp;$L422&amp;" AND DateNum() &lt; "&amp;$M422&amp;"); }","")</f>
        <v/>
      </c>
      <c r="V422" s="4" t="str">
        <f t="shared" ref="V422:V424" si="152">IF($P422=V$2,"if(Name() == "&amp;Q422&amp;$B422&amp;Q422&amp;") { includeOK = (DateNum() &gt;= "&amp;$J422&amp;" AND DateNum() &lt; "&amp;$K422&amp;") OR (DateNum() &gt;= "&amp;$L422&amp;" AND DateNum() &lt; "&amp;$M422&amp;") OR DateNum() &gt;= "&amp;$N422&amp;"; }","")</f>
        <v/>
      </c>
      <c r="W422" s="4" t="str">
        <f t="shared" ref="W422:W424" si="153">IF($P422=W$2,"if(Name() == "&amp;Q422&amp;$B422&amp;Q422&amp;") { includeOK = (DateNum() &gt;= "&amp;$J422&amp;" AND DateNum() &lt; "&amp;$K422&amp;") OR (DateNum() &gt;= "&amp;$L422&amp;" AND DateNum() &lt; "&amp;$M422&amp;") OR (DateNum() &gt;= "&amp;$N422&amp;" AND DateNum() &lt; "&amp;$O422&amp;") ; }","")</f>
        <v/>
      </c>
      <c r="X422" s="4" t="str">
        <f ca="1">OFFSET($R$2,COUNTA(R$3:R422),$P422-1)</f>
        <v>if(Name() == "ABFRL.EQ-NSE") { includeOK = DateNum() &gt;= 1210622; }</v>
      </c>
    </row>
    <row r="423" spans="1:24" x14ac:dyDescent="0.35">
      <c r="A423" s="4" t="s">
        <v>1326</v>
      </c>
      <c r="B423" s="4" t="str">
        <f>VLOOKUP(A423,'Name Changes'!$L$2:$N$500,3,0)</f>
        <v>COROMANDEL.EQ-NSE</v>
      </c>
      <c r="C423" s="4" t="s">
        <v>1322</v>
      </c>
      <c r="D423" s="4">
        <v>20210622</v>
      </c>
      <c r="J423" s="4">
        <f t="shared" si="136"/>
        <v>1210622</v>
      </c>
      <c r="K423" s="4" t="str">
        <f t="shared" si="143"/>
        <v/>
      </c>
      <c r="L423" s="4" t="str">
        <f t="shared" si="144"/>
        <v/>
      </c>
      <c r="M423" s="4" t="str">
        <f t="shared" si="145"/>
        <v/>
      </c>
      <c r="N423" s="4" t="str">
        <f t="shared" si="146"/>
        <v/>
      </c>
      <c r="O423" s="4" t="str">
        <f t="shared" si="147"/>
        <v/>
      </c>
      <c r="P423" s="8">
        <f t="shared" si="123"/>
        <v>1</v>
      </c>
      <c r="Q423" s="4" t="s">
        <v>1273</v>
      </c>
      <c r="R423" s="4" t="str">
        <f t="shared" si="148"/>
        <v>if(Name() == "COROMANDEL.EQ-NSE") { includeOK = DateNum() &gt;= 1210622; }</v>
      </c>
      <c r="S423" s="4" t="str">
        <f t="shared" si="149"/>
        <v/>
      </c>
      <c r="T423" s="4" t="str">
        <f t="shared" si="150"/>
        <v/>
      </c>
      <c r="U423" s="4" t="str">
        <f t="shared" si="151"/>
        <v/>
      </c>
      <c r="V423" s="4" t="str">
        <f t="shared" si="152"/>
        <v/>
      </c>
      <c r="W423" s="4" t="str">
        <f t="shared" si="153"/>
        <v/>
      </c>
      <c r="X423" s="4" t="str">
        <f ca="1">OFFSET($R$2,COUNTA(R$3:R423),$P423-1)</f>
        <v>if(Name() == "COROMANDEL.EQ-NSE") { includeOK = DateNum() &gt;= 1210622; }</v>
      </c>
    </row>
    <row r="424" spans="1:24" x14ac:dyDescent="0.35">
      <c r="A424" s="4" t="s">
        <v>1327</v>
      </c>
      <c r="B424" s="4" t="str">
        <f>VLOOKUP(A424,'Name Changes'!$L$2:$N$500,3,0)</f>
        <v>METROPOLIS.EQ-NSE</v>
      </c>
      <c r="C424" s="4" t="s">
        <v>1323</v>
      </c>
      <c r="D424" s="4">
        <v>20210622</v>
      </c>
      <c r="J424" s="4">
        <f t="shared" si="136"/>
        <v>1210622</v>
      </c>
      <c r="K424" s="4" t="str">
        <f t="shared" si="143"/>
        <v/>
      </c>
      <c r="L424" s="4" t="str">
        <f t="shared" si="144"/>
        <v/>
      </c>
      <c r="M424" s="4" t="str">
        <f t="shared" si="145"/>
        <v/>
      </c>
      <c r="N424" s="4" t="str">
        <f t="shared" si="146"/>
        <v/>
      </c>
      <c r="O424" s="4" t="str">
        <f t="shared" si="147"/>
        <v/>
      </c>
      <c r="P424" s="8">
        <f t="shared" si="123"/>
        <v>1</v>
      </c>
      <c r="Q424" s="4" t="s">
        <v>1273</v>
      </c>
      <c r="R424" s="4" t="str">
        <f t="shared" si="148"/>
        <v>if(Name() == "METROPOLIS.EQ-NSE") { includeOK = DateNum() &gt;= 1210622; }</v>
      </c>
      <c r="S424" s="4" t="str">
        <f t="shared" si="149"/>
        <v/>
      </c>
      <c r="T424" s="4" t="str">
        <f t="shared" si="150"/>
        <v/>
      </c>
      <c r="U424" s="4" t="str">
        <f t="shared" si="151"/>
        <v/>
      </c>
      <c r="V424" s="4" t="str">
        <f t="shared" si="152"/>
        <v/>
      </c>
      <c r="W424" s="4" t="str">
        <f t="shared" si="153"/>
        <v/>
      </c>
      <c r="X424" s="4" t="str">
        <f ca="1">OFFSET($R$2,COUNTA(R$3:R424),$P424-1)</f>
        <v>if(Name() == "METROPOLIS.EQ-NSE") { includeOK = DateNum() &gt;= 1210622; }</v>
      </c>
    </row>
    <row r="425" spans="1:24" x14ac:dyDescent="0.35">
      <c r="A425" s="4" t="s">
        <v>1328</v>
      </c>
      <c r="B425" s="4" t="str">
        <f>VLOOKUP(A425,'Name Changes'!$L$2:$N$500,3,0)</f>
        <v>ASTRAL.EQ-NSE</v>
      </c>
      <c r="C425" s="4" t="s">
        <v>1329</v>
      </c>
      <c r="D425" s="4">
        <v>20210730</v>
      </c>
      <c r="J425" s="4">
        <f t="shared" si="136"/>
        <v>1210730</v>
      </c>
      <c r="K425" s="4" t="str">
        <f t="shared" si="143"/>
        <v/>
      </c>
      <c r="L425" s="4" t="str">
        <f t="shared" si="144"/>
        <v/>
      </c>
      <c r="M425" s="4" t="str">
        <f t="shared" si="145"/>
        <v/>
      </c>
      <c r="N425" s="4" t="str">
        <f t="shared" si="146"/>
        <v/>
      </c>
      <c r="O425" s="4" t="str">
        <f t="shared" si="147"/>
        <v/>
      </c>
      <c r="P425" s="8">
        <f t="shared" si="123"/>
        <v>1</v>
      </c>
      <c r="Q425" s="4" t="s">
        <v>1273</v>
      </c>
      <c r="R425" s="4" t="str">
        <f t="shared" ref="R425" si="154">IF($P425=R$2,"if(Name() == "&amp;Q425&amp;$B425&amp;Q425&amp;") { includeOK = DateNum() &gt;= "&amp;$J425&amp;"; }","")</f>
        <v>if(Name() == "ASTRAL.EQ-NSE") { includeOK = DateNum() &gt;= 1210730; }</v>
      </c>
      <c r="S425" s="4" t="str">
        <f t="shared" ref="S425" si="155">IF($P425=S$2,"if(Name() == "&amp;Q425&amp;$B425&amp;Q425&amp;") { includeOK = DateNum() &gt;= "&amp;$J425&amp;" AND DateNum() &lt; "&amp;$K425&amp;"; }","")</f>
        <v/>
      </c>
      <c r="T425" s="4" t="str">
        <f t="shared" ref="T425" si="156">IF($P425=T$2,"if(Name() == "&amp;Q425&amp;$B425&amp;Q425&amp;") { includeOK = (DateNum() &gt;= "&amp;$J425&amp;" AND DateNum() &lt; "&amp;$K425&amp;") OR (DateNum() &gt;= "&amp;$L425&amp;"); }","")</f>
        <v/>
      </c>
      <c r="U425" s="4" t="str">
        <f t="shared" ref="U425" si="157">IF($P425=U$2,"if(Name() == "&amp;Q425&amp;$B425&amp;Q425&amp;") { includeOK = (DateNum() &gt;= "&amp;$J425&amp;" AND DateNum() &lt; "&amp;$K425&amp;") OR (DateNum() &gt;= "&amp;$L425&amp;" AND DateNum() &lt; "&amp;$M425&amp;"); }","")</f>
        <v/>
      </c>
      <c r="V425" s="4" t="str">
        <f t="shared" ref="V425" si="158">IF($P425=V$2,"if(Name() == "&amp;Q425&amp;$B425&amp;Q425&amp;") { includeOK = (DateNum() &gt;= "&amp;$J425&amp;" AND DateNum() &lt; "&amp;$K425&amp;") OR (DateNum() &gt;= "&amp;$L425&amp;" AND DateNum() &lt; "&amp;$M425&amp;") OR DateNum() &gt;= "&amp;$N425&amp;"; }","")</f>
        <v/>
      </c>
      <c r="W425" s="4" t="str">
        <f t="shared" ref="W425" si="159">IF($P425=W$2,"if(Name() == "&amp;Q425&amp;$B425&amp;Q425&amp;") { includeOK = (DateNum() &gt;= "&amp;$J425&amp;" AND DateNum() &lt; "&amp;$K425&amp;") OR (DateNum() &gt;= "&amp;$L425&amp;" AND DateNum() &lt; "&amp;$M425&amp;") OR (DateNum() &gt;= "&amp;$N425&amp;" AND DateNum() &lt; "&amp;$O425&amp;") ; }","")</f>
        <v/>
      </c>
      <c r="X425" s="4" t="str">
        <f ca="1">OFFSET($R$2,COUNTA(R$3:R425),$P425-1)</f>
        <v>if(Name() == "ASTRAL.EQ-NSE") { includeOK = DateNum() &gt;= 1210730; }</v>
      </c>
    </row>
    <row r="426" spans="1:24" x14ac:dyDescent="0.35">
      <c r="A426" s="4" t="s">
        <v>1337</v>
      </c>
      <c r="B426" s="4" t="str">
        <f>VLOOKUP(A426,'Name Changes'!$L$2:$N$500,3,0)</f>
        <v>HAL.EQ-NSE</v>
      </c>
      <c r="C426" s="4" t="s">
        <v>1330</v>
      </c>
      <c r="D426" s="4">
        <v>20210827</v>
      </c>
      <c r="J426" s="4">
        <f t="shared" si="136"/>
        <v>1210827</v>
      </c>
      <c r="K426" s="4" t="str">
        <f t="shared" si="143"/>
        <v/>
      </c>
      <c r="L426" s="4" t="str">
        <f t="shared" si="144"/>
        <v/>
      </c>
      <c r="M426" s="4" t="str">
        <f t="shared" si="145"/>
        <v/>
      </c>
      <c r="N426" s="4" t="str">
        <f t="shared" si="146"/>
        <v/>
      </c>
      <c r="O426" s="4" t="str">
        <f t="shared" si="147"/>
        <v/>
      </c>
      <c r="P426" s="8">
        <f t="shared" si="123"/>
        <v>1</v>
      </c>
      <c r="Q426" s="4" t="s">
        <v>1273</v>
      </c>
      <c r="R426" s="4" t="str">
        <f t="shared" ref="R426:R432" si="160">IF($P426=R$2,"if(Name() == "&amp;Q426&amp;$B426&amp;Q426&amp;") { includeOK = DateNum() &gt;= "&amp;$J426&amp;"; }","")</f>
        <v>if(Name() == "HAL.EQ-NSE") { includeOK = DateNum() &gt;= 1210827; }</v>
      </c>
      <c r="S426" s="4" t="str">
        <f t="shared" ref="S426:S432" si="161">IF($P426=S$2,"if(Name() == "&amp;Q426&amp;$B426&amp;Q426&amp;") { includeOK = DateNum() &gt;= "&amp;$J426&amp;" AND DateNum() &lt; "&amp;$K426&amp;"; }","")</f>
        <v/>
      </c>
      <c r="T426" s="4" t="str">
        <f t="shared" ref="T426:T432" si="162">IF($P426=T$2,"if(Name() == "&amp;Q426&amp;$B426&amp;Q426&amp;") { includeOK = (DateNum() &gt;= "&amp;$J426&amp;" AND DateNum() &lt; "&amp;$K426&amp;") OR (DateNum() &gt;= "&amp;$L426&amp;"); }","")</f>
        <v/>
      </c>
      <c r="U426" s="4" t="str">
        <f t="shared" ref="U426:U432" si="163">IF($P426=U$2,"if(Name() == "&amp;Q426&amp;$B426&amp;Q426&amp;") { includeOK = (DateNum() &gt;= "&amp;$J426&amp;" AND DateNum() &lt; "&amp;$K426&amp;") OR (DateNum() &gt;= "&amp;$L426&amp;" AND DateNum() &lt; "&amp;$M426&amp;"); }","")</f>
        <v/>
      </c>
      <c r="V426" s="4" t="str">
        <f t="shared" ref="V426:V432" si="164">IF($P426=V$2,"if(Name() == "&amp;Q426&amp;$B426&amp;Q426&amp;") { includeOK = (DateNum() &gt;= "&amp;$J426&amp;" AND DateNum() &lt; "&amp;$K426&amp;") OR (DateNum() &gt;= "&amp;$L426&amp;" AND DateNum() &lt; "&amp;$M426&amp;") OR DateNum() &gt;= "&amp;$N426&amp;"; }","")</f>
        <v/>
      </c>
      <c r="W426" s="4" t="str">
        <f t="shared" ref="W426:W432" si="165">IF($P426=W$2,"if(Name() == "&amp;Q426&amp;$B426&amp;Q426&amp;") { includeOK = (DateNum() &gt;= "&amp;$J426&amp;" AND DateNum() &lt; "&amp;$K426&amp;") OR (DateNum() &gt;= "&amp;$L426&amp;" AND DateNum() &lt; "&amp;$M426&amp;") OR (DateNum() &gt;= "&amp;$N426&amp;" AND DateNum() &lt; "&amp;$O426&amp;") ; }","")</f>
        <v/>
      </c>
      <c r="X426" s="4" t="str">
        <f ca="1">OFFSET($R$2,COUNTA(R$3:R426),$P426-1)</f>
        <v>if(Name() == "HAL.EQ-NSE") { includeOK = DateNum() &gt;= 1210827; }</v>
      </c>
    </row>
    <row r="427" spans="1:24" x14ac:dyDescent="0.35">
      <c r="A427" s="4" t="s">
        <v>1338</v>
      </c>
      <c r="B427" s="4" t="str">
        <f>VLOOKUP(A427,'Name Changes'!$L$2:$N$500,3,0)</f>
        <v>IEX.EQ-NSE</v>
      </c>
      <c r="C427" s="4" t="s">
        <v>1331</v>
      </c>
      <c r="D427" s="4">
        <v>20210827</v>
      </c>
      <c r="J427" s="4">
        <f t="shared" si="136"/>
        <v>1210827</v>
      </c>
      <c r="K427" s="4" t="str">
        <f t="shared" si="143"/>
        <v/>
      </c>
      <c r="L427" s="4" t="str">
        <f t="shared" si="144"/>
        <v/>
      </c>
      <c r="M427" s="4" t="str">
        <f t="shared" si="145"/>
        <v/>
      </c>
      <c r="N427" s="4" t="str">
        <f t="shared" si="146"/>
        <v/>
      </c>
      <c r="O427" s="4" t="str">
        <f t="shared" si="147"/>
        <v/>
      </c>
      <c r="P427" s="8">
        <f t="shared" si="123"/>
        <v>1</v>
      </c>
      <c r="Q427" s="4" t="s">
        <v>1273</v>
      </c>
      <c r="R427" s="4" t="str">
        <f t="shared" si="160"/>
        <v>if(Name() == "IEX.EQ-NSE") { includeOK = DateNum() &gt;= 1210827; }</v>
      </c>
      <c r="S427" s="4" t="str">
        <f t="shared" si="161"/>
        <v/>
      </c>
      <c r="T427" s="4" t="str">
        <f t="shared" si="162"/>
        <v/>
      </c>
      <c r="U427" s="4" t="str">
        <f t="shared" si="163"/>
        <v/>
      </c>
      <c r="V427" s="4" t="str">
        <f t="shared" si="164"/>
        <v/>
      </c>
      <c r="W427" s="4" t="str">
        <f t="shared" si="165"/>
        <v/>
      </c>
      <c r="X427" s="4" t="str">
        <f ca="1">OFFSET($R$2,COUNTA(R$3:R427),$P427-1)</f>
        <v>if(Name() == "IEX.EQ-NSE") { includeOK = DateNum() &gt;= 1210827; }</v>
      </c>
    </row>
    <row r="428" spans="1:24" x14ac:dyDescent="0.35">
      <c r="A428" s="4" t="s">
        <v>1339</v>
      </c>
      <c r="B428" s="4" t="str">
        <f>VLOOKUP(A428,'Name Changes'!$L$2:$N$500,3,0)</f>
        <v>IPCALAB.EQ-NSE</v>
      </c>
      <c r="C428" s="4" t="s">
        <v>1332</v>
      </c>
      <c r="D428" s="4">
        <v>20210827</v>
      </c>
      <c r="J428" s="4">
        <f t="shared" si="136"/>
        <v>1210827</v>
      </c>
      <c r="K428" s="4" t="str">
        <f t="shared" si="143"/>
        <v/>
      </c>
      <c r="L428" s="4" t="str">
        <f t="shared" si="144"/>
        <v/>
      </c>
      <c r="M428" s="4" t="str">
        <f t="shared" si="145"/>
        <v/>
      </c>
      <c r="N428" s="4" t="str">
        <f t="shared" si="146"/>
        <v/>
      </c>
      <c r="O428" s="4" t="str">
        <f t="shared" si="147"/>
        <v/>
      </c>
      <c r="P428" s="8">
        <f t="shared" si="123"/>
        <v>1</v>
      </c>
      <c r="Q428" s="4" t="s">
        <v>1273</v>
      </c>
      <c r="R428" s="4" t="str">
        <f t="shared" si="160"/>
        <v>if(Name() == "IPCALAB.EQ-NSE") { includeOK = DateNum() &gt;= 1210827; }</v>
      </c>
      <c r="S428" s="4" t="str">
        <f t="shared" si="161"/>
        <v/>
      </c>
      <c r="T428" s="4" t="str">
        <f t="shared" si="162"/>
        <v/>
      </c>
      <c r="U428" s="4" t="str">
        <f t="shared" si="163"/>
        <v/>
      </c>
      <c r="V428" s="4" t="str">
        <f t="shared" si="164"/>
        <v/>
      </c>
      <c r="W428" s="4" t="str">
        <f t="shared" si="165"/>
        <v/>
      </c>
      <c r="X428" s="4" t="str">
        <f ca="1">OFFSET($R$2,COUNTA(R$3:R428),$P428-1)</f>
        <v>if(Name() == "IPCALAB.EQ-NSE") { includeOK = DateNum() &gt;= 1210827; }</v>
      </c>
    </row>
    <row r="429" spans="1:24" x14ac:dyDescent="0.35">
      <c r="A429" s="4" t="s">
        <v>1340</v>
      </c>
      <c r="B429" s="4" t="str">
        <f>VLOOKUP(A429,'Name Changes'!$L$2:$N$500,3,0)</f>
        <v>POLYCAB.EQ-NSE</v>
      </c>
      <c r="C429" s="4" t="s">
        <v>1333</v>
      </c>
      <c r="D429" s="4">
        <v>20210827</v>
      </c>
      <c r="J429" s="4">
        <f t="shared" si="136"/>
        <v>1210827</v>
      </c>
      <c r="K429" s="4" t="str">
        <f t="shared" si="143"/>
        <v/>
      </c>
      <c r="L429" s="4" t="str">
        <f t="shared" si="144"/>
        <v/>
      </c>
      <c r="M429" s="4" t="str">
        <f t="shared" si="145"/>
        <v/>
      </c>
      <c r="N429" s="4" t="str">
        <f t="shared" si="146"/>
        <v/>
      </c>
      <c r="O429" s="4" t="str">
        <f t="shared" si="147"/>
        <v/>
      </c>
      <c r="P429" s="8">
        <f t="shared" si="123"/>
        <v>1</v>
      </c>
      <c r="Q429" s="4" t="s">
        <v>1273</v>
      </c>
      <c r="R429" s="4" t="str">
        <f t="shared" si="160"/>
        <v>if(Name() == "POLYCAB.EQ-NSE") { includeOK = DateNum() &gt;= 1210827; }</v>
      </c>
      <c r="S429" s="4" t="str">
        <f t="shared" si="161"/>
        <v/>
      </c>
      <c r="T429" s="4" t="str">
        <f t="shared" si="162"/>
        <v/>
      </c>
      <c r="U429" s="4" t="str">
        <f t="shared" si="163"/>
        <v/>
      </c>
      <c r="V429" s="4" t="str">
        <f t="shared" si="164"/>
        <v/>
      </c>
      <c r="W429" s="4" t="str">
        <f t="shared" si="165"/>
        <v/>
      </c>
      <c r="X429" s="4" t="str">
        <f ca="1">OFFSET($R$2,COUNTA(R$3:R429),$P429-1)</f>
        <v>if(Name() == "POLYCAB.EQ-NSE") { includeOK = DateNum() &gt;= 1210827; }</v>
      </c>
    </row>
    <row r="430" spans="1:24" x14ac:dyDescent="0.35">
      <c r="A430" s="4" t="s">
        <v>1341</v>
      </c>
      <c r="B430" s="4" t="str">
        <f>VLOOKUP(A430,'Name Changes'!$L$2:$N$500,3,0)</f>
        <v>DIXON.EQ-NSE</v>
      </c>
      <c r="C430" s="4" t="s">
        <v>1334</v>
      </c>
      <c r="D430" s="4">
        <v>20210827</v>
      </c>
      <c r="J430" s="4">
        <f t="shared" si="136"/>
        <v>1210827</v>
      </c>
      <c r="K430" s="4" t="str">
        <f t="shared" si="143"/>
        <v/>
      </c>
      <c r="L430" s="4" t="str">
        <f t="shared" si="144"/>
        <v/>
      </c>
      <c r="M430" s="4" t="str">
        <f t="shared" si="145"/>
        <v/>
      </c>
      <c r="N430" s="4" t="str">
        <f t="shared" si="146"/>
        <v/>
      </c>
      <c r="O430" s="4" t="str">
        <f t="shared" si="147"/>
        <v/>
      </c>
      <c r="P430" s="8">
        <f t="shared" si="123"/>
        <v>1</v>
      </c>
      <c r="Q430" s="4" t="s">
        <v>1273</v>
      </c>
      <c r="R430" s="4" t="str">
        <f t="shared" si="160"/>
        <v>if(Name() == "DIXON.EQ-NSE") { includeOK = DateNum() &gt;= 1210827; }</v>
      </c>
      <c r="S430" s="4" t="str">
        <f t="shared" si="161"/>
        <v/>
      </c>
      <c r="T430" s="4" t="str">
        <f t="shared" si="162"/>
        <v/>
      </c>
      <c r="U430" s="4" t="str">
        <f t="shared" si="163"/>
        <v/>
      </c>
      <c r="V430" s="4" t="str">
        <f t="shared" si="164"/>
        <v/>
      </c>
      <c r="W430" s="4" t="str">
        <f t="shared" si="165"/>
        <v/>
      </c>
      <c r="X430" s="4" t="str">
        <f ca="1">OFFSET($R$2,COUNTA(R$3:R430),$P430-1)</f>
        <v>if(Name() == "DIXON.EQ-NSE") { includeOK = DateNum() &gt;= 1210827; }</v>
      </c>
    </row>
    <row r="431" spans="1:24" x14ac:dyDescent="0.35">
      <c r="A431" s="4" t="s">
        <v>1342</v>
      </c>
      <c r="B431" s="4" t="str">
        <f>VLOOKUP(A431,'Name Changes'!$L$2:$N$500,3,0)</f>
        <v>INDIAMART.EQ-NSE</v>
      </c>
      <c r="C431" s="4" t="s">
        <v>1335</v>
      </c>
      <c r="D431" s="4">
        <v>20210827</v>
      </c>
      <c r="J431" s="4">
        <f t="shared" si="136"/>
        <v>1210827</v>
      </c>
      <c r="K431" s="4" t="str">
        <f t="shared" si="143"/>
        <v/>
      </c>
      <c r="L431" s="4" t="str">
        <f t="shared" si="144"/>
        <v/>
      </c>
      <c r="M431" s="4" t="str">
        <f t="shared" si="145"/>
        <v/>
      </c>
      <c r="N431" s="4" t="str">
        <f t="shared" si="146"/>
        <v/>
      </c>
      <c r="O431" s="4" t="str">
        <f t="shared" si="147"/>
        <v/>
      </c>
      <c r="P431" s="8">
        <f t="shared" si="123"/>
        <v>1</v>
      </c>
      <c r="Q431" s="4" t="s">
        <v>1273</v>
      </c>
      <c r="R431" s="4" t="str">
        <f t="shared" si="160"/>
        <v>if(Name() == "INDIAMART.EQ-NSE") { includeOK = DateNum() &gt;= 1210827; }</v>
      </c>
      <c r="S431" s="4" t="str">
        <f t="shared" si="161"/>
        <v/>
      </c>
      <c r="T431" s="4" t="str">
        <f t="shared" si="162"/>
        <v/>
      </c>
      <c r="U431" s="4" t="str">
        <f t="shared" si="163"/>
        <v/>
      </c>
      <c r="V431" s="4" t="str">
        <f t="shared" si="164"/>
        <v/>
      </c>
      <c r="W431" s="4" t="str">
        <f t="shared" si="165"/>
        <v/>
      </c>
      <c r="X431" s="4" t="str">
        <f ca="1">OFFSET($R$2,COUNTA(R$3:R431),$P431-1)</f>
        <v>if(Name() == "INDIAMART.EQ-NSE") { includeOK = DateNum() &gt;= 1210827; }</v>
      </c>
    </row>
    <row r="432" spans="1:24" x14ac:dyDescent="0.35">
      <c r="A432" s="4" t="s">
        <v>1343</v>
      </c>
      <c r="B432" s="4" t="str">
        <f>VLOOKUP(A432,'Name Changes'!$L$2:$N$500,3,0)</f>
        <v>SYNGENE.EQ-NSE</v>
      </c>
      <c r="C432" s="4" t="s">
        <v>1336</v>
      </c>
      <c r="D432" s="4">
        <v>20210827</v>
      </c>
      <c r="J432" s="4">
        <f t="shared" si="136"/>
        <v>1210827</v>
      </c>
      <c r="K432" s="4" t="str">
        <f t="shared" si="143"/>
        <v/>
      </c>
      <c r="L432" s="4" t="str">
        <f t="shared" si="144"/>
        <v/>
      </c>
      <c r="M432" s="4" t="str">
        <f t="shared" si="145"/>
        <v/>
      </c>
      <c r="N432" s="4" t="str">
        <f t="shared" si="146"/>
        <v/>
      </c>
      <c r="O432" s="4" t="str">
        <f t="shared" si="147"/>
        <v/>
      </c>
      <c r="P432" s="8">
        <f t="shared" si="123"/>
        <v>1</v>
      </c>
      <c r="Q432" s="4" t="s">
        <v>1273</v>
      </c>
      <c r="R432" s="4" t="str">
        <f t="shared" si="160"/>
        <v>if(Name() == "SYNGENE.EQ-NSE") { includeOK = DateNum() &gt;= 1210827; }</v>
      </c>
      <c r="S432" s="4" t="str">
        <f t="shared" si="161"/>
        <v/>
      </c>
      <c r="T432" s="4" t="str">
        <f t="shared" si="162"/>
        <v/>
      </c>
      <c r="U432" s="4" t="str">
        <f t="shared" si="163"/>
        <v/>
      </c>
      <c r="V432" s="4" t="str">
        <f t="shared" si="164"/>
        <v/>
      </c>
      <c r="W432" s="4" t="str">
        <f t="shared" si="165"/>
        <v/>
      </c>
      <c r="X432" s="4" t="str">
        <f ca="1">OFFSET($R$2,COUNTA(R$3:R432),$P432-1)</f>
        <v>if(Name() == "SYNGENE.EQ-NSE") { includeOK = DateNum() &gt;= 1210827; }</v>
      </c>
    </row>
    <row r="433" spans="1:24" x14ac:dyDescent="0.35">
      <c r="A433" s="4" t="str">
        <f>+C433&amp;".EQ-NSE"</f>
        <v>ABBOTINDIA.EQ-NSE</v>
      </c>
      <c r="B433" s="4" t="str">
        <f>VLOOKUP(A433,'Name Changes'!$L$2:$N$500,3,0)</f>
        <v>ABBOTINDIA.EQ-NSE</v>
      </c>
      <c r="C433" s="4" t="s">
        <v>1344</v>
      </c>
      <c r="D433" s="4">
        <v>20211001</v>
      </c>
      <c r="J433" s="4">
        <f t="shared" si="136"/>
        <v>1211001</v>
      </c>
      <c r="K433" s="4" t="str">
        <f t="shared" si="143"/>
        <v/>
      </c>
      <c r="L433" s="4" t="str">
        <f t="shared" si="144"/>
        <v/>
      </c>
      <c r="M433" s="4" t="str">
        <f t="shared" si="145"/>
        <v/>
      </c>
      <c r="N433" s="4" t="str">
        <f t="shared" si="146"/>
        <v/>
      </c>
      <c r="O433" s="4" t="str">
        <f t="shared" si="147"/>
        <v/>
      </c>
      <c r="P433" s="8">
        <f t="shared" si="123"/>
        <v>1</v>
      </c>
      <c r="Q433" s="4" t="s">
        <v>1273</v>
      </c>
      <c r="R433" s="4" t="str">
        <f t="shared" ref="R433:R443" si="166">IF($P433=R$2,"if(Name() == "&amp;Q433&amp;$B433&amp;Q433&amp;") { includeOK = DateNum() &gt;= "&amp;$J433&amp;"; }","")</f>
        <v>if(Name() == "ABBOTINDIA.EQ-NSE") { includeOK = DateNum() &gt;= 1211001; }</v>
      </c>
      <c r="S433" s="4" t="str">
        <f t="shared" ref="S433:S438" si="167">IF($P433=S$2,"if(Name() == "&amp;Q433&amp;$B433&amp;Q433&amp;") { includeOK = DateNum() &gt;= "&amp;$J433&amp;" AND DateNum() &lt; "&amp;$K433&amp;"; }","")</f>
        <v/>
      </c>
      <c r="T433" s="4" t="str">
        <f t="shared" ref="T433:T438" si="168">IF($P433=T$2,"if(Name() == "&amp;Q433&amp;$B433&amp;Q433&amp;") { includeOK = (DateNum() &gt;= "&amp;$J433&amp;" AND DateNum() &lt; "&amp;$K433&amp;") OR (DateNum() &gt;= "&amp;$L433&amp;"); }","")</f>
        <v/>
      </c>
      <c r="U433" s="4" t="str">
        <f t="shared" ref="U433:U438" si="169">IF($P433=U$2,"if(Name() == "&amp;Q433&amp;$B433&amp;Q433&amp;") { includeOK = (DateNum() &gt;= "&amp;$J433&amp;" AND DateNum() &lt; "&amp;$K433&amp;") OR (DateNum() &gt;= "&amp;$L433&amp;" AND DateNum() &lt; "&amp;$M433&amp;"); }","")</f>
        <v/>
      </c>
      <c r="V433" s="4" t="str">
        <f t="shared" ref="V433:V438" si="170">IF($P433=V$2,"if(Name() == "&amp;Q433&amp;$B433&amp;Q433&amp;") { includeOK = (DateNum() &gt;= "&amp;$J433&amp;" AND DateNum() &lt; "&amp;$K433&amp;") OR (DateNum() &gt;= "&amp;$L433&amp;" AND DateNum() &lt; "&amp;$M433&amp;") OR DateNum() &gt;= "&amp;$N433&amp;"; }","")</f>
        <v/>
      </c>
      <c r="W433" s="4" t="str">
        <f t="shared" ref="W433:W438" si="171">IF($P433=W$2,"if(Name() == "&amp;Q433&amp;$B433&amp;Q433&amp;") { includeOK = (DateNum() &gt;= "&amp;$J433&amp;" AND DateNum() &lt; "&amp;$K433&amp;") OR (DateNum() &gt;= "&amp;$L433&amp;" AND DateNum() &lt; "&amp;$M433&amp;") OR (DateNum() &gt;= "&amp;$N433&amp;" AND DateNum() &lt; "&amp;$O433&amp;") ; }","")</f>
        <v/>
      </c>
      <c r="X433" s="4" t="str">
        <f ca="1">OFFSET($R$2,COUNTA(R$3:R433),$P433-1)</f>
        <v>if(Name() == "ABBOTINDIA.EQ-NSE") { includeOK = DateNum() &gt;= 1211001; }</v>
      </c>
    </row>
    <row r="434" spans="1:24" x14ac:dyDescent="0.35">
      <c r="A434" s="4" t="str">
        <f t="shared" ref="A434:A439" si="172">+C434&amp;".EQ-NSE"</f>
        <v>CROMPTON.EQ-NSE</v>
      </c>
      <c r="B434" s="4" t="str">
        <f>VLOOKUP(A434,'Name Changes'!$L$2:$N$500,3,0)</f>
        <v>CROMPTON.EQ-NSE</v>
      </c>
      <c r="C434" s="4" t="s">
        <v>1345</v>
      </c>
      <c r="D434" s="4">
        <v>20211001</v>
      </c>
      <c r="J434" s="4">
        <f t="shared" si="136"/>
        <v>1211001</v>
      </c>
      <c r="K434" s="4" t="str">
        <f t="shared" si="143"/>
        <v/>
      </c>
      <c r="L434" s="4" t="str">
        <f t="shared" si="144"/>
        <v/>
      </c>
      <c r="M434" s="4" t="str">
        <f t="shared" si="145"/>
        <v/>
      </c>
      <c r="N434" s="4" t="str">
        <f t="shared" si="146"/>
        <v/>
      </c>
      <c r="O434" s="4" t="str">
        <f t="shared" si="147"/>
        <v/>
      </c>
      <c r="P434" s="8">
        <f t="shared" si="123"/>
        <v>1</v>
      </c>
      <c r="Q434" s="4" t="s">
        <v>1273</v>
      </c>
      <c r="R434" s="4" t="str">
        <f t="shared" si="166"/>
        <v>if(Name() == "CROMPTON.EQ-NSE") { includeOK = DateNum() &gt;= 1211001; }</v>
      </c>
      <c r="S434" s="4" t="str">
        <f t="shared" si="167"/>
        <v/>
      </c>
      <c r="T434" s="4" t="str">
        <f t="shared" si="168"/>
        <v/>
      </c>
      <c r="U434" s="4" t="str">
        <f t="shared" si="169"/>
        <v/>
      </c>
      <c r="V434" s="4" t="str">
        <f t="shared" si="170"/>
        <v/>
      </c>
      <c r="W434" s="4" t="str">
        <f t="shared" si="171"/>
        <v/>
      </c>
      <c r="X434" s="4" t="str">
        <f ca="1">OFFSET($R$2,COUNTA(R$3:R434),$P434-1)</f>
        <v>if(Name() == "CROMPTON.EQ-NSE") { includeOK = DateNum() &gt;= 1211001; }</v>
      </c>
    </row>
    <row r="435" spans="1:24" x14ac:dyDescent="0.35">
      <c r="A435" s="4" t="str">
        <f t="shared" si="172"/>
        <v>DALBHARAT.EQ-NSE</v>
      </c>
      <c r="B435" s="4" t="str">
        <f>VLOOKUP(A435,'Name Changes'!$L$2:$N$500,3,0)</f>
        <v>DALBHARAT.EQ-NSE</v>
      </c>
      <c r="C435" s="4" t="s">
        <v>1346</v>
      </c>
      <c r="D435" s="4">
        <v>20211001</v>
      </c>
      <c r="J435" s="4">
        <f t="shared" si="136"/>
        <v>1211001</v>
      </c>
      <c r="K435" s="4" t="str">
        <f t="shared" si="143"/>
        <v/>
      </c>
      <c r="L435" s="4" t="str">
        <f t="shared" si="144"/>
        <v/>
      </c>
      <c r="M435" s="4" t="str">
        <f t="shared" si="145"/>
        <v/>
      </c>
      <c r="N435" s="4" t="str">
        <f t="shared" si="146"/>
        <v/>
      </c>
      <c r="O435" s="4" t="str">
        <f t="shared" si="147"/>
        <v/>
      </c>
      <c r="P435" s="8">
        <f t="shared" si="123"/>
        <v>1</v>
      </c>
      <c r="Q435" s="4" t="s">
        <v>1273</v>
      </c>
      <c r="R435" s="4" t="str">
        <f t="shared" si="166"/>
        <v>if(Name() == "DALBHARAT.EQ-NSE") { includeOK = DateNum() &gt;= 1211001; }</v>
      </c>
      <c r="S435" s="4" t="str">
        <f t="shared" si="167"/>
        <v/>
      </c>
      <c r="T435" s="4" t="str">
        <f t="shared" si="168"/>
        <v/>
      </c>
      <c r="U435" s="4" t="str">
        <f t="shared" si="169"/>
        <v/>
      </c>
      <c r="V435" s="4" t="str">
        <f t="shared" si="170"/>
        <v/>
      </c>
      <c r="W435" s="4" t="str">
        <f t="shared" si="171"/>
        <v/>
      </c>
      <c r="X435" s="4" t="str">
        <f ca="1">OFFSET($R$2,COUNTA(R$3:R435),$P435-1)</f>
        <v>if(Name() == "DALBHARAT.EQ-NSE") { includeOK = DateNum() &gt;= 1211001; }</v>
      </c>
    </row>
    <row r="436" spans="1:24" x14ac:dyDescent="0.35">
      <c r="A436" s="4" t="str">
        <f t="shared" si="172"/>
        <v>JKCEMENT.EQ-NSE</v>
      </c>
      <c r="B436" s="4" t="str">
        <f>VLOOKUP(A436,'Name Changes'!$L$2:$N$500,3,0)</f>
        <v>JKCEMENT.EQ-NSE</v>
      </c>
      <c r="C436" s="4" t="s">
        <v>1347</v>
      </c>
      <c r="D436" s="4">
        <v>20211001</v>
      </c>
      <c r="J436" s="4">
        <f t="shared" si="136"/>
        <v>1211001</v>
      </c>
      <c r="K436" s="4" t="str">
        <f t="shared" si="143"/>
        <v/>
      </c>
      <c r="L436" s="4" t="str">
        <f t="shared" si="144"/>
        <v/>
      </c>
      <c r="M436" s="4" t="str">
        <f t="shared" si="145"/>
        <v/>
      </c>
      <c r="N436" s="4" t="str">
        <f t="shared" si="146"/>
        <v/>
      </c>
      <c r="O436" s="4" t="str">
        <f t="shared" si="147"/>
        <v/>
      </c>
      <c r="P436" s="8">
        <f t="shared" si="123"/>
        <v>1</v>
      </c>
      <c r="Q436" s="4" t="s">
        <v>1273</v>
      </c>
      <c r="R436" s="4" t="str">
        <f t="shared" si="166"/>
        <v>if(Name() == "JKCEMENT.EQ-NSE") { includeOK = DateNum() &gt;= 1211001; }</v>
      </c>
      <c r="S436" s="4" t="str">
        <f t="shared" si="167"/>
        <v/>
      </c>
      <c r="T436" s="4" t="str">
        <f t="shared" si="168"/>
        <v/>
      </c>
      <c r="U436" s="4" t="str">
        <f t="shared" si="169"/>
        <v/>
      </c>
      <c r="V436" s="4" t="str">
        <f t="shared" si="170"/>
        <v/>
      </c>
      <c r="W436" s="4" t="str">
        <f t="shared" si="171"/>
        <v/>
      </c>
      <c r="X436" s="4" t="str">
        <f ca="1">OFFSET($R$2,COUNTA(R$3:R436),$P436-1)</f>
        <v>if(Name() == "JKCEMENT.EQ-NSE") { includeOK = DateNum() &gt;= 1211001; }</v>
      </c>
    </row>
    <row r="437" spans="1:24" x14ac:dyDescent="0.35">
      <c r="A437" s="4" t="str">
        <f t="shared" si="172"/>
        <v>OBEROIRLTY.EQ-NSE</v>
      </c>
      <c r="B437" s="4" t="str">
        <f>VLOOKUP(A437,'Name Changes'!$L$2:$N$500,3,0)</f>
        <v>OBEROIRLTY.EQ-NSE</v>
      </c>
      <c r="C437" s="4" t="s">
        <v>1348</v>
      </c>
      <c r="D437" s="4">
        <v>20211001</v>
      </c>
      <c r="J437" s="4">
        <f t="shared" si="136"/>
        <v>1211001</v>
      </c>
      <c r="K437" s="4" t="str">
        <f t="shared" si="143"/>
        <v/>
      </c>
      <c r="L437" s="4" t="str">
        <f t="shared" si="144"/>
        <v/>
      </c>
      <c r="M437" s="4" t="str">
        <f t="shared" si="145"/>
        <v/>
      </c>
      <c r="N437" s="4" t="str">
        <f t="shared" si="146"/>
        <v/>
      </c>
      <c r="O437" s="4" t="str">
        <f t="shared" si="147"/>
        <v/>
      </c>
      <c r="P437" s="8">
        <f t="shared" si="123"/>
        <v>1</v>
      </c>
      <c r="Q437" s="4" t="s">
        <v>1273</v>
      </c>
      <c r="R437" s="4" t="str">
        <f t="shared" si="166"/>
        <v>if(Name() == "OBEROIRLTY.EQ-NSE") { includeOK = DateNum() &gt;= 1211001; }</v>
      </c>
      <c r="S437" s="4" t="str">
        <f t="shared" si="167"/>
        <v/>
      </c>
      <c r="T437" s="4" t="str">
        <f t="shared" si="168"/>
        <v/>
      </c>
      <c r="U437" s="4" t="str">
        <f t="shared" si="169"/>
        <v/>
      </c>
      <c r="V437" s="4" t="str">
        <f t="shared" si="170"/>
        <v/>
      </c>
      <c r="W437" s="4" t="str">
        <f t="shared" si="171"/>
        <v/>
      </c>
      <c r="X437" s="4" t="str">
        <f ca="1">OFFSET($R$2,COUNTA(R$3:R437),$P437-1)</f>
        <v>if(Name() == "OBEROIRLTY.EQ-NSE") { includeOK = DateNum() &gt;= 1211001; }</v>
      </c>
    </row>
    <row r="438" spans="1:24" x14ac:dyDescent="0.35">
      <c r="A438" s="4" t="str">
        <f t="shared" si="172"/>
        <v>PERSISTENT.EQ-NSE</v>
      </c>
      <c r="B438" s="4" t="str">
        <f>VLOOKUP(A438,'Name Changes'!$L$2:$N$500,3,0)</f>
        <v>PERSISTENT.EQ-NSE</v>
      </c>
      <c r="C438" s="4" t="s">
        <v>1349</v>
      </c>
      <c r="D438" s="4">
        <v>20211001</v>
      </c>
      <c r="J438" s="4">
        <f t="shared" si="136"/>
        <v>1211001</v>
      </c>
      <c r="K438" s="4" t="str">
        <f t="shared" si="143"/>
        <v/>
      </c>
      <c r="L438" s="4" t="str">
        <f t="shared" si="144"/>
        <v/>
      </c>
      <c r="M438" s="4" t="str">
        <f t="shared" si="145"/>
        <v/>
      </c>
      <c r="N438" s="4" t="str">
        <f t="shared" si="146"/>
        <v/>
      </c>
      <c r="O438" s="4" t="str">
        <f t="shared" si="147"/>
        <v/>
      </c>
      <c r="P438" s="8">
        <f t="shared" si="123"/>
        <v>1</v>
      </c>
      <c r="Q438" s="4" t="s">
        <v>1273</v>
      </c>
      <c r="R438" s="4" t="str">
        <f t="shared" si="166"/>
        <v>if(Name() == "PERSISTENT.EQ-NSE") { includeOK = DateNum() &gt;= 1211001; }</v>
      </c>
      <c r="S438" s="4" t="str">
        <f t="shared" si="167"/>
        <v/>
      </c>
      <c r="T438" s="4" t="str">
        <f t="shared" si="168"/>
        <v/>
      </c>
      <c r="U438" s="4" t="str">
        <f t="shared" si="169"/>
        <v/>
      </c>
      <c r="V438" s="4" t="str">
        <f t="shared" si="170"/>
        <v/>
      </c>
      <c r="W438" s="4" t="str">
        <f t="shared" si="171"/>
        <v/>
      </c>
      <c r="X438" s="4" t="str">
        <f ca="1">OFFSET($R$2,COUNTA(R$3:R438),$P438-1)</f>
        <v>if(Name() == "PERSISTENT.EQ-NSE") { includeOK = DateNum() &gt;= 1211001; }</v>
      </c>
    </row>
    <row r="439" spans="1:24" x14ac:dyDescent="0.35">
      <c r="A439" s="4" t="str">
        <f t="shared" si="172"/>
        <v>ATUL.EQ-NSE</v>
      </c>
      <c r="B439" s="4" t="str">
        <f>VLOOKUP(A439,'Name Changes'!$L$2:$N$500,3,0)</f>
        <v>ATUL.EQ-NSE</v>
      </c>
      <c r="C439" s="4" t="s">
        <v>1357</v>
      </c>
      <c r="D439" s="4">
        <v>20211029</v>
      </c>
      <c r="J439" s="4">
        <f t="shared" si="136"/>
        <v>1211029</v>
      </c>
      <c r="K439" s="4" t="str">
        <f t="shared" si="143"/>
        <v/>
      </c>
      <c r="L439" s="4" t="str">
        <f t="shared" si="144"/>
        <v/>
      </c>
      <c r="M439" s="4" t="str">
        <f t="shared" si="145"/>
        <v/>
      </c>
      <c r="N439" s="4" t="str">
        <f t="shared" si="146"/>
        <v/>
      </c>
      <c r="O439" s="4" t="str">
        <f t="shared" si="147"/>
        <v/>
      </c>
      <c r="P439" s="8">
        <f t="shared" si="123"/>
        <v>1</v>
      </c>
      <c r="Q439" s="4" t="s">
        <v>1273</v>
      </c>
      <c r="R439" s="4" t="str">
        <f t="shared" si="166"/>
        <v>if(Name() == "ATUL.EQ-NSE") { includeOK = DateNum() &gt;= 1211029; }</v>
      </c>
      <c r="S439" s="4" t="str">
        <f t="shared" ref="S439:S443" si="173">IF($P439=S$2,"if(Name() == "&amp;Q439&amp;$B439&amp;Q439&amp;") { includeOK = DateNum() &gt;= "&amp;$J439&amp;" AND DateNum() &lt; "&amp;$K439&amp;"; }","")</f>
        <v/>
      </c>
      <c r="T439" s="4" t="str">
        <f t="shared" ref="T439:T443" si="174">IF($P439=T$2,"if(Name() == "&amp;Q439&amp;$B439&amp;Q439&amp;") { includeOK = (DateNum() &gt;= "&amp;$J439&amp;" AND DateNum() &lt; "&amp;$K439&amp;") OR (DateNum() &gt;= "&amp;$L439&amp;"); }","")</f>
        <v/>
      </c>
      <c r="U439" s="4" t="str">
        <f t="shared" ref="U439:U443" si="175">IF($P439=U$2,"if(Name() == "&amp;Q439&amp;$B439&amp;Q439&amp;") { includeOK = (DateNum() &gt;= "&amp;$J439&amp;" AND DateNum() &lt; "&amp;$K439&amp;") OR (DateNum() &gt;= "&amp;$L439&amp;" AND DateNum() &lt; "&amp;$M439&amp;"); }","")</f>
        <v/>
      </c>
      <c r="V439" s="4" t="str">
        <f t="shared" ref="V439:V443" si="176">IF($P439=V$2,"if(Name() == "&amp;Q439&amp;$B439&amp;Q439&amp;") { includeOK = (DateNum() &gt;= "&amp;$J439&amp;" AND DateNum() &lt; "&amp;$K439&amp;") OR (DateNum() &gt;= "&amp;$L439&amp;" AND DateNum() &lt; "&amp;$M439&amp;") OR DateNum() &gt;= "&amp;$N439&amp;"; }","")</f>
        <v/>
      </c>
      <c r="W439" s="4" t="str">
        <f t="shared" ref="W439:W443" si="177">IF($P439=W$2,"if(Name() == "&amp;Q439&amp;$B439&amp;Q439&amp;") { includeOK = (DateNum() &gt;= "&amp;$J439&amp;" AND DateNum() &lt; "&amp;$K439&amp;") OR (DateNum() &gt;= "&amp;$L439&amp;" AND DateNum() &lt; "&amp;$M439&amp;") OR (DateNum() &gt;= "&amp;$N439&amp;" AND DateNum() &lt; "&amp;$O439&amp;") ; }","")</f>
        <v/>
      </c>
      <c r="X439" s="4" t="str">
        <f ca="1">OFFSET($R$2,COUNTA(R$3:R439),$P439-1)</f>
        <v>if(Name() == "ATUL.EQ-NSE") { includeOK = DateNum() &gt;= 1211029; }</v>
      </c>
    </row>
    <row r="440" spans="1:24" ht="14.25" x14ac:dyDescent="0.45">
      <c r="A440" s="4" t="str">
        <f t="shared" ref="A440:A446" si="178">+C440&amp;".EQ-NSE"</f>
        <v>BSOFT.EQ-NSE</v>
      </c>
      <c r="B440" s="4" t="str">
        <f>VLOOKUP(A440,'Name Changes'!$L$2:$N$500,3,0)</f>
        <v>BSOFT.EQ-NSE</v>
      </c>
      <c r="C440" t="s">
        <v>1359</v>
      </c>
      <c r="D440" s="4">
        <v>20211029</v>
      </c>
      <c r="J440" s="4">
        <f t="shared" si="136"/>
        <v>1211029</v>
      </c>
      <c r="K440" s="4" t="str">
        <f t="shared" si="143"/>
        <v/>
      </c>
      <c r="L440" s="4" t="str">
        <f t="shared" si="144"/>
        <v/>
      </c>
      <c r="M440" s="4" t="str">
        <f t="shared" si="145"/>
        <v/>
      </c>
      <c r="N440" s="4" t="str">
        <f t="shared" si="146"/>
        <v/>
      </c>
      <c r="O440" s="4" t="str">
        <f t="shared" si="147"/>
        <v/>
      </c>
      <c r="P440" s="8">
        <f t="shared" si="123"/>
        <v>1</v>
      </c>
      <c r="Q440" s="4" t="s">
        <v>1273</v>
      </c>
      <c r="R440" s="4" t="str">
        <f t="shared" si="166"/>
        <v>if(Name() == "BSOFT.EQ-NSE") { includeOK = DateNum() &gt;= 1211029; }</v>
      </c>
      <c r="S440" s="4" t="str">
        <f t="shared" si="173"/>
        <v/>
      </c>
      <c r="T440" s="4" t="str">
        <f t="shared" si="174"/>
        <v/>
      </c>
      <c r="U440" s="4" t="str">
        <f t="shared" si="175"/>
        <v/>
      </c>
      <c r="V440" s="4" t="str">
        <f t="shared" si="176"/>
        <v/>
      </c>
      <c r="W440" s="4" t="str">
        <f t="shared" si="177"/>
        <v/>
      </c>
      <c r="X440" s="4" t="str">
        <f ca="1">OFFSET($R$2,COUNTA(R$3:R440),$P440-1)</f>
        <v>if(Name() == "BSOFT.EQ-NSE") { includeOK = DateNum() &gt;= 1211029; }</v>
      </c>
    </row>
    <row r="441" spans="1:24" ht="14.25" x14ac:dyDescent="0.45">
      <c r="A441" s="4" t="str">
        <f t="shared" si="178"/>
        <v>LAURUSLABS.EQ-NSE</v>
      </c>
      <c r="B441" s="4" t="str">
        <f>VLOOKUP(A441,'Name Changes'!$L$2:$N$500,3,0)</f>
        <v>LAURUSLABS.EQ-NSE</v>
      </c>
      <c r="C441" t="s">
        <v>1360</v>
      </c>
      <c r="D441" s="4">
        <v>20211029</v>
      </c>
      <c r="J441" s="4">
        <f t="shared" si="136"/>
        <v>1211029</v>
      </c>
      <c r="K441" s="4" t="str">
        <f t="shared" si="143"/>
        <v/>
      </c>
      <c r="L441" s="4" t="str">
        <f t="shared" si="144"/>
        <v/>
      </c>
      <c r="M441" s="4" t="str">
        <f t="shared" si="145"/>
        <v/>
      </c>
      <c r="N441" s="4" t="str">
        <f t="shared" si="146"/>
        <v/>
      </c>
      <c r="O441" s="4" t="str">
        <f t="shared" si="147"/>
        <v/>
      </c>
      <c r="P441" s="8">
        <f t="shared" si="123"/>
        <v>1</v>
      </c>
      <c r="Q441" s="4" t="s">
        <v>1273</v>
      </c>
      <c r="R441" s="4" t="str">
        <f t="shared" si="166"/>
        <v>if(Name() == "LAURUSLABS.EQ-NSE") { includeOK = DateNum() &gt;= 1211029; }</v>
      </c>
      <c r="S441" s="4" t="str">
        <f t="shared" si="173"/>
        <v/>
      </c>
      <c r="T441" s="4" t="str">
        <f t="shared" si="174"/>
        <v/>
      </c>
      <c r="U441" s="4" t="str">
        <f t="shared" si="175"/>
        <v/>
      </c>
      <c r="V441" s="4" t="str">
        <f t="shared" si="176"/>
        <v/>
      </c>
      <c r="W441" s="4" t="str">
        <f t="shared" si="177"/>
        <v/>
      </c>
      <c r="X441" s="4" t="str">
        <f ca="1">OFFSET($R$2,COUNTA(R$3:R441),$P441-1)</f>
        <v>if(Name() == "LAURUSLABS.EQ-NSE") { includeOK = DateNum() &gt;= 1211029; }</v>
      </c>
    </row>
    <row r="442" spans="1:24" ht="14.25" x14ac:dyDescent="0.45">
      <c r="A442" s="4" t="str">
        <f t="shared" si="178"/>
        <v>SBICARD.EQ-NSE</v>
      </c>
      <c r="B442" s="4" t="str">
        <f>VLOOKUP(A442,'Name Changes'!$L$2:$N$500,3,0)</f>
        <v>SBICARD.EQ-NSE</v>
      </c>
      <c r="C442" t="s">
        <v>1361</v>
      </c>
      <c r="D442" s="4">
        <v>20211029</v>
      </c>
      <c r="J442" s="4">
        <f t="shared" si="136"/>
        <v>1211029</v>
      </c>
      <c r="K442" s="4" t="str">
        <f t="shared" si="143"/>
        <v/>
      </c>
      <c r="L442" s="4" t="str">
        <f t="shared" si="144"/>
        <v/>
      </c>
      <c r="M442" s="4" t="str">
        <f t="shared" si="145"/>
        <v/>
      </c>
      <c r="N442" s="4" t="str">
        <f t="shared" si="146"/>
        <v/>
      </c>
      <c r="O442" s="4" t="str">
        <f t="shared" si="147"/>
        <v/>
      </c>
      <c r="P442" s="8">
        <f t="shared" si="123"/>
        <v>1</v>
      </c>
      <c r="Q442" s="4" t="s">
        <v>1273</v>
      </c>
      <c r="R442" s="4" t="str">
        <f t="shared" si="166"/>
        <v>if(Name() == "SBICARD.EQ-NSE") { includeOK = DateNum() &gt;= 1211029; }</v>
      </c>
      <c r="S442" s="4" t="str">
        <f t="shared" si="173"/>
        <v/>
      </c>
      <c r="T442" s="4" t="str">
        <f t="shared" si="174"/>
        <v/>
      </c>
      <c r="U442" s="4" t="str">
        <f t="shared" si="175"/>
        <v/>
      </c>
      <c r="V442" s="4" t="str">
        <f t="shared" si="176"/>
        <v/>
      </c>
      <c r="W442" s="4" t="str">
        <f t="shared" si="177"/>
        <v/>
      </c>
      <c r="X442" s="4" t="str">
        <f ca="1">OFFSET($R$2,COUNTA(R$3:R442),$P442-1)</f>
        <v>if(Name() == "SBICARD.EQ-NSE") { includeOK = DateNum() &gt;= 1211029; }</v>
      </c>
    </row>
    <row r="443" spans="1:24" ht="14.25" x14ac:dyDescent="0.45">
      <c r="A443" s="4" t="str">
        <f t="shared" si="178"/>
        <v>WHIRLPOOL.EQ-NSE</v>
      </c>
      <c r="B443" s="4" t="str">
        <f>VLOOKUP(A443,'Name Changes'!$L$2:$N$500,3,0)</f>
        <v>WHIRLPOOL.EQ-NSE</v>
      </c>
      <c r="C443" t="s">
        <v>1362</v>
      </c>
      <c r="D443" s="4">
        <v>20211029</v>
      </c>
      <c r="J443" s="4">
        <f t="shared" si="136"/>
        <v>1211029</v>
      </c>
      <c r="K443" s="4" t="str">
        <f t="shared" si="143"/>
        <v/>
      </c>
      <c r="L443" s="4" t="str">
        <f t="shared" si="144"/>
        <v/>
      </c>
      <c r="M443" s="4" t="str">
        <f t="shared" si="145"/>
        <v/>
      </c>
      <c r="N443" s="4" t="str">
        <f t="shared" si="146"/>
        <v/>
      </c>
      <c r="O443" s="4" t="str">
        <f t="shared" si="147"/>
        <v/>
      </c>
      <c r="P443" s="8">
        <f t="shared" si="123"/>
        <v>1</v>
      </c>
      <c r="Q443" s="4" t="s">
        <v>1273</v>
      </c>
      <c r="R443" s="4" t="str">
        <f t="shared" si="166"/>
        <v>if(Name() == "WHIRLPOOL.EQ-NSE") { includeOK = DateNum() &gt;= 1211029; }</v>
      </c>
      <c r="S443" s="4" t="str">
        <f t="shared" si="173"/>
        <v/>
      </c>
      <c r="T443" s="4" t="str">
        <f t="shared" si="174"/>
        <v/>
      </c>
      <c r="U443" s="4" t="str">
        <f t="shared" si="175"/>
        <v/>
      </c>
      <c r="V443" s="4" t="str">
        <f t="shared" si="176"/>
        <v/>
      </c>
      <c r="W443" s="4" t="str">
        <f t="shared" si="177"/>
        <v/>
      </c>
      <c r="X443" s="4" t="str">
        <f ca="1">OFFSET($R$2,COUNTA(R$3:R443),$P443-1)</f>
        <v>if(Name() == "WHIRLPOOL.EQ-NSE") { includeOK = DateNum() &gt;= 1211029; }</v>
      </c>
    </row>
    <row r="444" spans="1:24" x14ac:dyDescent="0.35">
      <c r="A444" s="4" t="str">
        <f t="shared" si="178"/>
        <v>ABCAPITAL.EQ-NSE</v>
      </c>
      <c r="B444" s="4" t="str">
        <f>VLOOKUP(A444,'Name Changes'!$L$2:$N$500,3,0)</f>
        <v>ABCAPITAL.EQ-NSE</v>
      </c>
      <c r="C444" s="4" t="s">
        <v>1370</v>
      </c>
      <c r="D444" s="4">
        <v>20211231</v>
      </c>
      <c r="J444" s="4">
        <f t="shared" si="136"/>
        <v>1211231</v>
      </c>
      <c r="K444" s="4" t="str">
        <f t="shared" si="143"/>
        <v/>
      </c>
      <c r="L444" s="4" t="str">
        <f t="shared" si="144"/>
        <v/>
      </c>
      <c r="M444" s="4" t="str">
        <f t="shared" si="145"/>
        <v/>
      </c>
      <c r="N444" s="4" t="str">
        <f t="shared" si="146"/>
        <v/>
      </c>
      <c r="O444" s="4" t="str">
        <f t="shared" si="147"/>
        <v/>
      </c>
      <c r="P444" s="8">
        <f t="shared" si="123"/>
        <v>1</v>
      </c>
      <c r="Q444" s="4" t="s">
        <v>1273</v>
      </c>
      <c r="R444" s="4" t="str">
        <f t="shared" ref="R444" si="179">IF($P444=R$2,"if(Name() == "&amp;Q444&amp;$B444&amp;Q444&amp;") { includeOK = DateNum() &gt;= "&amp;$J444&amp;"; }","")</f>
        <v>if(Name() == "ABCAPITAL.EQ-NSE") { includeOK = DateNum() &gt;= 1211231; }</v>
      </c>
      <c r="S444" s="4" t="str">
        <f t="shared" ref="S444" si="180">IF($P444=S$2,"if(Name() == "&amp;Q444&amp;$B444&amp;Q444&amp;") { includeOK = DateNum() &gt;= "&amp;$J444&amp;" AND DateNum() &lt; "&amp;$K444&amp;"; }","")</f>
        <v/>
      </c>
      <c r="T444" s="4" t="str">
        <f t="shared" ref="T444" si="181">IF($P444=T$2,"if(Name() == "&amp;Q444&amp;$B444&amp;Q444&amp;") { includeOK = (DateNum() &gt;= "&amp;$J444&amp;" AND DateNum() &lt; "&amp;$K444&amp;") OR (DateNum() &gt;= "&amp;$L444&amp;"); }","")</f>
        <v/>
      </c>
      <c r="U444" s="4" t="str">
        <f t="shared" ref="U444" si="182">IF($P444=U$2,"if(Name() == "&amp;Q444&amp;$B444&amp;Q444&amp;") { includeOK = (DateNum() &gt;= "&amp;$J444&amp;" AND DateNum() &lt; "&amp;$K444&amp;") OR (DateNum() &gt;= "&amp;$L444&amp;" AND DateNum() &lt; "&amp;$M444&amp;"); }","")</f>
        <v/>
      </c>
      <c r="V444" s="4" t="str">
        <f t="shared" ref="V444" si="183">IF($P444=V$2,"if(Name() == "&amp;Q444&amp;$B444&amp;Q444&amp;") { includeOK = (DateNum() &gt;= "&amp;$J444&amp;" AND DateNum() &lt; "&amp;$K444&amp;") OR (DateNum() &gt;= "&amp;$L444&amp;" AND DateNum() &lt; "&amp;$M444&amp;") OR DateNum() &gt;= "&amp;$N444&amp;"; }","")</f>
        <v/>
      </c>
      <c r="W444" s="4" t="str">
        <f t="shared" ref="W444" si="184">IF($P444=W$2,"if(Name() == "&amp;Q444&amp;$B444&amp;Q444&amp;") { includeOK = (DateNum() &gt;= "&amp;$J444&amp;" AND DateNum() &lt; "&amp;$K444&amp;") OR (DateNum() &gt;= "&amp;$L444&amp;" AND DateNum() &lt; "&amp;$M444&amp;") OR (DateNum() &gt;= "&amp;$N444&amp;" AND DateNum() &lt; "&amp;$O444&amp;") ; }","")</f>
        <v/>
      </c>
      <c r="X444" s="4" t="str">
        <f ca="1">OFFSET($R$2,COUNTA(R$3:R444),$P444-1)</f>
        <v>if(Name() == "ABCAPITAL.EQ-NSE") { includeOK = DateNum() &gt;= 1211231; }</v>
      </c>
    </row>
    <row r="445" spans="1:24" x14ac:dyDescent="0.35">
      <c r="A445" s="4" t="str">
        <f t="shared" si="178"/>
        <v>HINDCOPPER.EQ-NSE</v>
      </c>
      <c r="B445" s="4" t="str">
        <f>VLOOKUP(A445,'Name Changes'!$L$2:$N$500,3,0)</f>
        <v>HINDCOPPER.EQ-NSE</v>
      </c>
      <c r="C445" s="4" t="s">
        <v>1373</v>
      </c>
      <c r="D445" s="4">
        <v>20211231</v>
      </c>
      <c r="J445" s="4">
        <f t="shared" si="136"/>
        <v>1211231</v>
      </c>
      <c r="K445" s="4" t="str">
        <f t="shared" si="143"/>
        <v/>
      </c>
      <c r="L445" s="4" t="str">
        <f t="shared" si="144"/>
        <v/>
      </c>
      <c r="M445" s="4" t="str">
        <f t="shared" si="145"/>
        <v/>
      </c>
      <c r="N445" s="4" t="str">
        <f t="shared" si="146"/>
        <v/>
      </c>
      <c r="O445" s="4" t="str">
        <f t="shared" si="147"/>
        <v/>
      </c>
      <c r="P445" s="8">
        <f t="shared" si="123"/>
        <v>1</v>
      </c>
      <c r="Q445" s="4" t="s">
        <v>1273</v>
      </c>
      <c r="R445" s="4" t="str">
        <f t="shared" ref="R445" si="185">IF($P445=R$2,"if(Name() == "&amp;Q445&amp;$B445&amp;Q445&amp;") { includeOK = DateNum() &gt;= "&amp;$J445&amp;"; }","")</f>
        <v>if(Name() == "HINDCOPPER.EQ-NSE") { includeOK = DateNum() &gt;= 1211231; }</v>
      </c>
      <c r="S445" s="4" t="str">
        <f t="shared" ref="S445" si="186">IF($P445=S$2,"if(Name() == "&amp;Q445&amp;$B445&amp;Q445&amp;") { includeOK = DateNum() &gt;= "&amp;$J445&amp;" AND DateNum() &lt; "&amp;$K445&amp;"; }","")</f>
        <v/>
      </c>
      <c r="T445" s="4" t="str">
        <f t="shared" ref="T445" si="187">IF($P445=T$2,"if(Name() == "&amp;Q445&amp;$B445&amp;Q445&amp;") { includeOK = (DateNum() &gt;= "&amp;$J445&amp;" AND DateNum() &lt; "&amp;$K445&amp;") OR (DateNum() &gt;= "&amp;$L445&amp;"); }","")</f>
        <v/>
      </c>
      <c r="U445" s="4" t="str">
        <f t="shared" ref="U445" si="188">IF($P445=U$2,"if(Name() == "&amp;Q445&amp;$B445&amp;Q445&amp;") { includeOK = (DateNum() &gt;= "&amp;$J445&amp;" AND DateNum() &lt; "&amp;$K445&amp;") OR (DateNum() &gt;= "&amp;$L445&amp;" AND DateNum() &lt; "&amp;$M445&amp;"); }","")</f>
        <v/>
      </c>
      <c r="V445" s="4" t="str">
        <f t="shared" ref="V445" si="189">IF($P445=V$2,"if(Name() == "&amp;Q445&amp;$B445&amp;Q445&amp;") { includeOK = (DateNum() &gt;= "&amp;$J445&amp;" AND DateNum() &lt; "&amp;$K445&amp;") OR (DateNum() &gt;= "&amp;$L445&amp;" AND DateNum() &lt; "&amp;$M445&amp;") OR DateNum() &gt;= "&amp;$N445&amp;"; }","")</f>
        <v/>
      </c>
      <c r="W445" s="4" t="str">
        <f t="shared" ref="W445" si="190">IF($P445=W$2,"if(Name() == "&amp;Q445&amp;$B445&amp;Q445&amp;") { includeOK = (DateNum() &gt;= "&amp;$J445&amp;" AND DateNum() &lt; "&amp;$K445&amp;") OR (DateNum() &gt;= "&amp;$L445&amp;" AND DateNum() &lt; "&amp;$M445&amp;") OR (DateNum() &gt;= "&amp;$N445&amp;" AND DateNum() &lt; "&amp;$O445&amp;") ; }","")</f>
        <v/>
      </c>
      <c r="X445" s="4" t="str">
        <f ca="1">OFFSET($R$2,COUNTA(R$3:R445),$P445-1)</f>
        <v>if(Name() == "HINDCOPPER.EQ-NSE") { includeOK = DateNum() &gt;= 1211231; }</v>
      </c>
    </row>
    <row r="446" spans="1:24" x14ac:dyDescent="0.35">
      <c r="A446" s="4" t="str">
        <f t="shared" si="178"/>
        <v>HONAUT.EQ-NSE</v>
      </c>
      <c r="B446" s="4" t="str">
        <f>VLOOKUP(A446,'Name Changes'!$L$2:$N$500,3,0)</f>
        <v>HONAUT.EQ-NSE</v>
      </c>
      <c r="C446" s="4" t="s">
        <v>1376</v>
      </c>
      <c r="D446" s="4">
        <v>20211231</v>
      </c>
      <c r="J446" s="4">
        <f t="shared" ref="J446" si="191">IF((1&amp;RIGHT(LEFT(D446,4),2)&amp;RIGHT(D446,4))*1=1,"",(1&amp;RIGHT(LEFT(D446,4),2)&amp;RIGHT(D446,4))*1)</f>
        <v>1211231</v>
      </c>
      <c r="K446" s="4" t="str">
        <f t="shared" si="143"/>
        <v/>
      </c>
      <c r="L446" s="4" t="str">
        <f t="shared" si="144"/>
        <v/>
      </c>
      <c r="M446" s="4" t="str">
        <f t="shared" si="145"/>
        <v/>
      </c>
      <c r="N446" s="4" t="str">
        <f t="shared" si="146"/>
        <v/>
      </c>
      <c r="O446" s="4" t="str">
        <f t="shared" si="147"/>
        <v/>
      </c>
      <c r="P446" s="8">
        <f t="shared" si="123"/>
        <v>1</v>
      </c>
      <c r="Q446" s="4" t="s">
        <v>1273</v>
      </c>
      <c r="R446" s="4" t="str">
        <f t="shared" ref="R446" si="192">IF($P446=R$2,"if(Name() == "&amp;Q446&amp;$B446&amp;Q446&amp;") { includeOK = DateNum() &gt;= "&amp;$J446&amp;"; }","")</f>
        <v>if(Name() == "HONAUT.EQ-NSE") { includeOK = DateNum() &gt;= 1211231; }</v>
      </c>
      <c r="S446" s="4" t="str">
        <f t="shared" ref="S446" si="193">IF($P446=S$2,"if(Name() == "&amp;Q446&amp;$B446&amp;Q446&amp;") { includeOK = DateNum() &gt;= "&amp;$J446&amp;" AND DateNum() &lt; "&amp;$K446&amp;"; }","")</f>
        <v/>
      </c>
      <c r="T446" s="4" t="str">
        <f t="shared" ref="T446" si="194">IF($P446=T$2,"if(Name() == "&amp;Q446&amp;$B446&amp;Q446&amp;") { includeOK = (DateNum() &gt;= "&amp;$J446&amp;" AND DateNum() &lt; "&amp;$K446&amp;") OR (DateNum() &gt;= "&amp;$L446&amp;"); }","")</f>
        <v/>
      </c>
      <c r="U446" s="4" t="str">
        <f t="shared" ref="U446" si="195">IF($P446=U$2,"if(Name() == "&amp;Q446&amp;$B446&amp;Q446&amp;") { includeOK = (DateNum() &gt;= "&amp;$J446&amp;" AND DateNum() &lt; "&amp;$K446&amp;") OR (DateNum() &gt;= "&amp;$L446&amp;" AND DateNum() &lt; "&amp;$M446&amp;"); }","")</f>
        <v/>
      </c>
      <c r="V446" s="4" t="str">
        <f t="shared" ref="V446" si="196">IF($P446=V$2,"if(Name() == "&amp;Q446&amp;$B446&amp;Q446&amp;") { includeOK = (DateNum() &gt;= "&amp;$J446&amp;" AND DateNum() &lt; "&amp;$K446&amp;") OR (DateNum() &gt;= "&amp;$L446&amp;" AND DateNum() &lt; "&amp;$M446&amp;") OR DateNum() &gt;= "&amp;$N446&amp;"; }","")</f>
        <v/>
      </c>
      <c r="W446" s="4" t="str">
        <f t="shared" ref="W446" si="197">IF($P446=W$2,"if(Name() == "&amp;Q446&amp;$B446&amp;Q446&amp;") { includeOK = (DateNum() &gt;= "&amp;$J446&amp;" AND DateNum() &lt; "&amp;$K446&amp;") OR (DateNum() &gt;= "&amp;$L446&amp;" AND DateNum() &lt; "&amp;$M446&amp;") OR (DateNum() &gt;= "&amp;$N446&amp;" AND DateNum() &lt; "&amp;$O446&amp;") ; }","")</f>
        <v/>
      </c>
      <c r="X446" s="4" t="str">
        <f ca="1">OFFSET($R$2,COUNTA(R$3:R446),$P446-1)</f>
        <v>if(Name() == "HONAUT.EQ-NSE") { includeOK = DateNum() &gt;= 1211231; }</v>
      </c>
    </row>
    <row r="447" spans="1:24" x14ac:dyDescent="0.35">
      <c r="A447" s="4" t="str">
        <f t="shared" ref="A447" si="198">+C447&amp;".EQ-NSE"</f>
        <v>RAIN.EQ-NSE</v>
      </c>
      <c r="B447" s="4" t="str">
        <f>VLOOKUP(A447,'Name Changes'!$L$2:$N$500,3,0)</f>
        <v>RAIN.EQ-NSE</v>
      </c>
      <c r="C447" s="4" t="s">
        <v>1381</v>
      </c>
      <c r="D447" s="4">
        <v>20211231</v>
      </c>
      <c r="J447" s="4">
        <f t="shared" ref="J447" si="199">IF((1&amp;RIGHT(LEFT(D447,4),2)&amp;RIGHT(D447,4))*1=1,"",(1&amp;RIGHT(LEFT(D447,4),2)&amp;RIGHT(D447,4))*1)</f>
        <v>1211231</v>
      </c>
      <c r="K447" s="4" t="str">
        <f t="shared" si="143"/>
        <v/>
      </c>
      <c r="L447" s="4" t="str">
        <f t="shared" si="144"/>
        <v/>
      </c>
      <c r="M447" s="4" t="str">
        <f t="shared" si="145"/>
        <v/>
      </c>
      <c r="N447" s="4" t="str">
        <f t="shared" si="146"/>
        <v/>
      </c>
      <c r="O447" s="4" t="str">
        <f t="shared" si="147"/>
        <v/>
      </c>
      <c r="P447" s="8">
        <f t="shared" si="123"/>
        <v>1</v>
      </c>
      <c r="Q447" s="4" t="s">
        <v>1273</v>
      </c>
      <c r="R447" s="4" t="str">
        <f t="shared" ref="R447" si="200">IF($P447=R$2,"if(Name() == "&amp;Q447&amp;$B447&amp;Q447&amp;") { includeOK = DateNum() &gt;= "&amp;$J447&amp;"; }","")</f>
        <v>if(Name() == "RAIN.EQ-NSE") { includeOK = DateNum() &gt;= 1211231; }</v>
      </c>
      <c r="S447" s="4" t="str">
        <f t="shared" ref="S447" si="201">IF($P447=S$2,"if(Name() == "&amp;Q447&amp;$B447&amp;Q447&amp;") { includeOK = DateNum() &gt;= "&amp;$J447&amp;" AND DateNum() &lt; "&amp;$K447&amp;"; }","")</f>
        <v/>
      </c>
      <c r="T447" s="4" t="str">
        <f t="shared" ref="T447" si="202">IF($P447=T$2,"if(Name() == "&amp;Q447&amp;$B447&amp;Q447&amp;") { includeOK = (DateNum() &gt;= "&amp;$J447&amp;" AND DateNum() &lt; "&amp;$K447&amp;") OR (DateNum() &gt;= "&amp;$L447&amp;"); }","")</f>
        <v/>
      </c>
      <c r="U447" s="4" t="str">
        <f t="shared" ref="U447" si="203">IF($P447=U$2,"if(Name() == "&amp;Q447&amp;$B447&amp;Q447&amp;") { includeOK = (DateNum() &gt;= "&amp;$J447&amp;" AND DateNum() &lt; "&amp;$K447&amp;") OR (DateNum() &gt;= "&amp;$L447&amp;" AND DateNum() &lt; "&amp;$M447&amp;"); }","")</f>
        <v/>
      </c>
      <c r="V447" s="4" t="str">
        <f t="shared" ref="V447" si="204">IF($P447=V$2,"if(Name() == "&amp;Q447&amp;$B447&amp;Q447&amp;") { includeOK = (DateNum() &gt;= "&amp;$J447&amp;" AND DateNum() &lt; "&amp;$K447&amp;") OR (DateNum() &gt;= "&amp;$L447&amp;" AND DateNum() &lt; "&amp;$M447&amp;") OR DateNum() &gt;= "&amp;$N447&amp;"; }","")</f>
        <v/>
      </c>
      <c r="W447" s="4" t="str">
        <f t="shared" ref="W447" si="205">IF($P447=W$2,"if(Name() == "&amp;Q447&amp;$B447&amp;Q447&amp;") { includeOK = (DateNum() &gt;= "&amp;$J447&amp;" AND DateNum() &lt; "&amp;$K447&amp;") OR (DateNum() &gt;= "&amp;$L447&amp;" AND DateNum() &lt; "&amp;$M447&amp;") OR (DateNum() &gt;= "&amp;$N447&amp;" AND DateNum() &lt; "&amp;$O447&amp;") ; }","")</f>
        <v/>
      </c>
      <c r="X447" s="4" t="str">
        <f ca="1">OFFSET($R$2,COUNTA(R$3:R447),$P447-1)</f>
        <v>if(Name() == "RAIN.EQ-NSE") { includeOK = DateNum() &gt;= 1211231; }</v>
      </c>
    </row>
    <row r="448" spans="1:24" ht="14.25" x14ac:dyDescent="0.45">
      <c r="A448" s="4" t="str">
        <f t="shared" ref="A448:A449" si="206">+C448&amp;".EQ-NSE"</f>
        <v>INTELLECT.EQ-NSE</v>
      </c>
      <c r="B448" s="4" t="str">
        <f>VLOOKUP(A448,'Name Changes'!$L$2:$N$500,3,0)</f>
        <v>INTELLECT.EQ-NSE</v>
      </c>
      <c r="C448" t="s">
        <v>1384</v>
      </c>
      <c r="D448" s="4">
        <v>20220128</v>
      </c>
      <c r="J448" s="4">
        <f t="shared" ref="J448:J449" si="207">IF((1&amp;RIGHT(LEFT(D448,4),2)&amp;RIGHT(D448,4))*1=1,"",(1&amp;RIGHT(LEFT(D448,4),2)&amp;RIGHT(D448,4))*1)</f>
        <v>1220128</v>
      </c>
      <c r="K448" s="4" t="str">
        <f t="shared" si="143"/>
        <v/>
      </c>
      <c r="L448" s="4" t="str">
        <f t="shared" si="144"/>
        <v/>
      </c>
      <c r="M448" s="4" t="str">
        <f t="shared" si="145"/>
        <v/>
      </c>
      <c r="N448" s="4" t="str">
        <f t="shared" si="146"/>
        <v/>
      </c>
      <c r="O448" s="4" t="str">
        <f t="shared" si="147"/>
        <v/>
      </c>
      <c r="P448" s="8">
        <f t="shared" si="123"/>
        <v>1</v>
      </c>
      <c r="Q448" s="4" t="s">
        <v>1273</v>
      </c>
      <c r="R448" s="4" t="str">
        <f>IF($P448=R$2,"if(Name() == "&amp;Q448&amp;$B448&amp;Q448&amp;") { includeOK = DateNum() &gt;= "&amp;$J448&amp;"; }","")</f>
        <v>if(Name() == "INTELLECT.EQ-NSE") { includeOK = DateNum() &gt;= 1220128; }</v>
      </c>
      <c r="S448" s="4" t="str">
        <f t="shared" ref="S448" si="208">IF($P448=S$2,"if(Name() == "&amp;Q448&amp;$B448&amp;Q448&amp;") { includeOK = DateNum() &gt;= "&amp;$J448&amp;" AND DateNum() &lt; "&amp;$K448&amp;"; }","")</f>
        <v/>
      </c>
      <c r="T448" s="4" t="str">
        <f t="shared" ref="T448" si="209">IF($P448=T$2,"if(Name() == "&amp;Q448&amp;$B448&amp;Q448&amp;") { includeOK = (DateNum() &gt;= "&amp;$J448&amp;" AND DateNum() &lt; "&amp;$K448&amp;") OR (DateNum() &gt;= "&amp;$L448&amp;"); }","")</f>
        <v/>
      </c>
      <c r="U448" s="4" t="str">
        <f t="shared" ref="U448" si="210">IF($P448=U$2,"if(Name() == "&amp;Q448&amp;$B448&amp;Q448&amp;") { includeOK = (DateNum() &gt;= "&amp;$J448&amp;" AND DateNum() &lt; "&amp;$K448&amp;") OR (DateNum() &gt;= "&amp;$L448&amp;" AND DateNum() &lt; "&amp;$M448&amp;"); }","")</f>
        <v/>
      </c>
      <c r="V448" s="4" t="str">
        <f t="shared" ref="V448" si="211">IF($P448=V$2,"if(Name() == "&amp;Q448&amp;$B448&amp;Q448&amp;") { includeOK = (DateNum() &gt;= "&amp;$J448&amp;" AND DateNum() &lt; "&amp;$K448&amp;") OR (DateNum() &gt;= "&amp;$L448&amp;" AND DateNum() &lt; "&amp;$M448&amp;") OR DateNum() &gt;= "&amp;$N448&amp;"; }","")</f>
        <v/>
      </c>
      <c r="W448" s="4" t="str">
        <f t="shared" ref="W448" si="212">IF($P448=W$2,"if(Name() == "&amp;Q448&amp;$B448&amp;Q448&amp;") { includeOK = (DateNum() &gt;= "&amp;$J448&amp;" AND DateNum() &lt; "&amp;$K448&amp;") OR (DateNum() &gt;= "&amp;$L448&amp;" AND DateNum() &lt; "&amp;$M448&amp;") OR (DateNum() &gt;= "&amp;$N448&amp;" AND DateNum() &lt; "&amp;$O448&amp;") ; }","")</f>
        <v/>
      </c>
      <c r="X448" s="4" t="str">
        <f ca="1">OFFSET($R$2,COUNTA(R$3:R448),$P448-1)</f>
        <v>if(Name() == "INTELLECT.EQ-NSE") { includeOK = DateNum() &gt;= 1220128; }</v>
      </c>
    </row>
    <row r="449" spans="1:24" ht="14.25" x14ac:dyDescent="0.45">
      <c r="A449" s="4" t="str">
        <f t="shared" si="206"/>
        <v>ZYDUSLIFE.EQ-NSE</v>
      </c>
      <c r="B449" s="4" t="str">
        <f>VLOOKUP(A449,'Name Changes'!$L$2:$N$500,3,0)</f>
        <v>ZYDUSLIFE.EQ-NSE</v>
      </c>
      <c r="C449" t="s">
        <v>1385</v>
      </c>
      <c r="D449" s="4">
        <v>20220307</v>
      </c>
      <c r="J449" s="4">
        <f t="shared" si="207"/>
        <v>1220307</v>
      </c>
      <c r="K449" s="4" t="str">
        <f t="shared" si="143"/>
        <v/>
      </c>
      <c r="L449" s="4" t="str">
        <f t="shared" si="144"/>
        <v/>
      </c>
      <c r="M449" s="4" t="str">
        <f t="shared" si="145"/>
        <v/>
      </c>
      <c r="N449" s="4" t="str">
        <f t="shared" si="146"/>
        <v/>
      </c>
      <c r="O449" s="4" t="str">
        <f t="shared" si="147"/>
        <v/>
      </c>
      <c r="P449" s="8">
        <f t="shared" si="123"/>
        <v>1</v>
      </c>
      <c r="Q449" s="4" t="s">
        <v>1273</v>
      </c>
      <c r="R449" s="4" t="str">
        <f t="shared" ref="R449" si="213">IF($P449=R$2,"if(Name() == "&amp;Q449&amp;$B449&amp;Q449&amp;") { includeOK = DateNum() &gt;= "&amp;$J449&amp;"; }","")</f>
        <v>if(Name() == "ZYDUSLIFE.EQ-NSE") { includeOK = DateNum() &gt;= 1220307; }</v>
      </c>
      <c r="S449" s="4" t="str">
        <f t="shared" ref="S449" si="214">IF($P449=S$2,"if(Name() == "&amp;Q449&amp;$B449&amp;Q449&amp;") { includeOK = DateNum() &gt;= "&amp;$J449&amp;" AND DateNum() &lt; "&amp;$K449&amp;"; }","")</f>
        <v/>
      </c>
      <c r="T449" s="4" t="str">
        <f t="shared" ref="T449" si="215">IF($P449=T$2,"if(Name() == "&amp;Q449&amp;$B449&amp;Q449&amp;") { includeOK = (DateNum() &gt;= "&amp;$J449&amp;" AND DateNum() &lt; "&amp;$K449&amp;") OR (DateNum() &gt;= "&amp;$L449&amp;"); }","")</f>
        <v/>
      </c>
      <c r="U449" s="4" t="str">
        <f t="shared" ref="U449" si="216">IF($P449=U$2,"if(Name() == "&amp;Q449&amp;$B449&amp;Q449&amp;") { includeOK = (DateNum() &gt;= "&amp;$J449&amp;" AND DateNum() &lt; "&amp;$K449&amp;") OR (DateNum() &gt;= "&amp;$L449&amp;" AND DateNum() &lt; "&amp;$M449&amp;"); }","")</f>
        <v/>
      </c>
      <c r="V449" s="4" t="str">
        <f t="shared" ref="V449" si="217">IF($P449=V$2,"if(Name() == "&amp;Q449&amp;$B449&amp;Q449&amp;") { includeOK = (DateNum() &gt;= "&amp;$J449&amp;" AND DateNum() &lt; "&amp;$K449&amp;") OR (DateNum() &gt;= "&amp;$L449&amp;" AND DateNum() &lt; "&amp;$M449&amp;") OR DateNum() &gt;= "&amp;$N449&amp;"; }","")</f>
        <v/>
      </c>
      <c r="W449" s="4" t="str">
        <f t="shared" ref="W449" si="218">IF($P449=W$2,"if(Name() == "&amp;Q449&amp;$B449&amp;Q449&amp;") { includeOK = (DateNum() &gt;= "&amp;$J449&amp;" AND DateNum() &lt; "&amp;$K449&amp;") OR (DateNum() &gt;= "&amp;$L449&amp;" AND DateNum() &lt; "&amp;$M449&amp;") OR (DateNum() &gt;= "&amp;$N449&amp;" AND DateNum() &lt; "&amp;$O449&amp;") ; }","")</f>
        <v/>
      </c>
      <c r="X449" s="4" t="str">
        <f ca="1">OFFSET($R$2,COUNTA(R$3:R449),$P449-1)</f>
        <v>if(Name() == "ZYDUSLIFE.EQ-NSE") { includeOK = DateNum() &gt;= 1220307; }</v>
      </c>
    </row>
    <row r="450" spans="1:24" ht="14.25" x14ac:dyDescent="0.45">
      <c r="A450" t="s">
        <v>1396</v>
      </c>
      <c r="B450" s="4" t="str">
        <f>VLOOKUP(A450,'Name Changes'!$L$2:$N$1500,3,0)</f>
        <v>SHRIRAMFIN.EQ-NSE</v>
      </c>
      <c r="C450" s="4" t="s">
        <v>1398</v>
      </c>
      <c r="D450" s="4">
        <v>20221220</v>
      </c>
      <c r="J450" s="4">
        <f t="shared" ref="J450:J451" si="219">IF((1&amp;RIGHT(LEFT(D450,4),2)&amp;RIGHT(D450,4))*1=1,"",(1&amp;RIGHT(LEFT(D450,4),2)&amp;RIGHT(D450,4))*1)</f>
        <v>1221220</v>
      </c>
      <c r="K450" s="4" t="str">
        <f t="shared" ref="K450:K451" si="220">IF((1&amp;RIGHT(LEFT(E450,4),2)&amp;RIGHT(E450,4))*1=1,"",(1&amp;RIGHT(LEFT(E450,4),2)&amp;RIGHT(E450,4))*1)</f>
        <v/>
      </c>
      <c r="L450" s="4" t="str">
        <f t="shared" ref="L450:L451" si="221">IF((1&amp;RIGHT(LEFT(F450,4),2)&amp;RIGHT(F450,4))*1=1,"",(1&amp;RIGHT(LEFT(F450,4),2)&amp;RIGHT(F450,4))*1)</f>
        <v/>
      </c>
      <c r="M450" s="4" t="str">
        <f t="shared" ref="M450:M451" si="222">IF((1&amp;RIGHT(LEFT(G450,4),2)&amp;RIGHT(G450,4))*1=1,"",(1&amp;RIGHT(LEFT(G450,4),2)&amp;RIGHT(G450,4))*1)</f>
        <v/>
      </c>
      <c r="N450" s="4" t="str">
        <f t="shared" ref="N450:N451" si="223">IF((1&amp;RIGHT(LEFT(H450,4),2)&amp;RIGHT(H450,4))*1=1,"",(1&amp;RIGHT(LEFT(H450,4),2)&amp;RIGHT(H450,4))*1)</f>
        <v/>
      </c>
      <c r="O450" s="4" t="str">
        <f t="shared" ref="O450:O451" si="224">IF((1&amp;RIGHT(LEFT(I450,4),2)&amp;RIGHT(I450,4))*1=1,"",(1&amp;RIGHT(LEFT(I450,4),2)&amp;RIGHT(I450,4))*1)</f>
        <v/>
      </c>
      <c r="P450" s="8">
        <f t="shared" ref="P450:P451" si="225">COUNT(D450:I450)</f>
        <v>1</v>
      </c>
      <c r="Q450" s="4" t="s">
        <v>1273</v>
      </c>
      <c r="R450" s="4" t="str">
        <f t="shared" ref="R450:R451" si="226">IF($P450=R$2,"if(Name() == "&amp;Q450&amp;$B450&amp;Q450&amp;") { includeOK = DateNum() &gt;= "&amp;$J450&amp;"; }","")</f>
        <v>if(Name() == "SHRIRAMFIN.EQ-NSE") { includeOK = DateNum() &gt;= 1221220; }</v>
      </c>
      <c r="S450" s="4" t="str">
        <f t="shared" ref="S450:S451" si="227">IF($P450=S$2,"if(Name() == "&amp;Q450&amp;$B450&amp;Q450&amp;") { includeOK = DateNum() &gt;= "&amp;$J450&amp;" AND DateNum() &lt; "&amp;$K450&amp;"; }","")</f>
        <v/>
      </c>
      <c r="T450" s="4" t="str">
        <f t="shared" ref="T450:T451" si="228">IF($P450=T$2,"if(Name() == "&amp;Q450&amp;$B450&amp;Q450&amp;") { includeOK = (DateNum() &gt;= "&amp;$J450&amp;" AND DateNum() &lt; "&amp;$K450&amp;") OR (DateNum() &gt;= "&amp;$L450&amp;"); }","")</f>
        <v/>
      </c>
      <c r="U450" s="4" t="str">
        <f t="shared" ref="U450:U451" si="229">IF($P450=U$2,"if(Name() == "&amp;Q450&amp;$B450&amp;Q450&amp;") { includeOK = (DateNum() &gt;= "&amp;$J450&amp;" AND DateNum() &lt; "&amp;$K450&amp;") OR (DateNum() &gt;= "&amp;$L450&amp;" AND DateNum() &lt; "&amp;$M450&amp;"); }","")</f>
        <v/>
      </c>
      <c r="V450" s="4" t="str">
        <f t="shared" ref="V450:V451" si="230">IF($P450=V$2,"if(Name() == "&amp;Q450&amp;$B450&amp;Q450&amp;") { includeOK = (DateNum() &gt;= "&amp;$J450&amp;" AND DateNum() &lt; "&amp;$K450&amp;") OR (DateNum() &gt;= "&amp;$L450&amp;" AND DateNum() &lt; "&amp;$M450&amp;") OR DateNum() &gt;= "&amp;$N450&amp;"; }","")</f>
        <v/>
      </c>
      <c r="W450" s="4" t="str">
        <f t="shared" ref="W450:W451" si="231">IF($P450=W$2,"if(Name() == "&amp;Q450&amp;$B450&amp;Q450&amp;") { includeOK = (DateNum() &gt;= "&amp;$J450&amp;" AND DateNum() &lt; "&amp;$K450&amp;") OR (DateNum() &gt;= "&amp;$L450&amp;" AND DateNum() &lt; "&amp;$M450&amp;") OR (DateNum() &gt;= "&amp;$N450&amp;" AND DateNum() &lt; "&amp;$O450&amp;") ; }","")</f>
        <v/>
      </c>
      <c r="X450" s="4" t="str">
        <f ca="1">OFFSET($R$2,COUNTA(R$3:R450),$P450-1)</f>
        <v>if(Name() == "SHRIRAMFIN.EQ-NSE") { includeOK = DateNum() &gt;= 1221220; }</v>
      </c>
    </row>
    <row r="451" spans="1:24" ht="14.25" x14ac:dyDescent="0.45">
      <c r="A451" t="s">
        <v>1397</v>
      </c>
      <c r="B451" s="4" t="str">
        <f>VLOOKUP(A451,'Name Changes'!$L$2:$N$1500,3,0)</f>
        <v>LTIM.EQ-NSE</v>
      </c>
      <c r="C451" s="4" t="s">
        <v>1399</v>
      </c>
      <c r="D451" s="4">
        <v>20221205</v>
      </c>
      <c r="J451" s="4">
        <f t="shared" si="219"/>
        <v>1221205</v>
      </c>
      <c r="K451" s="4" t="str">
        <f t="shared" si="220"/>
        <v/>
      </c>
      <c r="L451" s="4" t="str">
        <f t="shared" si="221"/>
        <v/>
      </c>
      <c r="M451" s="4" t="str">
        <f t="shared" si="222"/>
        <v/>
      </c>
      <c r="N451" s="4" t="str">
        <f t="shared" si="223"/>
        <v/>
      </c>
      <c r="O451" s="4" t="str">
        <f t="shared" si="224"/>
        <v/>
      </c>
      <c r="P451" s="8">
        <f t="shared" si="225"/>
        <v>1</v>
      </c>
      <c r="Q451" s="4" t="s">
        <v>1273</v>
      </c>
      <c r="R451" s="4" t="str">
        <f t="shared" si="226"/>
        <v>if(Name() == "LTIM.EQ-NSE") { includeOK = DateNum() &gt;= 1221205; }</v>
      </c>
      <c r="S451" s="4" t="str">
        <f t="shared" si="227"/>
        <v/>
      </c>
      <c r="T451" s="4" t="str">
        <f t="shared" si="228"/>
        <v/>
      </c>
      <c r="U451" s="4" t="str">
        <f t="shared" si="229"/>
        <v/>
      </c>
      <c r="V451" s="4" t="str">
        <f t="shared" si="230"/>
        <v/>
      </c>
      <c r="W451" s="4" t="str">
        <f t="shared" si="231"/>
        <v/>
      </c>
      <c r="X451" s="4" t="str">
        <f ca="1">OFFSET($R$2,COUNTA(R$3:R451),$P451-1)</f>
        <v>if(Name() == "LTIM.EQ-NSE") { includeOK = DateNum() &gt;= 1221205; }</v>
      </c>
    </row>
  </sheetData>
  <pageMargins left="0.7" right="0.7" top="0.75" bottom="0.75" header="0.3" footer="0.3"/>
  <ignoredErrors>
    <ignoredError sqref="D2:I2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0"/>
  <sheetViews>
    <sheetView topLeftCell="A428" workbookViewId="0">
      <selection activeCell="L469" sqref="L469"/>
    </sheetView>
  </sheetViews>
  <sheetFormatPr defaultRowHeight="14.25" outlineLevelCol="1" x14ac:dyDescent="0.45"/>
  <cols>
    <col min="1" max="1" width="9.1328125" style="2" customWidth="1" outlineLevel="1"/>
    <col min="2" max="11" width="9.1328125" customWidth="1" outlineLevel="1"/>
    <col min="12" max="14" width="25.59765625" customWidth="1"/>
  </cols>
  <sheetData>
    <row r="1" spans="2:15" x14ac:dyDescent="0.45">
      <c r="L1" s="1" t="s">
        <v>1261</v>
      </c>
      <c r="M1" s="1" t="s">
        <v>1262</v>
      </c>
      <c r="N1" s="1" t="s">
        <v>1263</v>
      </c>
    </row>
    <row r="2" spans="2:15" x14ac:dyDescent="0.45">
      <c r="B2" s="2" t="s">
        <v>416</v>
      </c>
      <c r="E2" t="str">
        <f>LEFT(B2,LEN(B2)-8)</f>
        <v>ABAN</v>
      </c>
      <c r="G2" t="s">
        <v>0</v>
      </c>
      <c r="I2" t="str">
        <f>G2&amp;".EQ-NSE,"</f>
        <v>ABAN.EQ-NSE,</v>
      </c>
      <c r="L2" t="s">
        <v>863</v>
      </c>
      <c r="N2" t="str">
        <f>IF(ISBLANK(M2),L2,M2)</f>
        <v>3IINFOTECH.EQ-NSE</v>
      </c>
    </row>
    <row r="3" spans="2:15" x14ac:dyDescent="0.45">
      <c r="B3" s="2" t="s">
        <v>417</v>
      </c>
      <c r="E3" t="str">
        <f t="shared" ref="E3:E66" si="0">LEFT(B3,LEN(B3)-8)</f>
        <v>ABB</v>
      </c>
      <c r="G3" t="s">
        <v>1</v>
      </c>
      <c r="I3" t="str">
        <f t="shared" ref="I3:I66" si="1">G3&amp;".EQ-NSE,"</f>
        <v>ABB.EQ-NSE,</v>
      </c>
      <c r="L3" t="s">
        <v>864</v>
      </c>
      <c r="N3" t="str">
        <f t="shared" ref="N3:N66" si="2">IF(ISBLANK(M3),L3,M3)</f>
        <v>ABAN.EQ-NSE</v>
      </c>
    </row>
    <row r="4" spans="2:15" x14ac:dyDescent="0.45">
      <c r="B4" s="2" t="s">
        <v>418</v>
      </c>
      <c r="E4" t="str">
        <f t="shared" si="0"/>
        <v>ACC</v>
      </c>
      <c r="G4" t="s">
        <v>2</v>
      </c>
      <c r="I4" t="str">
        <f t="shared" si="1"/>
        <v>ACC.EQ-NSE,</v>
      </c>
      <c r="L4" t="s">
        <v>865</v>
      </c>
      <c r="N4" t="str">
        <f t="shared" si="2"/>
        <v>ABB.EQ-NSE</v>
      </c>
    </row>
    <row r="5" spans="2:15" x14ac:dyDescent="0.45">
      <c r="B5" s="2" t="s">
        <v>419</v>
      </c>
      <c r="E5" t="str">
        <f t="shared" si="0"/>
        <v>ALBK</v>
      </c>
      <c r="G5" t="s">
        <v>3</v>
      </c>
      <c r="I5" t="str">
        <f t="shared" si="1"/>
        <v>ALBK.EQ-NSE,</v>
      </c>
      <c r="L5" t="s">
        <v>866</v>
      </c>
      <c r="N5" t="str">
        <f t="shared" si="2"/>
        <v>ABGSHIP.EQ-NSE</v>
      </c>
    </row>
    <row r="6" spans="2:15" x14ac:dyDescent="0.45">
      <c r="B6" s="2" t="s">
        <v>420</v>
      </c>
      <c r="E6" t="str">
        <f t="shared" si="0"/>
        <v>ALOKTEXT</v>
      </c>
      <c r="G6" t="s">
        <v>4</v>
      </c>
      <c r="I6" t="str">
        <f t="shared" si="1"/>
        <v>ALOKTEXT.EQ-NSE,</v>
      </c>
      <c r="L6" t="s">
        <v>867</v>
      </c>
      <c r="N6" t="str">
        <f t="shared" si="2"/>
        <v>ABIRLANUVO.EQ-NSE</v>
      </c>
    </row>
    <row r="7" spans="2:15" x14ac:dyDescent="0.45">
      <c r="B7" s="2" t="s">
        <v>421</v>
      </c>
      <c r="E7" t="str">
        <f t="shared" si="0"/>
        <v>AMTEKAUTO</v>
      </c>
      <c r="G7" t="s">
        <v>5</v>
      </c>
      <c r="I7" t="str">
        <f t="shared" si="1"/>
        <v>AMTEKAUTO.EQ-NSE,</v>
      </c>
      <c r="L7" t="s">
        <v>868</v>
      </c>
      <c r="N7" t="str">
        <f t="shared" si="2"/>
        <v>ACC.EQ-NSE</v>
      </c>
    </row>
    <row r="8" spans="2:15" x14ac:dyDescent="0.45">
      <c r="B8" s="2" t="s">
        <v>422</v>
      </c>
      <c r="E8" t="str">
        <f t="shared" si="0"/>
        <v>ANDHRABANK</v>
      </c>
      <c r="G8" t="s">
        <v>6</v>
      </c>
      <c r="I8" t="str">
        <f t="shared" si="1"/>
        <v>ANDHRABANK.EQ-NSE,</v>
      </c>
      <c r="L8" t="s">
        <v>869</v>
      </c>
      <c r="N8" t="str">
        <f t="shared" si="2"/>
        <v>ADANIENT.EQ-NSE</v>
      </c>
    </row>
    <row r="9" spans="2:15" x14ac:dyDescent="0.45">
      <c r="B9" s="2" t="s">
        <v>423</v>
      </c>
      <c r="E9" t="str">
        <f t="shared" si="0"/>
        <v>ARVINDMILL</v>
      </c>
      <c r="G9" t="s">
        <v>7</v>
      </c>
      <c r="I9" t="str">
        <f t="shared" si="1"/>
        <v>ARVINDMILL.EQ-NSE,</v>
      </c>
      <c r="L9" t="s">
        <v>850</v>
      </c>
      <c r="N9" t="str">
        <f t="shared" si="2"/>
        <v>ADANIPORTS.EQ-NSE</v>
      </c>
    </row>
    <row r="10" spans="2:15" x14ac:dyDescent="0.45">
      <c r="B10" s="2" t="s">
        <v>424</v>
      </c>
      <c r="E10" t="str">
        <f t="shared" si="0"/>
        <v>ASHOKLEY</v>
      </c>
      <c r="G10" t="s">
        <v>8</v>
      </c>
      <c r="I10" t="str">
        <f t="shared" si="1"/>
        <v>ASHOKLEY.EQ-NSE,</v>
      </c>
      <c r="L10" t="s">
        <v>870</v>
      </c>
      <c r="N10" t="str">
        <f t="shared" si="2"/>
        <v>ADANIPOWER.EQ-NSE</v>
      </c>
    </row>
    <row r="11" spans="2:15" x14ac:dyDescent="0.45">
      <c r="B11" s="2" t="s">
        <v>425</v>
      </c>
      <c r="E11" t="str">
        <f t="shared" si="0"/>
        <v>AUROPHARMA</v>
      </c>
      <c r="G11" t="s">
        <v>9</v>
      </c>
      <c r="I11" t="str">
        <f t="shared" si="1"/>
        <v>AUROPHARMA.EQ-NSE,</v>
      </c>
      <c r="L11" s="5" t="s">
        <v>871</v>
      </c>
      <c r="M11" s="6" t="s">
        <v>841</v>
      </c>
      <c r="N11" t="str">
        <f t="shared" si="2"/>
        <v>RELMEDIA.EQ-NSE</v>
      </c>
      <c r="O11" t="s">
        <v>1266</v>
      </c>
    </row>
    <row r="12" spans="2:15" x14ac:dyDescent="0.45">
      <c r="B12" s="2" t="s">
        <v>426</v>
      </c>
      <c r="E12" t="str">
        <f t="shared" si="0"/>
        <v>BAJAJAUTO</v>
      </c>
      <c r="G12" t="s">
        <v>10</v>
      </c>
      <c r="I12" t="str">
        <f t="shared" si="1"/>
        <v>BAJAJAUTO.EQ-NSE,</v>
      </c>
      <c r="L12" t="s">
        <v>872</v>
      </c>
      <c r="N12" t="str">
        <f t="shared" si="2"/>
        <v>AIAENG.EQ-NSE</v>
      </c>
    </row>
    <row r="13" spans="2:15" x14ac:dyDescent="0.45">
      <c r="B13" s="2" t="s">
        <v>427</v>
      </c>
      <c r="E13" t="str">
        <f t="shared" si="0"/>
        <v>BAJAJHIND</v>
      </c>
      <c r="G13" t="s">
        <v>11</v>
      </c>
      <c r="I13" t="str">
        <f t="shared" si="1"/>
        <v>BAJAJHIND.EQ-NSE,</v>
      </c>
      <c r="L13" s="5" t="s">
        <v>873</v>
      </c>
      <c r="M13" s="5" t="s">
        <v>842</v>
      </c>
      <c r="N13" t="str">
        <f t="shared" si="2"/>
        <v>GEPIL.EQ-NSE</v>
      </c>
      <c r="O13" t="s">
        <v>1266</v>
      </c>
    </row>
    <row r="14" spans="2:15" x14ac:dyDescent="0.45">
      <c r="B14" s="2" t="s">
        <v>428</v>
      </c>
      <c r="E14" t="str">
        <f t="shared" si="0"/>
        <v>BALRAMCHIN</v>
      </c>
      <c r="G14" t="s">
        <v>12</v>
      </c>
      <c r="I14" t="str">
        <f t="shared" si="1"/>
        <v>BALRAMCHIN.EQ-NSE,</v>
      </c>
      <c r="L14" t="s">
        <v>874</v>
      </c>
      <c r="N14" t="str">
        <f t="shared" si="2"/>
        <v>AIRDECCAN.EQ-NSE</v>
      </c>
    </row>
    <row r="15" spans="2:15" x14ac:dyDescent="0.45">
      <c r="B15" s="2" t="s">
        <v>429</v>
      </c>
      <c r="E15" t="str">
        <f t="shared" si="0"/>
        <v>BANKBARODA</v>
      </c>
      <c r="G15" t="s">
        <v>13</v>
      </c>
      <c r="I15" t="str">
        <f t="shared" si="1"/>
        <v>BANKBARODA.EQ-NSE,</v>
      </c>
      <c r="L15" t="s">
        <v>875</v>
      </c>
      <c r="N15" t="str">
        <f t="shared" si="2"/>
        <v>AJANTPHARM.EQ-NSE</v>
      </c>
    </row>
    <row r="16" spans="2:15" x14ac:dyDescent="0.45">
      <c r="B16" s="2" t="s">
        <v>430</v>
      </c>
      <c r="E16" t="str">
        <f t="shared" si="0"/>
        <v>BANKINDIA</v>
      </c>
      <c r="G16" t="s">
        <v>14</v>
      </c>
      <c r="I16" t="str">
        <f t="shared" si="1"/>
        <v>BANKINDIA.EQ-NSE,</v>
      </c>
      <c r="L16" t="s">
        <v>876</v>
      </c>
      <c r="N16" t="str">
        <f t="shared" si="2"/>
        <v>AKRUTI.EQ-NSE</v>
      </c>
    </row>
    <row r="17" spans="2:15" x14ac:dyDescent="0.45">
      <c r="B17" s="2" t="s">
        <v>431</v>
      </c>
      <c r="E17" t="str">
        <f t="shared" si="0"/>
        <v>BATAINDIA</v>
      </c>
      <c r="G17" t="s">
        <v>15</v>
      </c>
      <c r="I17" t="str">
        <f t="shared" si="1"/>
        <v>BATAINDIA.EQ-NSE,</v>
      </c>
      <c r="L17" t="s">
        <v>877</v>
      </c>
      <c r="N17" t="str">
        <f t="shared" si="2"/>
        <v>ALBK.EQ-NSE</v>
      </c>
    </row>
    <row r="18" spans="2:15" x14ac:dyDescent="0.45">
      <c r="B18" s="2" t="s">
        <v>432</v>
      </c>
      <c r="E18" t="str">
        <f t="shared" si="0"/>
        <v>BEL</v>
      </c>
      <c r="G18" t="s">
        <v>16</v>
      </c>
      <c r="I18" t="str">
        <f t="shared" si="1"/>
        <v>BEL.EQ-NSE,</v>
      </c>
      <c r="L18" t="s">
        <v>878</v>
      </c>
      <c r="N18" t="str">
        <f t="shared" si="2"/>
        <v>ALOKTEXT.EQ-NSE</v>
      </c>
    </row>
    <row r="19" spans="2:15" x14ac:dyDescent="0.45">
      <c r="B19" s="2" t="s">
        <v>433</v>
      </c>
      <c r="E19" t="str">
        <f t="shared" si="0"/>
        <v>BEML</v>
      </c>
      <c r="G19" t="s">
        <v>17</v>
      </c>
      <c r="I19" t="str">
        <f t="shared" si="1"/>
        <v>BEML.EQ-NSE,</v>
      </c>
      <c r="L19" t="s">
        <v>861</v>
      </c>
      <c r="N19" t="str">
        <f t="shared" si="2"/>
        <v>ALSTOMT_D.EQ-NSE</v>
      </c>
    </row>
    <row r="20" spans="2:15" x14ac:dyDescent="0.45">
      <c r="B20" s="2" t="s">
        <v>434</v>
      </c>
      <c r="E20" t="str">
        <f t="shared" si="0"/>
        <v>BHARATFORG</v>
      </c>
      <c r="G20" t="s">
        <v>18</v>
      </c>
      <c r="I20" t="str">
        <f t="shared" si="1"/>
        <v>BHARATFORG.EQ-NSE,</v>
      </c>
      <c r="L20" t="s">
        <v>879</v>
      </c>
      <c r="N20" t="str">
        <f t="shared" si="2"/>
        <v>AMARAJABAT.EQ-NSE</v>
      </c>
    </row>
    <row r="21" spans="2:15" x14ac:dyDescent="0.45">
      <c r="B21" s="2" t="s">
        <v>435</v>
      </c>
      <c r="E21" t="str">
        <f t="shared" si="0"/>
        <v>BHARTIARTL</v>
      </c>
      <c r="G21" t="s">
        <v>19</v>
      </c>
      <c r="I21" t="str">
        <f t="shared" si="1"/>
        <v>BHARTIARTL.EQ-NSE,</v>
      </c>
      <c r="L21" t="s">
        <v>880</v>
      </c>
      <c r="N21" t="str">
        <f t="shared" si="2"/>
        <v>AMBUJACEM.EQ-NSE</v>
      </c>
    </row>
    <row r="22" spans="2:15" x14ac:dyDescent="0.45">
      <c r="B22" s="2" t="s">
        <v>436</v>
      </c>
      <c r="E22" t="str">
        <f t="shared" si="0"/>
        <v>BHEL</v>
      </c>
      <c r="G22" t="s">
        <v>20</v>
      </c>
      <c r="I22" t="str">
        <f t="shared" si="1"/>
        <v>BHEL.EQ-NSE,</v>
      </c>
      <c r="L22" t="s">
        <v>881</v>
      </c>
      <c r="N22" t="str">
        <f t="shared" si="2"/>
        <v>AMTEKAUTO.EQ-NSE</v>
      </c>
    </row>
    <row r="23" spans="2:15" x14ac:dyDescent="0.45">
      <c r="B23" s="2" t="s">
        <v>437</v>
      </c>
      <c r="E23" t="str">
        <f t="shared" si="0"/>
        <v>BILT</v>
      </c>
      <c r="G23" t="s">
        <v>21</v>
      </c>
      <c r="I23" t="str">
        <f t="shared" si="1"/>
        <v>BILT.EQ-NSE,</v>
      </c>
      <c r="L23" t="s">
        <v>882</v>
      </c>
      <c r="N23" t="str">
        <f t="shared" si="2"/>
        <v>ANDHRABANK.EQ-NSE</v>
      </c>
    </row>
    <row r="24" spans="2:15" x14ac:dyDescent="0.45">
      <c r="B24" s="2" t="s">
        <v>438</v>
      </c>
      <c r="E24" t="str">
        <f t="shared" si="0"/>
        <v>BOMDYEING</v>
      </c>
      <c r="G24" t="s">
        <v>22</v>
      </c>
      <c r="I24" t="str">
        <f t="shared" si="1"/>
        <v>BOMDYEING.EQ-NSE,</v>
      </c>
      <c r="L24" t="s">
        <v>883</v>
      </c>
      <c r="N24" t="str">
        <f t="shared" si="2"/>
        <v>ANSALINFRA.EQ-NSE</v>
      </c>
    </row>
    <row r="25" spans="2:15" x14ac:dyDescent="0.45">
      <c r="B25" s="2" t="s">
        <v>439</v>
      </c>
      <c r="E25" t="str">
        <f t="shared" si="0"/>
        <v>BONGAIREFN</v>
      </c>
      <c r="G25" t="s">
        <v>23</v>
      </c>
      <c r="I25" t="str">
        <f t="shared" si="1"/>
        <v>BONGAIREFN.EQ-NSE,</v>
      </c>
      <c r="L25" s="5" t="s">
        <v>884</v>
      </c>
      <c r="M25" s="5" t="s">
        <v>842</v>
      </c>
      <c r="N25" t="str">
        <f t="shared" si="2"/>
        <v>GEPIL.EQ-NSE</v>
      </c>
      <c r="O25" t="s">
        <v>1266</v>
      </c>
    </row>
    <row r="26" spans="2:15" x14ac:dyDescent="0.45">
      <c r="B26" s="2" t="s">
        <v>440</v>
      </c>
      <c r="E26" t="str">
        <f t="shared" si="0"/>
        <v>BPCL</v>
      </c>
      <c r="G26" t="s">
        <v>24</v>
      </c>
      <c r="I26" t="str">
        <f t="shared" si="1"/>
        <v>BPCL.EQ-NSE,</v>
      </c>
      <c r="L26" t="s">
        <v>885</v>
      </c>
      <c r="N26" t="str">
        <f t="shared" si="2"/>
        <v>APOLLOHOSP.EQ-NSE</v>
      </c>
    </row>
    <row r="27" spans="2:15" x14ac:dyDescent="0.45">
      <c r="B27" s="2" t="s">
        <v>441</v>
      </c>
      <c r="E27" t="str">
        <f t="shared" si="0"/>
        <v>CANBK</v>
      </c>
      <c r="G27" t="s">
        <v>25</v>
      </c>
      <c r="I27" t="str">
        <f t="shared" si="1"/>
        <v>CANBK.EQ-NSE,</v>
      </c>
      <c r="L27" t="s">
        <v>886</v>
      </c>
      <c r="N27" t="str">
        <f t="shared" si="2"/>
        <v>APOLLOTYRE.EQ-NSE</v>
      </c>
    </row>
    <row r="28" spans="2:15" x14ac:dyDescent="0.45">
      <c r="B28" s="2" t="s">
        <v>442</v>
      </c>
      <c r="E28" t="str">
        <f t="shared" si="0"/>
        <v>CENTURYTEX</v>
      </c>
      <c r="G28" t="s">
        <v>26</v>
      </c>
      <c r="I28" t="str">
        <f t="shared" si="1"/>
        <v>CENTURYTEX.EQ-NSE,</v>
      </c>
      <c r="L28" t="s">
        <v>887</v>
      </c>
      <c r="N28" t="str">
        <f t="shared" si="2"/>
        <v>APTECHT.EQ-NSE</v>
      </c>
    </row>
    <row r="29" spans="2:15" x14ac:dyDescent="0.45">
      <c r="B29" s="2" t="s">
        <v>443</v>
      </c>
      <c r="E29" t="str">
        <f t="shared" si="0"/>
        <v>CESC</v>
      </c>
      <c r="G29" t="s">
        <v>27</v>
      </c>
      <c r="I29" t="str">
        <f t="shared" si="1"/>
        <v>CESC.EQ-NSE,</v>
      </c>
      <c r="L29" s="5" t="s">
        <v>888</v>
      </c>
      <c r="M29" s="5" t="s">
        <v>861</v>
      </c>
      <c r="N29" t="str">
        <f t="shared" si="2"/>
        <v>ALSTOMT_D.EQ-NSE</v>
      </c>
      <c r="O29" t="s">
        <v>1266</v>
      </c>
    </row>
    <row r="30" spans="2:15" x14ac:dyDescent="0.45">
      <c r="B30" s="2" t="s">
        <v>444</v>
      </c>
      <c r="E30" t="str">
        <f t="shared" si="0"/>
        <v>CHAMBLFERT</v>
      </c>
      <c r="G30" t="s">
        <v>28</v>
      </c>
      <c r="I30" t="str">
        <f t="shared" si="1"/>
        <v>CHAMBLFERT.EQ-NSE,</v>
      </c>
      <c r="L30" t="s">
        <v>889</v>
      </c>
      <c r="N30" t="str">
        <f t="shared" si="2"/>
        <v>ARVIND.EQ-NSE</v>
      </c>
    </row>
    <row r="31" spans="2:15" x14ac:dyDescent="0.45">
      <c r="B31" s="2" t="s">
        <v>445</v>
      </c>
      <c r="E31" t="str">
        <f t="shared" si="0"/>
        <v>CIPLA</v>
      </c>
      <c r="G31" t="s">
        <v>29</v>
      </c>
      <c r="I31" t="str">
        <f t="shared" si="1"/>
        <v>CIPLA.EQ-NSE,</v>
      </c>
      <c r="L31" t="s">
        <v>890</v>
      </c>
      <c r="N31" t="str">
        <f t="shared" si="2"/>
        <v>ARVINDMILL.EQ-NSE</v>
      </c>
    </row>
    <row r="32" spans="2:15" x14ac:dyDescent="0.45">
      <c r="B32" s="2" t="s">
        <v>446</v>
      </c>
      <c r="E32" t="str">
        <f t="shared" si="0"/>
        <v>COLGATE</v>
      </c>
      <c r="G32" t="s">
        <v>30</v>
      </c>
      <c r="I32" t="str">
        <f t="shared" si="1"/>
        <v>COLGATE.EQ-NSE,</v>
      </c>
      <c r="L32" t="s">
        <v>891</v>
      </c>
      <c r="N32" t="str">
        <f t="shared" si="2"/>
        <v>ASHOKLEY.EQ-NSE</v>
      </c>
    </row>
    <row r="33" spans="2:14" x14ac:dyDescent="0.45">
      <c r="B33" s="2" t="s">
        <v>447</v>
      </c>
      <c r="E33" t="str">
        <f t="shared" si="0"/>
        <v>CORPBANK</v>
      </c>
      <c r="G33" t="s">
        <v>31</v>
      </c>
      <c r="I33" t="str">
        <f t="shared" si="1"/>
        <v>CORPBANK.EQ-NSE,</v>
      </c>
      <c r="L33" t="s">
        <v>892</v>
      </c>
      <c r="N33" t="str">
        <f t="shared" si="2"/>
        <v>ASIANPAINT.EQ-NSE</v>
      </c>
    </row>
    <row r="34" spans="2:14" x14ac:dyDescent="0.45">
      <c r="B34" s="2" t="s">
        <v>448</v>
      </c>
      <c r="E34" t="str">
        <f t="shared" si="0"/>
        <v>CROMPGREAV</v>
      </c>
      <c r="G34" t="s">
        <v>32</v>
      </c>
      <c r="I34" t="str">
        <f t="shared" si="1"/>
        <v>CROMPGREAV.EQ-NSE,</v>
      </c>
      <c r="L34" t="s">
        <v>893</v>
      </c>
      <c r="N34" t="str">
        <f t="shared" si="2"/>
        <v>AUROPHARMA.EQ-NSE</v>
      </c>
    </row>
    <row r="35" spans="2:14" x14ac:dyDescent="0.45">
      <c r="B35" s="2" t="s">
        <v>449</v>
      </c>
      <c r="E35" t="str">
        <f t="shared" si="0"/>
        <v>CUMMINSIND</v>
      </c>
      <c r="G35" t="s">
        <v>33</v>
      </c>
      <c r="I35" t="str">
        <f t="shared" si="1"/>
        <v>CUMMINSIND.EQ-NSE,</v>
      </c>
      <c r="L35" t="s">
        <v>859</v>
      </c>
      <c r="N35" t="str">
        <f t="shared" si="2"/>
        <v>AXISBANK.EQ-NSE</v>
      </c>
    </row>
    <row r="36" spans="2:14" x14ac:dyDescent="0.45">
      <c r="B36" s="2" t="s">
        <v>450</v>
      </c>
      <c r="E36" t="str">
        <f t="shared" si="0"/>
        <v>DABUR</v>
      </c>
      <c r="G36" t="s">
        <v>34</v>
      </c>
      <c r="I36" t="str">
        <f t="shared" si="1"/>
        <v>DABUR.EQ-NSE,</v>
      </c>
      <c r="L36" t="s">
        <v>895</v>
      </c>
      <c r="N36" t="str">
        <f t="shared" si="2"/>
        <v>BAJAJ_AUTO.EQ-NSE</v>
      </c>
    </row>
    <row r="37" spans="2:14" x14ac:dyDescent="0.45">
      <c r="B37" s="2" t="s">
        <v>451</v>
      </c>
      <c r="E37" t="str">
        <f t="shared" si="0"/>
        <v>DIVISLAB</v>
      </c>
      <c r="G37" t="s">
        <v>35</v>
      </c>
      <c r="I37" t="str">
        <f t="shared" si="1"/>
        <v>DIVISLAB.EQ-NSE,</v>
      </c>
      <c r="L37" t="s">
        <v>894</v>
      </c>
      <c r="N37" t="str">
        <f t="shared" si="2"/>
        <v>BAJAJAUTO.EQ-NSE</v>
      </c>
    </row>
    <row r="38" spans="2:14" x14ac:dyDescent="0.45">
      <c r="B38" s="2" t="s">
        <v>452</v>
      </c>
      <c r="E38" t="str">
        <f t="shared" si="0"/>
        <v>DRREDDY</v>
      </c>
      <c r="G38" t="s">
        <v>36</v>
      </c>
      <c r="I38" t="str">
        <f t="shared" si="1"/>
        <v>DRREDDY.EQ-NSE,</v>
      </c>
      <c r="L38" t="s">
        <v>896</v>
      </c>
      <c r="N38" t="str">
        <f t="shared" si="2"/>
        <v>BAJAJFINSV.EQ-NSE</v>
      </c>
    </row>
    <row r="39" spans="2:14" x14ac:dyDescent="0.45">
      <c r="B39" s="2" t="s">
        <v>453</v>
      </c>
      <c r="E39" t="str">
        <f t="shared" si="0"/>
        <v>ESCORTS</v>
      </c>
      <c r="G39" t="s">
        <v>37</v>
      </c>
      <c r="I39" t="str">
        <f t="shared" si="1"/>
        <v>ESCORTS.EQ-NSE,</v>
      </c>
      <c r="L39" t="s">
        <v>897</v>
      </c>
      <c r="N39" t="str">
        <f t="shared" si="2"/>
        <v>BAJAJHIND.EQ-NSE</v>
      </c>
    </row>
    <row r="40" spans="2:14" x14ac:dyDescent="0.45">
      <c r="B40" s="2" t="s">
        <v>454</v>
      </c>
      <c r="E40" t="str">
        <f t="shared" si="0"/>
        <v>ESSAROIL</v>
      </c>
      <c r="G40" t="s">
        <v>38</v>
      </c>
      <c r="I40" t="str">
        <f t="shared" si="1"/>
        <v>ESSAROIL.EQ-NSE,</v>
      </c>
      <c r="L40" t="s">
        <v>898</v>
      </c>
      <c r="N40" t="str">
        <f t="shared" si="2"/>
        <v>BAJAJHLDNG.EQ-NSE</v>
      </c>
    </row>
    <row r="41" spans="2:14" x14ac:dyDescent="0.45">
      <c r="B41" s="2" t="s">
        <v>455</v>
      </c>
      <c r="E41" t="str">
        <f t="shared" si="0"/>
        <v>FEDERALBNK</v>
      </c>
      <c r="G41" t="s">
        <v>39</v>
      </c>
      <c r="I41" t="str">
        <f t="shared" si="1"/>
        <v>FEDERALBNK.EQ-NSE,</v>
      </c>
      <c r="L41" t="s">
        <v>899</v>
      </c>
      <c r="N41" t="str">
        <f t="shared" si="2"/>
        <v>BAJFINANCE.EQ-NSE</v>
      </c>
    </row>
    <row r="42" spans="2:14" x14ac:dyDescent="0.45">
      <c r="B42" s="2" t="s">
        <v>456</v>
      </c>
      <c r="E42" t="str">
        <f t="shared" si="0"/>
        <v>GAIL</v>
      </c>
      <c r="G42" t="s">
        <v>40</v>
      </c>
      <c r="I42" t="str">
        <f t="shared" si="1"/>
        <v>GAIL.EQ-NSE,</v>
      </c>
      <c r="L42" t="s">
        <v>900</v>
      </c>
      <c r="N42" t="str">
        <f t="shared" si="2"/>
        <v>BALAJITELE.EQ-NSE</v>
      </c>
    </row>
    <row r="43" spans="2:14" x14ac:dyDescent="0.45">
      <c r="B43" s="2" t="s">
        <v>457</v>
      </c>
      <c r="E43" t="str">
        <f t="shared" si="0"/>
        <v>GDL</v>
      </c>
      <c r="G43" t="s">
        <v>41</v>
      </c>
      <c r="I43" t="str">
        <f t="shared" si="1"/>
        <v>GDL.EQ-NSE,</v>
      </c>
      <c r="L43" t="s">
        <v>901</v>
      </c>
      <c r="N43" t="str">
        <f t="shared" si="2"/>
        <v>BALKRISIND.EQ-NSE</v>
      </c>
    </row>
    <row r="44" spans="2:14" x14ac:dyDescent="0.45">
      <c r="B44" s="2" t="s">
        <v>458</v>
      </c>
      <c r="E44" t="str">
        <f t="shared" si="0"/>
        <v>GESHIP</v>
      </c>
      <c r="G44" t="s">
        <v>42</v>
      </c>
      <c r="I44" t="str">
        <f t="shared" si="1"/>
        <v>GESHIP.EQ-NSE,</v>
      </c>
      <c r="L44" t="s">
        <v>902</v>
      </c>
      <c r="N44" t="str">
        <f t="shared" si="2"/>
        <v>BALLARPUR.EQ-NSE</v>
      </c>
    </row>
    <row r="45" spans="2:14" x14ac:dyDescent="0.45">
      <c r="B45" s="2" t="s">
        <v>459</v>
      </c>
      <c r="E45" t="str">
        <f t="shared" si="0"/>
        <v>GLAXO</v>
      </c>
      <c r="G45" t="s">
        <v>43</v>
      </c>
      <c r="I45" t="str">
        <f t="shared" si="1"/>
        <v>GLAXO.EQ-NSE,</v>
      </c>
      <c r="L45" t="s">
        <v>903</v>
      </c>
      <c r="N45" t="str">
        <f t="shared" si="2"/>
        <v>BALRAMCHIN.EQ-NSE</v>
      </c>
    </row>
    <row r="46" spans="2:14" x14ac:dyDescent="0.45">
      <c r="B46" s="2" t="s">
        <v>460</v>
      </c>
      <c r="E46" t="str">
        <f t="shared" si="0"/>
        <v>GMRINFRA</v>
      </c>
      <c r="G46" t="s">
        <v>44</v>
      </c>
      <c r="I46" t="str">
        <f t="shared" si="1"/>
        <v>GMRINFRA.EQ-NSE,</v>
      </c>
      <c r="L46" t="s">
        <v>904</v>
      </c>
      <c r="N46" t="str">
        <f t="shared" si="2"/>
        <v>BANKBARODA.EQ-NSE</v>
      </c>
    </row>
    <row r="47" spans="2:14" x14ac:dyDescent="0.45">
      <c r="B47" s="2" t="s">
        <v>461</v>
      </c>
      <c r="E47" t="str">
        <f t="shared" si="0"/>
        <v>GNFC</v>
      </c>
      <c r="G47" t="s">
        <v>45</v>
      </c>
      <c r="I47" t="str">
        <f t="shared" si="1"/>
        <v>GNFC.EQ-NSE,</v>
      </c>
      <c r="L47" t="s">
        <v>905</v>
      </c>
      <c r="N47" t="str">
        <f t="shared" si="2"/>
        <v>BANKINDIA.EQ-NSE</v>
      </c>
    </row>
    <row r="48" spans="2:14" x14ac:dyDescent="0.45">
      <c r="B48" s="2" t="s">
        <v>462</v>
      </c>
      <c r="E48" t="str">
        <f t="shared" si="0"/>
        <v>GRASIM</v>
      </c>
      <c r="G48" t="s">
        <v>46</v>
      </c>
      <c r="I48" t="str">
        <f t="shared" si="1"/>
        <v>GRASIM.EQ-NSE,</v>
      </c>
      <c r="L48" t="s">
        <v>906</v>
      </c>
      <c r="N48" t="str">
        <f t="shared" si="2"/>
        <v>BATAINDIA.EQ-NSE</v>
      </c>
    </row>
    <row r="49" spans="2:14" x14ac:dyDescent="0.45">
      <c r="B49" s="2" t="s">
        <v>463</v>
      </c>
      <c r="E49" t="str">
        <f t="shared" si="0"/>
        <v>GTL</v>
      </c>
      <c r="G49" t="s">
        <v>47</v>
      </c>
      <c r="I49" t="str">
        <f t="shared" si="1"/>
        <v>GTL.EQ-NSE,</v>
      </c>
      <c r="L49" t="s">
        <v>907</v>
      </c>
      <c r="N49" t="str">
        <f t="shared" si="2"/>
        <v>BEL.EQ-NSE</v>
      </c>
    </row>
    <row r="50" spans="2:14" x14ac:dyDescent="0.45">
      <c r="B50" s="2" t="s">
        <v>464</v>
      </c>
      <c r="E50" t="str">
        <f t="shared" si="0"/>
        <v>GUJALKALI</v>
      </c>
      <c r="G50" t="s">
        <v>48</v>
      </c>
      <c r="I50" t="str">
        <f t="shared" si="1"/>
        <v>GUJALKALI.EQ-NSE,</v>
      </c>
      <c r="L50" t="s">
        <v>908</v>
      </c>
      <c r="N50" t="str">
        <f t="shared" si="2"/>
        <v>BEML.EQ-NSE</v>
      </c>
    </row>
    <row r="51" spans="2:14" x14ac:dyDescent="0.45">
      <c r="B51" s="2" t="s">
        <v>465</v>
      </c>
      <c r="E51" t="str">
        <f t="shared" si="0"/>
        <v>GUJAMBCEM</v>
      </c>
      <c r="G51" t="s">
        <v>49</v>
      </c>
      <c r="I51" t="str">
        <f t="shared" si="1"/>
        <v>GUJAMBCEM.EQ-NSE,</v>
      </c>
      <c r="L51" t="s">
        <v>909</v>
      </c>
      <c r="N51" t="str">
        <f t="shared" si="2"/>
        <v>BERGEPAINT.EQ-NSE</v>
      </c>
    </row>
    <row r="52" spans="2:14" x14ac:dyDescent="0.45">
      <c r="B52" s="2" t="s">
        <v>466</v>
      </c>
      <c r="E52" t="str">
        <f t="shared" si="0"/>
        <v>HCC</v>
      </c>
      <c r="G52" t="s">
        <v>50</v>
      </c>
      <c r="I52" t="str">
        <f t="shared" si="1"/>
        <v>HCC.EQ-NSE,</v>
      </c>
      <c r="L52" t="s">
        <v>910</v>
      </c>
      <c r="N52" t="str">
        <f t="shared" si="2"/>
        <v>BFUTILITIE.EQ-NSE</v>
      </c>
    </row>
    <row r="53" spans="2:14" x14ac:dyDescent="0.45">
      <c r="B53" s="2" t="s">
        <v>467</v>
      </c>
      <c r="E53" t="str">
        <f t="shared" si="0"/>
        <v>HCLTECH</v>
      </c>
      <c r="G53" t="s">
        <v>51</v>
      </c>
      <c r="I53" t="str">
        <f t="shared" si="1"/>
        <v>HCLTECH.EQ-NSE,</v>
      </c>
      <c r="L53" t="s">
        <v>911</v>
      </c>
      <c r="N53" t="str">
        <f t="shared" si="2"/>
        <v>BGRENERGY.EQ-NSE</v>
      </c>
    </row>
    <row r="54" spans="2:14" x14ac:dyDescent="0.45">
      <c r="B54" s="2" t="s">
        <v>468</v>
      </c>
      <c r="E54" t="str">
        <f t="shared" si="0"/>
        <v>HDFC</v>
      </c>
      <c r="G54" t="s">
        <v>52</v>
      </c>
      <c r="I54" t="str">
        <f t="shared" si="1"/>
        <v>HDFC.EQ-NSE,</v>
      </c>
      <c r="L54" t="s">
        <v>856</v>
      </c>
      <c r="N54" t="str">
        <f t="shared" si="2"/>
        <v>BHARATFIN.EQ-NSE</v>
      </c>
    </row>
    <row r="55" spans="2:14" x14ac:dyDescent="0.45">
      <c r="B55" s="2" t="s">
        <v>469</v>
      </c>
      <c r="E55" t="str">
        <f t="shared" si="0"/>
        <v>HDFCBANK</v>
      </c>
      <c r="G55" t="s">
        <v>53</v>
      </c>
      <c r="I55" t="str">
        <f t="shared" si="1"/>
        <v>HDFCBANK.EQ-NSE,</v>
      </c>
      <c r="L55" t="s">
        <v>912</v>
      </c>
      <c r="N55" t="str">
        <f t="shared" si="2"/>
        <v>BHARATFORG.EQ-NSE</v>
      </c>
    </row>
    <row r="56" spans="2:14" x14ac:dyDescent="0.45">
      <c r="B56" s="2" t="s">
        <v>470</v>
      </c>
      <c r="E56" t="str">
        <f t="shared" si="0"/>
        <v>HEROHONDA</v>
      </c>
      <c r="G56" t="s">
        <v>54</v>
      </c>
      <c r="I56" t="str">
        <f t="shared" si="1"/>
        <v>HEROHONDA.EQ-NSE,</v>
      </c>
      <c r="L56" t="s">
        <v>913</v>
      </c>
      <c r="N56" t="str">
        <f t="shared" si="2"/>
        <v>BHARTIARTL.EQ-NSE</v>
      </c>
    </row>
    <row r="57" spans="2:14" x14ac:dyDescent="0.45">
      <c r="B57" s="2" t="s">
        <v>471</v>
      </c>
      <c r="E57" t="str">
        <f t="shared" si="0"/>
        <v>HINDALC0</v>
      </c>
      <c r="G57" t="s">
        <v>55</v>
      </c>
      <c r="I57" t="str">
        <f t="shared" si="1"/>
        <v>HINDALC0.EQ-NSE,</v>
      </c>
      <c r="L57" t="s">
        <v>914</v>
      </c>
      <c r="N57" t="str">
        <f t="shared" si="2"/>
        <v>BHEL.EQ-NSE</v>
      </c>
    </row>
    <row r="58" spans="2:14" x14ac:dyDescent="0.45">
      <c r="B58" s="2" t="s">
        <v>472</v>
      </c>
      <c r="E58" t="str">
        <f t="shared" si="0"/>
        <v>HINDLEVER</v>
      </c>
      <c r="G58" t="s">
        <v>56</v>
      </c>
      <c r="I58" t="str">
        <f t="shared" si="1"/>
        <v>HINDLEVER.EQ-NSE,</v>
      </c>
      <c r="L58" t="s">
        <v>915</v>
      </c>
      <c r="N58" t="str">
        <f t="shared" si="2"/>
        <v>BHUSANSTL.EQ-NSE</v>
      </c>
    </row>
    <row r="59" spans="2:14" x14ac:dyDescent="0.45">
      <c r="B59" s="2" t="s">
        <v>473</v>
      </c>
      <c r="E59" t="str">
        <f t="shared" si="0"/>
        <v>HINDPETRO</v>
      </c>
      <c r="G59" t="s">
        <v>57</v>
      </c>
      <c r="I59" t="str">
        <f t="shared" si="1"/>
        <v>HINDPETRO.EQ-NSE,</v>
      </c>
      <c r="L59" t="s">
        <v>916</v>
      </c>
      <c r="N59" t="str">
        <f t="shared" si="2"/>
        <v>BILT.EQ-NSE</v>
      </c>
    </row>
    <row r="60" spans="2:14" x14ac:dyDescent="0.45">
      <c r="B60" s="2" t="s">
        <v>474</v>
      </c>
      <c r="E60" t="str">
        <f t="shared" si="0"/>
        <v>HTMT</v>
      </c>
      <c r="G60" t="s">
        <v>58</v>
      </c>
      <c r="I60" t="str">
        <f t="shared" si="1"/>
        <v>HTMT.EQ-NSE,</v>
      </c>
      <c r="L60" t="s">
        <v>917</v>
      </c>
      <c r="N60" t="str">
        <f t="shared" si="2"/>
        <v>BINDALAGRO.EQ-NSE</v>
      </c>
    </row>
    <row r="61" spans="2:14" x14ac:dyDescent="0.45">
      <c r="B61" s="2" t="s">
        <v>475</v>
      </c>
      <c r="E61" t="str">
        <f t="shared" si="0"/>
        <v>I-FLEX</v>
      </c>
      <c r="G61" t="s">
        <v>830</v>
      </c>
      <c r="I61" t="str">
        <f t="shared" si="1"/>
        <v>I_FLEX.EQ-NSE,</v>
      </c>
      <c r="L61" t="s">
        <v>918</v>
      </c>
      <c r="N61" t="str">
        <f t="shared" si="2"/>
        <v>BIOCON.EQ-NSE</v>
      </c>
    </row>
    <row r="62" spans="2:14" x14ac:dyDescent="0.45">
      <c r="B62" s="2" t="s">
        <v>476</v>
      </c>
      <c r="E62" t="str">
        <f t="shared" si="0"/>
        <v>ICICIBANK</v>
      </c>
      <c r="G62" t="s">
        <v>60</v>
      </c>
      <c r="I62" t="str">
        <f t="shared" si="1"/>
        <v>ICICIBANK.EQ-NSE,</v>
      </c>
      <c r="L62" t="s">
        <v>919</v>
      </c>
      <c r="N62" t="str">
        <f t="shared" si="2"/>
        <v>BIRLACORPN.EQ-NSE</v>
      </c>
    </row>
    <row r="63" spans="2:14" x14ac:dyDescent="0.45">
      <c r="B63" s="2" t="s">
        <v>477</v>
      </c>
      <c r="E63" t="str">
        <f t="shared" si="0"/>
        <v>IDBI</v>
      </c>
      <c r="G63" t="s">
        <v>61</v>
      </c>
      <c r="I63" t="str">
        <f t="shared" si="1"/>
        <v>IDBI.EQ-NSE,</v>
      </c>
      <c r="L63" t="s">
        <v>920</v>
      </c>
      <c r="N63" t="str">
        <f t="shared" si="2"/>
        <v>BIRLAJUTE.EQ-NSE</v>
      </c>
    </row>
    <row r="64" spans="2:14" x14ac:dyDescent="0.45">
      <c r="B64" s="2" t="s">
        <v>478</v>
      </c>
      <c r="E64" t="str">
        <f t="shared" si="0"/>
        <v>IDFC</v>
      </c>
      <c r="G64" t="s">
        <v>62</v>
      </c>
      <c r="I64" t="str">
        <f t="shared" si="1"/>
        <v>IDFC.EQ-NSE,</v>
      </c>
      <c r="L64" t="s">
        <v>921</v>
      </c>
      <c r="N64" t="str">
        <f t="shared" si="2"/>
        <v>BOMDYEING.EQ-NSE</v>
      </c>
    </row>
    <row r="65" spans="2:14" x14ac:dyDescent="0.45">
      <c r="B65" s="2" t="s">
        <v>479</v>
      </c>
      <c r="E65" t="str">
        <f t="shared" si="0"/>
        <v>IFCI</v>
      </c>
      <c r="G65" t="s">
        <v>63</v>
      </c>
      <c r="I65" t="str">
        <f t="shared" si="1"/>
        <v>IFCI.EQ-NSE,</v>
      </c>
      <c r="L65" t="s">
        <v>922</v>
      </c>
      <c r="N65" t="str">
        <f t="shared" si="2"/>
        <v>BONGAIREFN.EQ-NSE</v>
      </c>
    </row>
    <row r="66" spans="2:14" x14ac:dyDescent="0.45">
      <c r="B66" s="2" t="s">
        <v>480</v>
      </c>
      <c r="E66" t="str">
        <f t="shared" si="0"/>
        <v>INDHOTEL</v>
      </c>
      <c r="G66" t="s">
        <v>64</v>
      </c>
      <c r="I66" t="str">
        <f t="shared" si="1"/>
        <v>INDHOTEL.EQ-NSE,</v>
      </c>
      <c r="L66" t="s">
        <v>923</v>
      </c>
      <c r="N66" t="str">
        <f t="shared" si="2"/>
        <v>BOSCHLTD.EQ-NSE</v>
      </c>
    </row>
    <row r="67" spans="2:14" x14ac:dyDescent="0.45">
      <c r="B67" s="2" t="s">
        <v>481</v>
      </c>
      <c r="E67" t="str">
        <f t="shared" ref="E67:E130" si="3">LEFT(B67,LEN(B67)-8)</f>
        <v>INDIACEM</v>
      </c>
      <c r="G67" t="s">
        <v>65</v>
      </c>
      <c r="I67" t="str">
        <f t="shared" ref="I67:I130" si="4">G67&amp;".EQ-NSE,"</f>
        <v>INDIACEM.EQ-NSE,</v>
      </c>
      <c r="L67" t="s">
        <v>924</v>
      </c>
      <c r="N67" t="str">
        <f t="shared" ref="N67:N130" si="5">IF(ISBLANK(M67),L67,M67)</f>
        <v>BPCL.EQ-NSE</v>
      </c>
    </row>
    <row r="68" spans="2:14" x14ac:dyDescent="0.45">
      <c r="B68" s="2" t="s">
        <v>482</v>
      </c>
      <c r="E68" t="str">
        <f t="shared" si="3"/>
        <v>INDUSINDBK</v>
      </c>
      <c r="G68" t="s">
        <v>66</v>
      </c>
      <c r="I68" t="str">
        <f t="shared" si="4"/>
        <v>INDUSINDBK.EQ-NSE,</v>
      </c>
      <c r="L68" t="s">
        <v>925</v>
      </c>
      <c r="N68" t="str">
        <f t="shared" si="5"/>
        <v>BRFL.EQ-NSE</v>
      </c>
    </row>
    <row r="69" spans="2:14" x14ac:dyDescent="0.45">
      <c r="B69" s="2" t="s">
        <v>483</v>
      </c>
      <c r="E69" t="str">
        <f t="shared" si="3"/>
        <v>INFOSYSTCH</v>
      </c>
      <c r="G69" t="s">
        <v>67</v>
      </c>
      <c r="I69" t="str">
        <f t="shared" si="4"/>
        <v>INFOSYSTCH.EQ-NSE,</v>
      </c>
      <c r="L69" t="s">
        <v>926</v>
      </c>
      <c r="N69" t="str">
        <f t="shared" si="5"/>
        <v>BRIGADE.EQ-NSE</v>
      </c>
    </row>
    <row r="70" spans="2:14" x14ac:dyDescent="0.45">
      <c r="B70" s="2" t="s">
        <v>484</v>
      </c>
      <c r="E70" t="str">
        <f t="shared" si="3"/>
        <v>IOB</v>
      </c>
      <c r="G70" t="s">
        <v>68</v>
      </c>
      <c r="I70" t="str">
        <f t="shared" si="4"/>
        <v>IOB.EQ-NSE,</v>
      </c>
      <c r="L70" t="s">
        <v>927</v>
      </c>
      <c r="N70" t="str">
        <f t="shared" si="5"/>
        <v>BRITANNIA.EQ-NSE</v>
      </c>
    </row>
    <row r="71" spans="2:14" x14ac:dyDescent="0.45">
      <c r="B71" s="2" t="s">
        <v>485</v>
      </c>
      <c r="E71" t="str">
        <f t="shared" si="3"/>
        <v>IOC</v>
      </c>
      <c r="G71" t="s">
        <v>69</v>
      </c>
      <c r="I71" t="str">
        <f t="shared" si="4"/>
        <v>IOC.EQ-NSE,</v>
      </c>
      <c r="L71" t="s">
        <v>928</v>
      </c>
      <c r="N71" t="str">
        <f t="shared" si="5"/>
        <v>CADILAHC.EQ-NSE</v>
      </c>
    </row>
    <row r="72" spans="2:14" x14ac:dyDescent="0.45">
      <c r="B72" s="2" t="s">
        <v>486</v>
      </c>
      <c r="E72" t="str">
        <f t="shared" si="3"/>
        <v>IPCL</v>
      </c>
      <c r="G72" t="s">
        <v>70</v>
      </c>
      <c r="I72" t="str">
        <f t="shared" si="4"/>
        <v>IPCL.EQ-NSE,</v>
      </c>
      <c r="L72" t="s">
        <v>929</v>
      </c>
      <c r="N72" t="str">
        <f t="shared" si="5"/>
        <v>CAIRN.EQ-NSE</v>
      </c>
    </row>
    <row r="73" spans="2:14" x14ac:dyDescent="0.45">
      <c r="B73" s="2" t="s">
        <v>487</v>
      </c>
      <c r="E73" t="str">
        <f t="shared" si="3"/>
        <v>ITC</v>
      </c>
      <c r="G73" t="s">
        <v>71</v>
      </c>
      <c r="I73" t="str">
        <f t="shared" si="4"/>
        <v>ITC.EQ-NSE,</v>
      </c>
      <c r="L73" t="s">
        <v>930</v>
      </c>
      <c r="N73" t="str">
        <f t="shared" si="5"/>
        <v>CANBK.EQ-NSE</v>
      </c>
    </row>
    <row r="74" spans="2:14" x14ac:dyDescent="0.45">
      <c r="B74" s="2" t="s">
        <v>488</v>
      </c>
      <c r="E74" t="str">
        <f t="shared" si="3"/>
        <v>IVRCLINFRA</v>
      </c>
      <c r="G74" t="s">
        <v>72</v>
      </c>
      <c r="I74" t="str">
        <f t="shared" si="4"/>
        <v>IVRCLINFRA.EQ-NSE,</v>
      </c>
      <c r="L74" t="s">
        <v>931</v>
      </c>
      <c r="N74" t="str">
        <f t="shared" si="5"/>
        <v>CANFINHOME.EQ-NSE</v>
      </c>
    </row>
    <row r="75" spans="2:14" x14ac:dyDescent="0.45">
      <c r="B75" s="2" t="s">
        <v>489</v>
      </c>
      <c r="E75" t="str">
        <f t="shared" si="3"/>
        <v>J&amp;KBANK</v>
      </c>
      <c r="G75" t="s">
        <v>835</v>
      </c>
      <c r="I75" t="str">
        <f t="shared" si="4"/>
        <v>J_KBANK.EQ-NSE,</v>
      </c>
      <c r="L75" t="s">
        <v>932</v>
      </c>
      <c r="N75" t="str">
        <f t="shared" si="5"/>
        <v>CAPF.EQ-NSE</v>
      </c>
    </row>
    <row r="76" spans="2:14" x14ac:dyDescent="0.45">
      <c r="B76" s="2" t="s">
        <v>490</v>
      </c>
      <c r="E76" t="str">
        <f t="shared" si="3"/>
        <v>JETAIRWAYS</v>
      </c>
      <c r="G76" t="s">
        <v>74</v>
      </c>
      <c r="I76" t="str">
        <f t="shared" si="4"/>
        <v>JETAIRWAYS.EQ-NSE,</v>
      </c>
      <c r="L76" t="s">
        <v>933</v>
      </c>
      <c r="N76" t="str">
        <f t="shared" si="5"/>
        <v>CASTROLIND.EQ-NSE</v>
      </c>
    </row>
    <row r="77" spans="2:14" x14ac:dyDescent="0.45">
      <c r="B77" s="2" t="s">
        <v>491</v>
      </c>
      <c r="E77" t="str">
        <f t="shared" si="3"/>
        <v>JINDALSTEL</v>
      </c>
      <c r="G77" t="s">
        <v>75</v>
      </c>
      <c r="I77" t="str">
        <f t="shared" si="4"/>
        <v>JINDALSTEL.EQ-NSE,</v>
      </c>
      <c r="L77" t="s">
        <v>934</v>
      </c>
      <c r="N77" t="str">
        <f t="shared" si="5"/>
        <v>CEATLTD.EQ-NSE</v>
      </c>
    </row>
    <row r="78" spans="2:14" x14ac:dyDescent="0.45">
      <c r="B78" s="2" t="s">
        <v>492</v>
      </c>
      <c r="E78" t="str">
        <f t="shared" si="3"/>
        <v>JPASSOCIAT</v>
      </c>
      <c r="G78" t="s">
        <v>76</v>
      </c>
      <c r="I78" t="str">
        <f t="shared" si="4"/>
        <v>JPASSOCIAT.EQ-NSE,</v>
      </c>
      <c r="L78" t="s">
        <v>935</v>
      </c>
      <c r="N78" t="str">
        <f t="shared" si="5"/>
        <v>CENTRALBK.EQ-NSE</v>
      </c>
    </row>
    <row r="79" spans="2:14" x14ac:dyDescent="0.45">
      <c r="B79" s="2" t="s">
        <v>493</v>
      </c>
      <c r="E79" t="str">
        <f t="shared" si="3"/>
        <v>JPHYDRO</v>
      </c>
      <c r="G79" t="s">
        <v>77</v>
      </c>
      <c r="I79" t="str">
        <f t="shared" si="4"/>
        <v>JPHYDRO.EQ-NSE,</v>
      </c>
      <c r="L79" t="s">
        <v>936</v>
      </c>
      <c r="N79" t="str">
        <f t="shared" si="5"/>
        <v>CENTURYTEX.EQ-NSE</v>
      </c>
    </row>
    <row r="80" spans="2:14" x14ac:dyDescent="0.45">
      <c r="B80" s="2" t="s">
        <v>494</v>
      </c>
      <c r="E80" t="str">
        <f t="shared" si="3"/>
        <v>JSTAINLESS</v>
      </c>
      <c r="G80" t="s">
        <v>78</v>
      </c>
      <c r="I80" t="str">
        <f t="shared" si="4"/>
        <v>JSTAINLESS.EQ-NSE,</v>
      </c>
      <c r="L80" t="s">
        <v>937</v>
      </c>
      <c r="N80" t="str">
        <f t="shared" si="5"/>
        <v>CESC.EQ-NSE</v>
      </c>
    </row>
    <row r="81" spans="2:14" x14ac:dyDescent="0.45">
      <c r="B81" s="2" t="s">
        <v>495</v>
      </c>
      <c r="E81" t="str">
        <f t="shared" si="3"/>
        <v>JSWSTEEL</v>
      </c>
      <c r="G81" t="s">
        <v>79</v>
      </c>
      <c r="I81" t="str">
        <f t="shared" si="4"/>
        <v>JSWSTEEL.EQ-NSE,</v>
      </c>
      <c r="L81" t="s">
        <v>938</v>
      </c>
      <c r="N81" t="str">
        <f t="shared" si="5"/>
        <v>CGPOWER.EQ-NSE</v>
      </c>
    </row>
    <row r="82" spans="2:14" x14ac:dyDescent="0.45">
      <c r="B82" s="2" t="s">
        <v>496</v>
      </c>
      <c r="E82" t="str">
        <f t="shared" si="3"/>
        <v>KOTAKBANK</v>
      </c>
      <c r="G82" t="s">
        <v>80</v>
      </c>
      <c r="I82" t="str">
        <f t="shared" si="4"/>
        <v>KOTAKBANK.EQ-NSE,</v>
      </c>
      <c r="L82" t="s">
        <v>939</v>
      </c>
      <c r="N82" t="str">
        <f t="shared" si="5"/>
        <v>CHAMBLFERT.EQ-NSE</v>
      </c>
    </row>
    <row r="83" spans="2:14" x14ac:dyDescent="0.45">
      <c r="B83" s="2" t="s">
        <v>497</v>
      </c>
      <c r="E83" t="str">
        <f t="shared" si="3"/>
        <v>KTKBANK</v>
      </c>
      <c r="G83" t="s">
        <v>81</v>
      </c>
      <c r="I83" t="str">
        <f t="shared" si="4"/>
        <v>KTKBANK.EQ-NSE,</v>
      </c>
      <c r="L83" t="s">
        <v>940</v>
      </c>
      <c r="N83" t="str">
        <f t="shared" si="5"/>
        <v>CHENNPETRO.EQ-NSE</v>
      </c>
    </row>
    <row r="84" spans="2:14" x14ac:dyDescent="0.45">
      <c r="B84" s="2" t="s">
        <v>498</v>
      </c>
      <c r="E84" t="str">
        <f t="shared" si="3"/>
        <v>LICHSGFIN</v>
      </c>
      <c r="G84" t="s">
        <v>82</v>
      </c>
      <c r="I84" t="str">
        <f t="shared" si="4"/>
        <v>LICHSGFIN.EQ-NSE,</v>
      </c>
      <c r="L84" t="s">
        <v>941</v>
      </c>
      <c r="N84" t="str">
        <f t="shared" si="5"/>
        <v>CHOLAFIN.EQ-NSE</v>
      </c>
    </row>
    <row r="85" spans="2:14" x14ac:dyDescent="0.45">
      <c r="B85" s="2" t="s">
        <v>499</v>
      </c>
      <c r="E85" t="str">
        <f t="shared" si="3"/>
        <v>LITL</v>
      </c>
      <c r="G85" t="s">
        <v>83</v>
      </c>
      <c r="I85" t="str">
        <f t="shared" si="4"/>
        <v>LITL.EQ-NSE,</v>
      </c>
      <c r="L85" t="s">
        <v>942</v>
      </c>
      <c r="N85" t="str">
        <f t="shared" si="5"/>
        <v>CIPLA.EQ-NSE</v>
      </c>
    </row>
    <row r="86" spans="2:14" x14ac:dyDescent="0.45">
      <c r="B86" s="2" t="s">
        <v>500</v>
      </c>
      <c r="E86" t="str">
        <f t="shared" si="3"/>
        <v>LT</v>
      </c>
      <c r="G86" t="s">
        <v>84</v>
      </c>
      <c r="I86" t="str">
        <f t="shared" si="4"/>
        <v>LT.EQ-NSE,</v>
      </c>
      <c r="L86" t="s">
        <v>943</v>
      </c>
      <c r="N86" t="str">
        <f t="shared" si="5"/>
        <v>CMC.EQ-NSE</v>
      </c>
    </row>
    <row r="87" spans="2:14" x14ac:dyDescent="0.45">
      <c r="B87" s="2" t="s">
        <v>501</v>
      </c>
      <c r="E87" t="str">
        <f t="shared" si="3"/>
        <v>LUPIN</v>
      </c>
      <c r="G87" t="s">
        <v>85</v>
      </c>
      <c r="I87" t="str">
        <f t="shared" si="4"/>
        <v>LUPIN.EQ-NSE,</v>
      </c>
      <c r="L87" t="s">
        <v>944</v>
      </c>
      <c r="N87" t="str">
        <f t="shared" si="5"/>
        <v>COALINDIA.EQ-NSE</v>
      </c>
    </row>
    <row r="88" spans="2:14" x14ac:dyDescent="0.45">
      <c r="B88" s="2" t="s">
        <v>502</v>
      </c>
      <c r="E88" t="str">
        <f t="shared" si="3"/>
        <v>M&amp;M</v>
      </c>
      <c r="G88" t="s">
        <v>836</v>
      </c>
      <c r="I88" t="str">
        <f t="shared" si="4"/>
        <v>M_M.EQ-NSE,</v>
      </c>
      <c r="L88" t="s">
        <v>945</v>
      </c>
      <c r="N88" t="str">
        <f t="shared" si="5"/>
        <v>COLGATE.EQ-NSE</v>
      </c>
    </row>
    <row r="89" spans="2:14" x14ac:dyDescent="0.45">
      <c r="B89" s="2" t="s">
        <v>503</v>
      </c>
      <c r="E89" t="str">
        <f t="shared" si="3"/>
        <v>MAHSEAMLES</v>
      </c>
      <c r="G89" t="s">
        <v>87</v>
      </c>
      <c r="I89" t="str">
        <f t="shared" si="4"/>
        <v>MAHSEAMLES.EQ-NSE,</v>
      </c>
      <c r="L89" t="s">
        <v>946</v>
      </c>
      <c r="N89" t="str">
        <f t="shared" si="5"/>
        <v>COLPAL.EQ-NSE</v>
      </c>
    </row>
    <row r="90" spans="2:14" x14ac:dyDescent="0.45">
      <c r="B90" s="2" t="s">
        <v>504</v>
      </c>
      <c r="E90" t="str">
        <f t="shared" si="3"/>
        <v>MARUTI</v>
      </c>
      <c r="G90" t="s">
        <v>88</v>
      </c>
      <c r="I90" t="str">
        <f t="shared" si="4"/>
        <v>MARUTI.EQ-NSE,</v>
      </c>
      <c r="L90" t="s">
        <v>947</v>
      </c>
      <c r="N90" t="str">
        <f t="shared" si="5"/>
        <v>CONCOR.EQ-NSE</v>
      </c>
    </row>
    <row r="91" spans="2:14" x14ac:dyDescent="0.45">
      <c r="B91" s="2" t="s">
        <v>505</v>
      </c>
      <c r="E91" t="str">
        <f t="shared" si="3"/>
        <v>MATRIXLABS</v>
      </c>
      <c r="G91" t="s">
        <v>89</v>
      </c>
      <c r="I91" t="str">
        <f t="shared" si="4"/>
        <v>MATRIXLABS.EQ-NSE,</v>
      </c>
      <c r="L91" t="s">
        <v>948</v>
      </c>
      <c r="N91" t="str">
        <f t="shared" si="5"/>
        <v>COREEDUTEC.EQ-NSE</v>
      </c>
    </row>
    <row r="92" spans="2:14" x14ac:dyDescent="0.45">
      <c r="B92" s="2" t="s">
        <v>506</v>
      </c>
      <c r="E92" t="str">
        <f t="shared" si="3"/>
        <v>MCDOWELL-N</v>
      </c>
      <c r="G92" t="s">
        <v>831</v>
      </c>
      <c r="I92" t="str">
        <f t="shared" si="4"/>
        <v>MCDOWELL_N.EQ-NSE,</v>
      </c>
      <c r="L92" t="s">
        <v>949</v>
      </c>
      <c r="N92" t="str">
        <f t="shared" si="5"/>
        <v>COREPROTEC.EQ-NSE</v>
      </c>
    </row>
    <row r="93" spans="2:14" x14ac:dyDescent="0.45">
      <c r="B93" s="2" t="s">
        <v>507</v>
      </c>
      <c r="E93" t="str">
        <f t="shared" si="3"/>
        <v>MPHASIS</v>
      </c>
      <c r="G93" t="s">
        <v>91</v>
      </c>
      <c r="I93" t="str">
        <f t="shared" si="4"/>
        <v>MPHASIS.EQ-NSE,</v>
      </c>
      <c r="L93" t="s">
        <v>950</v>
      </c>
      <c r="N93" t="str">
        <f t="shared" si="5"/>
        <v>CORPBANK.EQ-NSE</v>
      </c>
    </row>
    <row r="94" spans="2:14" x14ac:dyDescent="0.45">
      <c r="B94" s="2" t="s">
        <v>508</v>
      </c>
      <c r="E94" t="str">
        <f t="shared" si="3"/>
        <v>MRPL</v>
      </c>
      <c r="G94" t="s">
        <v>92</v>
      </c>
      <c r="I94" t="str">
        <f t="shared" si="4"/>
        <v>MRPL.EQ-NSE,</v>
      </c>
      <c r="L94" t="s">
        <v>951</v>
      </c>
      <c r="N94" t="str">
        <f t="shared" si="5"/>
        <v>CROMPGREAV.EQ-NSE</v>
      </c>
    </row>
    <row r="95" spans="2:14" x14ac:dyDescent="0.45">
      <c r="B95" s="2" t="s">
        <v>509</v>
      </c>
      <c r="E95" t="str">
        <f t="shared" si="3"/>
        <v>MTNL</v>
      </c>
      <c r="G95" t="s">
        <v>93</v>
      </c>
      <c r="I95" t="str">
        <f t="shared" si="4"/>
        <v>MTNL.EQ-NSE,</v>
      </c>
      <c r="L95" t="s">
        <v>952</v>
      </c>
      <c r="N95" t="str">
        <f t="shared" si="5"/>
        <v>CUMMINSIND.EQ-NSE</v>
      </c>
    </row>
    <row r="96" spans="2:14" x14ac:dyDescent="0.45">
      <c r="B96" s="2" t="s">
        <v>510</v>
      </c>
      <c r="E96" t="str">
        <f t="shared" si="3"/>
        <v>NAGARCONST</v>
      </c>
      <c r="G96" t="s">
        <v>94</v>
      </c>
      <c r="I96" t="str">
        <f t="shared" si="4"/>
        <v>NAGARCONST.EQ-NSE,</v>
      </c>
      <c r="L96" t="s">
        <v>953</v>
      </c>
      <c r="N96" t="str">
        <f t="shared" si="5"/>
        <v>DABUR.EQ-NSE</v>
      </c>
    </row>
    <row r="97" spans="2:15" x14ac:dyDescent="0.45">
      <c r="B97" s="2" t="s">
        <v>511</v>
      </c>
      <c r="E97" t="str">
        <f t="shared" si="3"/>
        <v>NAGARFERT</v>
      </c>
      <c r="G97" t="s">
        <v>95</v>
      </c>
      <c r="I97" t="str">
        <f t="shared" si="4"/>
        <v>NAGARFERT.EQ-NSE,</v>
      </c>
      <c r="L97" t="s">
        <v>954</v>
      </c>
      <c r="N97" t="str">
        <f t="shared" si="5"/>
        <v>DALMIABHA.EQ-NSE</v>
      </c>
    </row>
    <row r="98" spans="2:15" x14ac:dyDescent="0.45">
      <c r="B98" s="2" t="s">
        <v>512</v>
      </c>
      <c r="E98" t="str">
        <f t="shared" si="3"/>
        <v>NATIONALUM</v>
      </c>
      <c r="G98" t="s">
        <v>96</v>
      </c>
      <c r="I98" t="str">
        <f t="shared" si="4"/>
        <v>NATIONALUM.EQ-NSE,</v>
      </c>
      <c r="L98" s="5" t="s">
        <v>955</v>
      </c>
      <c r="M98" s="5" t="s">
        <v>843</v>
      </c>
      <c r="N98" t="str">
        <f t="shared" si="5"/>
        <v>DCBBANK.EQ-NSE</v>
      </c>
      <c r="O98" t="s">
        <v>1266</v>
      </c>
    </row>
    <row r="99" spans="2:15" x14ac:dyDescent="0.45">
      <c r="B99" s="2" t="s">
        <v>513</v>
      </c>
      <c r="E99" t="str">
        <f t="shared" si="3"/>
        <v>NDTV</v>
      </c>
      <c r="G99" t="s">
        <v>97</v>
      </c>
      <c r="I99" t="str">
        <f t="shared" si="4"/>
        <v>NDTV.EQ-NSE,</v>
      </c>
      <c r="L99" t="s">
        <v>843</v>
      </c>
      <c r="N99" t="str">
        <f t="shared" si="5"/>
        <v>DCBBANK.EQ-NSE</v>
      </c>
    </row>
    <row r="100" spans="2:15" x14ac:dyDescent="0.45">
      <c r="B100" s="2" t="s">
        <v>514</v>
      </c>
      <c r="E100" t="str">
        <f t="shared" si="3"/>
        <v>NEYVELILIG</v>
      </c>
      <c r="G100" t="s">
        <v>98</v>
      </c>
      <c r="I100" t="str">
        <f t="shared" si="4"/>
        <v>NEYVELILIG.EQ-NSE,</v>
      </c>
      <c r="L100" t="s">
        <v>956</v>
      </c>
      <c r="N100" t="str">
        <f t="shared" si="5"/>
        <v>DCHL.EQ-NSE</v>
      </c>
    </row>
    <row r="101" spans="2:15" x14ac:dyDescent="0.45">
      <c r="B101" s="2" t="s">
        <v>515</v>
      </c>
      <c r="E101" t="str">
        <f t="shared" si="3"/>
        <v>NICOLASPIR</v>
      </c>
      <c r="G101" t="s">
        <v>99</v>
      </c>
      <c r="I101" t="str">
        <f t="shared" si="4"/>
        <v>NICOLASPIR.EQ-NSE,</v>
      </c>
      <c r="L101" t="s">
        <v>957</v>
      </c>
      <c r="N101" t="str">
        <f t="shared" si="5"/>
        <v>DELTACORP.EQ-NSE</v>
      </c>
    </row>
    <row r="102" spans="2:15" x14ac:dyDescent="0.45">
      <c r="B102" s="2" t="s">
        <v>516</v>
      </c>
      <c r="E102" t="str">
        <f t="shared" si="3"/>
        <v>NTPC</v>
      </c>
      <c r="G102" t="s">
        <v>100</v>
      </c>
      <c r="I102" t="str">
        <f t="shared" si="4"/>
        <v>NTPC.EQ-NSE,</v>
      </c>
      <c r="L102" t="s">
        <v>958</v>
      </c>
      <c r="N102" t="str">
        <f t="shared" si="5"/>
        <v>DENABANK.EQ-NSE</v>
      </c>
    </row>
    <row r="103" spans="2:15" x14ac:dyDescent="0.45">
      <c r="B103" s="2" t="s">
        <v>517</v>
      </c>
      <c r="E103" t="str">
        <f t="shared" si="3"/>
        <v>ONGC</v>
      </c>
      <c r="G103" t="s">
        <v>101</v>
      </c>
      <c r="I103" t="str">
        <f t="shared" si="4"/>
        <v>ONGC.EQ-NSE,</v>
      </c>
      <c r="L103" t="s">
        <v>959</v>
      </c>
      <c r="N103" t="str">
        <f t="shared" si="5"/>
        <v>DHANBANK.EQ-NSE</v>
      </c>
    </row>
    <row r="104" spans="2:15" x14ac:dyDescent="0.45">
      <c r="B104" s="2" t="s">
        <v>518</v>
      </c>
      <c r="E104" t="str">
        <f t="shared" si="3"/>
        <v>ORCHIDCHEM</v>
      </c>
      <c r="G104" t="s">
        <v>102</v>
      </c>
      <c r="I104" t="str">
        <f t="shared" si="4"/>
        <v>ORCHIDCHEM.EQ-NSE,</v>
      </c>
      <c r="L104" t="s">
        <v>960</v>
      </c>
      <c r="N104" t="str">
        <f t="shared" si="5"/>
        <v>DHFL.EQ-NSE</v>
      </c>
    </row>
    <row r="105" spans="2:15" x14ac:dyDescent="0.45">
      <c r="B105" s="2" t="s">
        <v>519</v>
      </c>
      <c r="E105" t="str">
        <f t="shared" si="3"/>
        <v>ORIENTBANK</v>
      </c>
      <c r="G105" t="s">
        <v>103</v>
      </c>
      <c r="I105" t="str">
        <f t="shared" si="4"/>
        <v>ORIENTBANK.EQ-NSE,</v>
      </c>
      <c r="L105" t="s">
        <v>961</v>
      </c>
      <c r="N105" t="str">
        <f t="shared" si="5"/>
        <v>DISHTV.EQ-NSE</v>
      </c>
    </row>
    <row r="106" spans="2:15" x14ac:dyDescent="0.45">
      <c r="B106" s="2" t="s">
        <v>520</v>
      </c>
      <c r="E106" t="str">
        <f t="shared" si="3"/>
        <v>PARSVNATH</v>
      </c>
      <c r="G106" t="s">
        <v>104</v>
      </c>
      <c r="I106" t="str">
        <f t="shared" si="4"/>
        <v>PARSVNATH.EQ-NSE,</v>
      </c>
      <c r="L106" t="s">
        <v>962</v>
      </c>
      <c r="N106" t="str">
        <f t="shared" si="5"/>
        <v>DIVISLAB.EQ-NSE</v>
      </c>
    </row>
    <row r="107" spans="2:15" x14ac:dyDescent="0.45">
      <c r="B107" s="2" t="s">
        <v>521</v>
      </c>
      <c r="E107" t="str">
        <f t="shared" si="3"/>
        <v>PATNI</v>
      </c>
      <c r="G107" t="s">
        <v>105</v>
      </c>
      <c r="I107" t="str">
        <f t="shared" si="4"/>
        <v>PATNI.EQ-NSE,</v>
      </c>
      <c r="L107" t="s">
        <v>963</v>
      </c>
      <c r="N107" t="str">
        <f t="shared" si="5"/>
        <v>DLF.EQ-NSE</v>
      </c>
    </row>
    <row r="108" spans="2:15" x14ac:dyDescent="0.45">
      <c r="B108" s="2" t="s">
        <v>522</v>
      </c>
      <c r="E108" t="str">
        <f t="shared" si="3"/>
        <v>PNB</v>
      </c>
      <c r="G108" t="s">
        <v>106</v>
      </c>
      <c r="I108" t="str">
        <f t="shared" si="4"/>
        <v>PNB.EQ-NSE,</v>
      </c>
      <c r="L108" t="s">
        <v>964</v>
      </c>
      <c r="N108" t="str">
        <f t="shared" si="5"/>
        <v>DRREDDY.EQ-NSE</v>
      </c>
    </row>
    <row r="109" spans="2:15" x14ac:dyDescent="0.45">
      <c r="B109" s="2" t="s">
        <v>523</v>
      </c>
      <c r="E109" t="str">
        <f t="shared" si="3"/>
        <v>POLARIS</v>
      </c>
      <c r="G109" t="s">
        <v>107</v>
      </c>
      <c r="I109" t="str">
        <f t="shared" si="4"/>
        <v>POLARIS.EQ-NSE,</v>
      </c>
      <c r="L109" t="s">
        <v>965</v>
      </c>
      <c r="N109" t="str">
        <f t="shared" si="5"/>
        <v>EDELWEISS.EQ-NSE</v>
      </c>
    </row>
    <row r="110" spans="2:15" x14ac:dyDescent="0.45">
      <c r="B110" s="2" t="s">
        <v>524</v>
      </c>
      <c r="E110" t="str">
        <f t="shared" si="3"/>
        <v>PRAJIND</v>
      </c>
      <c r="G110" t="s">
        <v>108</v>
      </c>
      <c r="I110" t="str">
        <f t="shared" si="4"/>
        <v>PRAJIND.EQ-NSE,</v>
      </c>
      <c r="L110" t="s">
        <v>966</v>
      </c>
      <c r="N110" t="str">
        <f t="shared" si="5"/>
        <v>EDUCOMP.EQ-NSE</v>
      </c>
    </row>
    <row r="111" spans="2:15" x14ac:dyDescent="0.45">
      <c r="B111" s="2" t="s">
        <v>525</v>
      </c>
      <c r="E111" t="str">
        <f t="shared" si="3"/>
        <v>PUNJLLOYD</v>
      </c>
      <c r="G111" t="s">
        <v>109</v>
      </c>
      <c r="I111" t="str">
        <f t="shared" si="4"/>
        <v>PUNJLLOYD.EQ-NSE,</v>
      </c>
      <c r="L111" t="s">
        <v>967</v>
      </c>
      <c r="N111" t="str">
        <f t="shared" si="5"/>
        <v>EICHERMOT.EQ-NSE</v>
      </c>
    </row>
    <row r="112" spans="2:15" x14ac:dyDescent="0.45">
      <c r="B112" s="2" t="s">
        <v>526</v>
      </c>
      <c r="E112" t="str">
        <f t="shared" si="3"/>
        <v>RANBAXY</v>
      </c>
      <c r="G112" t="s">
        <v>110</v>
      </c>
      <c r="I112" t="str">
        <f t="shared" si="4"/>
        <v>RANBAXY.EQ-NSE,</v>
      </c>
      <c r="L112" t="s">
        <v>968</v>
      </c>
      <c r="N112" t="str">
        <f t="shared" si="5"/>
        <v>EKC.EQ-NSE</v>
      </c>
    </row>
    <row r="113" spans="2:15" x14ac:dyDescent="0.45">
      <c r="B113" s="2" t="s">
        <v>527</v>
      </c>
      <c r="E113" t="str">
        <f t="shared" si="3"/>
        <v>RCOM</v>
      </c>
      <c r="G113" t="s">
        <v>111</v>
      </c>
      <c r="I113" t="str">
        <f t="shared" si="4"/>
        <v>RCOM.EQ-NSE,</v>
      </c>
      <c r="L113" t="s">
        <v>969</v>
      </c>
      <c r="N113" t="str">
        <f t="shared" si="5"/>
        <v>ENGINERSIN.EQ-NSE</v>
      </c>
    </row>
    <row r="114" spans="2:15" x14ac:dyDescent="0.45">
      <c r="B114" s="2" t="s">
        <v>528</v>
      </c>
      <c r="E114" t="str">
        <f t="shared" si="3"/>
        <v>REL</v>
      </c>
      <c r="G114" t="s">
        <v>112</v>
      </c>
      <c r="I114" t="str">
        <f t="shared" si="4"/>
        <v>REL.EQ-NSE,</v>
      </c>
      <c r="L114" t="s">
        <v>970</v>
      </c>
      <c r="N114" t="str">
        <f t="shared" si="5"/>
        <v>EQUITAS.EQ-NSE</v>
      </c>
    </row>
    <row r="115" spans="2:15" x14ac:dyDescent="0.45">
      <c r="B115" s="2" t="s">
        <v>529</v>
      </c>
      <c r="E115" t="str">
        <f t="shared" si="3"/>
        <v>RELCAPITAL</v>
      </c>
      <c r="G115" t="s">
        <v>113</v>
      </c>
      <c r="I115" t="str">
        <f t="shared" si="4"/>
        <v>RELCAPITAL.EQ-NSE,</v>
      </c>
      <c r="L115" t="s">
        <v>971</v>
      </c>
      <c r="N115" t="str">
        <f t="shared" si="5"/>
        <v>ESCORTS.EQ-NSE</v>
      </c>
    </row>
    <row r="116" spans="2:15" x14ac:dyDescent="0.45">
      <c r="B116" s="2" t="s">
        <v>530</v>
      </c>
      <c r="E116" t="str">
        <f t="shared" si="3"/>
        <v>RELIANCE</v>
      </c>
      <c r="G116" t="s">
        <v>114</v>
      </c>
      <c r="I116" t="str">
        <f t="shared" si="4"/>
        <v>RELIANCE.EQ-NSE,</v>
      </c>
      <c r="L116" t="s">
        <v>972</v>
      </c>
      <c r="N116" t="str">
        <f t="shared" si="5"/>
        <v>ESSAROIL.EQ-NSE</v>
      </c>
    </row>
    <row r="117" spans="2:15" x14ac:dyDescent="0.45">
      <c r="B117" s="2" t="s">
        <v>531</v>
      </c>
      <c r="E117" t="str">
        <f t="shared" si="3"/>
        <v>RENUKA</v>
      </c>
      <c r="G117" t="s">
        <v>115</v>
      </c>
      <c r="I117" t="str">
        <f t="shared" si="4"/>
        <v>RENUKA.EQ-NSE,</v>
      </c>
      <c r="L117" t="s">
        <v>973</v>
      </c>
      <c r="N117" t="str">
        <f t="shared" si="5"/>
        <v>EVERONN.EQ-NSE</v>
      </c>
    </row>
    <row r="118" spans="2:15" x14ac:dyDescent="0.45">
      <c r="B118" s="2" t="s">
        <v>532</v>
      </c>
      <c r="E118" t="str">
        <f t="shared" si="3"/>
        <v>RPL</v>
      </c>
      <c r="G118" t="s">
        <v>116</v>
      </c>
      <c r="I118" t="str">
        <f t="shared" si="4"/>
        <v>RPL.EQ-NSE,</v>
      </c>
      <c r="L118" t="s">
        <v>974</v>
      </c>
      <c r="N118" t="str">
        <f t="shared" si="5"/>
        <v>EXIDEIND.EQ-NSE</v>
      </c>
    </row>
    <row r="119" spans="2:15" x14ac:dyDescent="0.45">
      <c r="B119" s="2" t="s">
        <v>533</v>
      </c>
      <c r="E119" t="str">
        <f t="shared" si="3"/>
        <v>SAIL</v>
      </c>
      <c r="G119" t="s">
        <v>117</v>
      </c>
      <c r="I119" t="str">
        <f t="shared" si="4"/>
        <v>SAIL.EQ-NSE,</v>
      </c>
      <c r="L119" t="s">
        <v>975</v>
      </c>
      <c r="N119" t="str">
        <f t="shared" si="5"/>
        <v>FEDERALBNK.EQ-NSE</v>
      </c>
    </row>
    <row r="120" spans="2:15" x14ac:dyDescent="0.45">
      <c r="B120" s="2" t="s">
        <v>534</v>
      </c>
      <c r="E120" t="str">
        <f t="shared" si="3"/>
        <v>SATYAMCOMP</v>
      </c>
      <c r="G120" t="s">
        <v>118</v>
      </c>
      <c r="I120" t="str">
        <f t="shared" si="4"/>
        <v>SATYAMCOMP.EQ-NSE,</v>
      </c>
      <c r="L120" t="s">
        <v>976</v>
      </c>
      <c r="N120" t="str">
        <f t="shared" si="5"/>
        <v>FINANTECH.EQ-NSE</v>
      </c>
    </row>
    <row r="121" spans="2:15" x14ac:dyDescent="0.45">
      <c r="B121" s="2" t="s">
        <v>535</v>
      </c>
      <c r="E121" t="str">
        <f t="shared" si="3"/>
        <v>SBIN</v>
      </c>
      <c r="G121" t="s">
        <v>119</v>
      </c>
      <c r="I121" t="str">
        <f t="shared" si="4"/>
        <v>SBIN.EQ-NSE,</v>
      </c>
      <c r="L121" t="s">
        <v>977</v>
      </c>
      <c r="N121" t="str">
        <f t="shared" si="5"/>
        <v>FORTIS.EQ-NSE</v>
      </c>
    </row>
    <row r="122" spans="2:15" x14ac:dyDescent="0.45">
      <c r="B122" s="2" t="s">
        <v>536</v>
      </c>
      <c r="E122" t="str">
        <f t="shared" si="3"/>
        <v>SCI</v>
      </c>
      <c r="G122" t="s">
        <v>120</v>
      </c>
      <c r="I122" t="str">
        <f t="shared" si="4"/>
        <v>SCI.EQ-NSE,</v>
      </c>
      <c r="L122" s="5" t="s">
        <v>978</v>
      </c>
      <c r="M122" s="5" t="s">
        <v>844</v>
      </c>
      <c r="N122" t="str">
        <f t="shared" si="5"/>
        <v>FEL.EQ-NSE</v>
      </c>
      <c r="O122" t="s">
        <v>1266</v>
      </c>
    </row>
    <row r="123" spans="2:15" x14ac:dyDescent="0.45">
      <c r="B123" s="2" t="s">
        <v>537</v>
      </c>
      <c r="E123" t="str">
        <f t="shared" si="3"/>
        <v>SESAGOA</v>
      </c>
      <c r="G123" t="s">
        <v>121</v>
      </c>
      <c r="I123" t="str">
        <f t="shared" si="4"/>
        <v>SESAGOA.EQ-NSE,</v>
      </c>
      <c r="L123" t="s">
        <v>979</v>
      </c>
      <c r="N123" t="str">
        <f t="shared" si="5"/>
        <v>FSL.EQ-NSE</v>
      </c>
    </row>
    <row r="124" spans="2:15" x14ac:dyDescent="0.45">
      <c r="B124" s="2" t="s">
        <v>538</v>
      </c>
      <c r="E124" t="str">
        <f t="shared" si="3"/>
        <v>SIEMENS</v>
      </c>
      <c r="G124" t="s">
        <v>122</v>
      </c>
      <c r="I124" t="str">
        <f t="shared" si="4"/>
        <v>SIEMENS.EQ-NSE,</v>
      </c>
      <c r="L124" t="s">
        <v>980</v>
      </c>
      <c r="N124" t="str">
        <f t="shared" si="5"/>
        <v>GAIL.EQ-NSE</v>
      </c>
    </row>
    <row r="125" spans="2:15" x14ac:dyDescent="0.45">
      <c r="B125" s="2" t="s">
        <v>539</v>
      </c>
      <c r="E125" t="str">
        <f t="shared" si="3"/>
        <v>SOBHA</v>
      </c>
      <c r="G125" t="s">
        <v>123</v>
      </c>
      <c r="I125" t="str">
        <f t="shared" si="4"/>
        <v>SOBHA.EQ-NSE,</v>
      </c>
      <c r="L125" t="s">
        <v>981</v>
      </c>
      <c r="N125" t="str">
        <f t="shared" si="5"/>
        <v>GBN.EQ-NSE</v>
      </c>
    </row>
    <row r="126" spans="2:15" x14ac:dyDescent="0.45">
      <c r="B126" s="2" t="s">
        <v>540</v>
      </c>
      <c r="E126" t="str">
        <f t="shared" si="3"/>
        <v>SRF</v>
      </c>
      <c r="G126" t="s">
        <v>124</v>
      </c>
      <c r="I126" t="str">
        <f t="shared" si="4"/>
        <v>SRF.EQ-NSE,</v>
      </c>
      <c r="L126" t="s">
        <v>982</v>
      </c>
      <c r="N126" t="str">
        <f t="shared" si="5"/>
        <v>GDL.EQ-NSE</v>
      </c>
    </row>
    <row r="127" spans="2:15" x14ac:dyDescent="0.45">
      <c r="B127" s="2" t="s">
        <v>541</v>
      </c>
      <c r="E127" t="str">
        <f t="shared" si="3"/>
        <v>STAR</v>
      </c>
      <c r="G127" t="s">
        <v>125</v>
      </c>
      <c r="I127" t="str">
        <f t="shared" si="4"/>
        <v>STAR.EQ-NSE,</v>
      </c>
      <c r="L127" t="s">
        <v>983</v>
      </c>
      <c r="N127" t="str">
        <f t="shared" si="5"/>
        <v>GESCOCORP.EQ-NSE</v>
      </c>
    </row>
    <row r="128" spans="2:15" x14ac:dyDescent="0.45">
      <c r="B128" s="2" t="s">
        <v>542</v>
      </c>
      <c r="E128" t="str">
        <f t="shared" si="3"/>
        <v>STER</v>
      </c>
      <c r="G128" t="s">
        <v>126</v>
      </c>
      <c r="I128" t="str">
        <f t="shared" si="4"/>
        <v>STER.EQ-NSE,</v>
      </c>
      <c r="L128" t="s">
        <v>984</v>
      </c>
      <c r="N128" t="str">
        <f t="shared" si="5"/>
        <v>GESHIP.EQ-NSE</v>
      </c>
    </row>
    <row r="129" spans="2:14" x14ac:dyDescent="0.45">
      <c r="B129" s="2" t="s">
        <v>543</v>
      </c>
      <c r="E129" t="str">
        <f t="shared" si="3"/>
        <v>SUNPHARMA</v>
      </c>
      <c r="G129" t="s">
        <v>127</v>
      </c>
      <c r="I129" t="str">
        <f t="shared" si="4"/>
        <v>SUNPHARMA.EQ-NSE,</v>
      </c>
      <c r="L129" t="s">
        <v>985</v>
      </c>
      <c r="N129" t="str">
        <f t="shared" si="5"/>
        <v>GITANJALI.EQ-NSE</v>
      </c>
    </row>
    <row r="130" spans="2:14" x14ac:dyDescent="0.45">
      <c r="B130" s="2" t="s">
        <v>544</v>
      </c>
      <c r="E130" t="str">
        <f t="shared" si="3"/>
        <v>SUNTV</v>
      </c>
      <c r="G130" t="s">
        <v>128</v>
      </c>
      <c r="I130" t="str">
        <f t="shared" si="4"/>
        <v>SUNTV.EQ-NSE,</v>
      </c>
      <c r="L130" t="s">
        <v>986</v>
      </c>
      <c r="N130" t="str">
        <f t="shared" si="5"/>
        <v>GLAXO.EQ-NSE</v>
      </c>
    </row>
    <row r="131" spans="2:14" x14ac:dyDescent="0.45">
      <c r="B131" s="2" t="s">
        <v>545</v>
      </c>
      <c r="E131" t="str">
        <f t="shared" ref="E131:E194" si="6">LEFT(B131,LEN(B131)-8)</f>
        <v>SUZLON</v>
      </c>
      <c r="G131" t="s">
        <v>129</v>
      </c>
      <c r="I131" t="str">
        <f t="shared" ref="I131:I194" si="7">G131&amp;".EQ-NSE,"</f>
        <v>SUZLON.EQ-NSE,</v>
      </c>
      <c r="L131" t="s">
        <v>987</v>
      </c>
      <c r="N131" t="str">
        <f t="shared" ref="N131:N194" si="8">IF(ISBLANK(M131),L131,M131)</f>
        <v>GLENMARK.EQ-NSE</v>
      </c>
    </row>
    <row r="132" spans="2:14" x14ac:dyDescent="0.45">
      <c r="B132" s="2" t="s">
        <v>546</v>
      </c>
      <c r="E132" t="str">
        <f t="shared" si="6"/>
        <v>SYNDIBANK</v>
      </c>
      <c r="G132" t="s">
        <v>130</v>
      </c>
      <c r="I132" t="str">
        <f t="shared" si="7"/>
        <v>SYNDIBANK.EQ-NSE,</v>
      </c>
      <c r="L132" t="s">
        <v>988</v>
      </c>
      <c r="N132" t="str">
        <f t="shared" si="8"/>
        <v>GMDCLTD.EQ-NSE</v>
      </c>
    </row>
    <row r="133" spans="2:14" x14ac:dyDescent="0.45">
      <c r="B133" s="2" t="s">
        <v>547</v>
      </c>
      <c r="E133" t="str">
        <f t="shared" si="6"/>
        <v>TATACHEM</v>
      </c>
      <c r="G133" t="s">
        <v>131</v>
      </c>
      <c r="I133" t="str">
        <f t="shared" si="7"/>
        <v>TATACHEM.EQ-NSE,</v>
      </c>
      <c r="L133" t="s">
        <v>989</v>
      </c>
      <c r="N133" t="str">
        <f t="shared" si="8"/>
        <v>GMRINFRA.EQ-NSE</v>
      </c>
    </row>
    <row r="134" spans="2:14" x14ac:dyDescent="0.45">
      <c r="B134" s="2" t="s">
        <v>548</v>
      </c>
      <c r="E134" t="str">
        <f t="shared" si="6"/>
        <v>TATAMOTORS</v>
      </c>
      <c r="G134" t="s">
        <v>132</v>
      </c>
      <c r="I134" t="str">
        <f t="shared" si="7"/>
        <v>TATAMOTORS.EQ-NSE,</v>
      </c>
      <c r="L134" t="s">
        <v>990</v>
      </c>
      <c r="N134" t="str">
        <f t="shared" si="8"/>
        <v>GNFC.EQ-NSE</v>
      </c>
    </row>
    <row r="135" spans="2:14" x14ac:dyDescent="0.45">
      <c r="B135" s="2" t="s">
        <v>549</v>
      </c>
      <c r="E135" t="str">
        <f t="shared" si="6"/>
        <v>TATAPOWER</v>
      </c>
      <c r="G135" t="s">
        <v>133</v>
      </c>
      <c r="I135" t="str">
        <f t="shared" si="7"/>
        <v>TATAPOWER.EQ-NSE,</v>
      </c>
      <c r="L135" t="s">
        <v>991</v>
      </c>
      <c r="N135" t="str">
        <f t="shared" si="8"/>
        <v>GODFRYPHLP.EQ-NSE</v>
      </c>
    </row>
    <row r="136" spans="2:14" x14ac:dyDescent="0.45">
      <c r="B136" s="2" t="s">
        <v>550</v>
      </c>
      <c r="E136" t="str">
        <f t="shared" si="6"/>
        <v>TATASTEEL</v>
      </c>
      <c r="G136" t="s">
        <v>134</v>
      </c>
      <c r="I136" t="str">
        <f t="shared" si="7"/>
        <v>TATASTEEL.EQ-NSE,</v>
      </c>
      <c r="L136" t="s">
        <v>992</v>
      </c>
      <c r="N136" t="str">
        <f t="shared" si="8"/>
        <v>GODREJCP.EQ-NSE</v>
      </c>
    </row>
    <row r="137" spans="2:14" x14ac:dyDescent="0.45">
      <c r="B137" s="2" t="s">
        <v>551</v>
      </c>
      <c r="E137" t="str">
        <f t="shared" si="6"/>
        <v>TATATEA</v>
      </c>
      <c r="G137" t="s">
        <v>135</v>
      </c>
      <c r="I137" t="str">
        <f t="shared" si="7"/>
        <v>TATATEA.EQ-NSE,</v>
      </c>
      <c r="L137" t="s">
        <v>993</v>
      </c>
      <c r="N137" t="str">
        <f t="shared" si="8"/>
        <v>GODREJIND.EQ-NSE</v>
      </c>
    </row>
    <row r="138" spans="2:14" x14ac:dyDescent="0.45">
      <c r="B138" s="2" t="s">
        <v>552</v>
      </c>
      <c r="E138" t="str">
        <f t="shared" si="6"/>
        <v>TCS</v>
      </c>
      <c r="G138" t="s">
        <v>136</v>
      </c>
      <c r="I138" t="str">
        <f t="shared" si="7"/>
        <v>TCS.EQ-NSE,</v>
      </c>
      <c r="L138" t="s">
        <v>994</v>
      </c>
      <c r="N138" t="str">
        <f t="shared" si="8"/>
        <v>GRANULES.EQ-NSE</v>
      </c>
    </row>
    <row r="139" spans="2:14" x14ac:dyDescent="0.45">
      <c r="B139" s="2" t="s">
        <v>553</v>
      </c>
      <c r="E139" t="str">
        <f t="shared" si="6"/>
        <v>TITAN</v>
      </c>
      <c r="G139" t="s">
        <v>137</v>
      </c>
      <c r="I139" t="str">
        <f t="shared" si="7"/>
        <v>TITAN.EQ-NSE,</v>
      </c>
      <c r="L139" t="s">
        <v>995</v>
      </c>
      <c r="N139" t="str">
        <f t="shared" si="8"/>
        <v>GRASIM.EQ-NSE</v>
      </c>
    </row>
    <row r="140" spans="2:14" x14ac:dyDescent="0.45">
      <c r="B140" s="2" t="s">
        <v>554</v>
      </c>
      <c r="E140" t="str">
        <f t="shared" si="6"/>
        <v>TRIVENI</v>
      </c>
      <c r="G140" t="s">
        <v>138</v>
      </c>
      <c r="I140" t="str">
        <f t="shared" si="7"/>
        <v>TRIVENI.EQ-NSE,</v>
      </c>
      <c r="L140" t="s">
        <v>996</v>
      </c>
      <c r="N140" t="str">
        <f t="shared" si="8"/>
        <v>GSFC.EQ-NSE</v>
      </c>
    </row>
    <row r="141" spans="2:14" x14ac:dyDescent="0.45">
      <c r="B141" s="2" t="s">
        <v>555</v>
      </c>
      <c r="E141" t="str">
        <f t="shared" si="6"/>
        <v>TTML</v>
      </c>
      <c r="G141" t="s">
        <v>139</v>
      </c>
      <c r="I141" t="str">
        <f t="shared" si="7"/>
        <v>TTML.EQ-NSE,</v>
      </c>
      <c r="L141" t="s">
        <v>997</v>
      </c>
      <c r="N141" t="str">
        <f t="shared" si="8"/>
        <v>GSKCONS.EQ-NSE</v>
      </c>
    </row>
    <row r="142" spans="2:14" x14ac:dyDescent="0.45">
      <c r="B142" s="2" t="s">
        <v>556</v>
      </c>
      <c r="E142" t="str">
        <f t="shared" si="6"/>
        <v>TVSMOTOR</v>
      </c>
      <c r="G142" t="s">
        <v>140</v>
      </c>
      <c r="I142" t="str">
        <f t="shared" si="7"/>
        <v>TVSMOTOR.EQ-NSE,</v>
      </c>
      <c r="L142" t="s">
        <v>998</v>
      </c>
      <c r="N142" t="str">
        <f t="shared" si="8"/>
        <v>GSPL.EQ-NSE</v>
      </c>
    </row>
    <row r="143" spans="2:14" x14ac:dyDescent="0.45">
      <c r="B143" s="2" t="s">
        <v>557</v>
      </c>
      <c r="E143" t="str">
        <f t="shared" si="6"/>
        <v>ULTRACEMCO</v>
      </c>
      <c r="G143" t="s">
        <v>141</v>
      </c>
      <c r="I143" t="str">
        <f t="shared" si="7"/>
        <v>ULTRACEMCO.EQ-NSE,</v>
      </c>
      <c r="L143" t="s">
        <v>999</v>
      </c>
      <c r="N143" t="str">
        <f t="shared" si="8"/>
        <v>GTL.EQ-NSE</v>
      </c>
    </row>
    <row r="144" spans="2:14" x14ac:dyDescent="0.45">
      <c r="B144" s="2" t="s">
        <v>558</v>
      </c>
      <c r="E144" t="str">
        <f t="shared" si="6"/>
        <v>UNIONBANK</v>
      </c>
      <c r="G144" t="s">
        <v>142</v>
      </c>
      <c r="I144" t="str">
        <f t="shared" si="7"/>
        <v>UNIONBANK.EQ-NSE,</v>
      </c>
      <c r="L144" t="s">
        <v>1000</v>
      </c>
      <c r="N144" t="str">
        <f t="shared" si="8"/>
        <v>GTLINFRA.EQ-NSE</v>
      </c>
    </row>
    <row r="145" spans="2:15" x14ac:dyDescent="0.45">
      <c r="B145" s="2" t="s">
        <v>559</v>
      </c>
      <c r="E145" t="str">
        <f t="shared" si="6"/>
        <v>UTIBANK</v>
      </c>
      <c r="G145" t="s">
        <v>143</v>
      </c>
      <c r="I145" t="str">
        <f t="shared" si="7"/>
        <v>UTIBANK.EQ-NSE,</v>
      </c>
      <c r="L145" t="s">
        <v>1001</v>
      </c>
      <c r="N145" t="str">
        <f t="shared" si="8"/>
        <v>GTOFFSHORE.EQ-NSE</v>
      </c>
    </row>
    <row r="146" spans="2:15" x14ac:dyDescent="0.45">
      <c r="B146" s="2" t="s">
        <v>560</v>
      </c>
      <c r="E146" t="str">
        <f t="shared" si="6"/>
        <v>VIJAYABANK</v>
      </c>
      <c r="G146" t="s">
        <v>144</v>
      </c>
      <c r="I146" t="str">
        <f t="shared" si="7"/>
        <v>VIJAYABANK.EQ-NSE,</v>
      </c>
      <c r="L146" t="s">
        <v>1002</v>
      </c>
      <c r="N146" t="str">
        <f t="shared" si="8"/>
        <v>GUJALKALI.EQ-NSE</v>
      </c>
    </row>
    <row r="147" spans="2:15" x14ac:dyDescent="0.45">
      <c r="B147" s="2" t="s">
        <v>561</v>
      </c>
      <c r="E147" t="str">
        <f t="shared" si="6"/>
        <v>VOLTAS</v>
      </c>
      <c r="G147" t="s">
        <v>145</v>
      </c>
      <c r="I147" t="str">
        <f t="shared" si="7"/>
        <v>VOLTAS.EQ-NSE,</v>
      </c>
      <c r="L147" t="s">
        <v>1003</v>
      </c>
      <c r="N147" t="str">
        <f t="shared" si="8"/>
        <v>GUJAMBCEM.EQ-NSE</v>
      </c>
    </row>
    <row r="148" spans="2:15" x14ac:dyDescent="0.45">
      <c r="B148" s="2" t="s">
        <v>562</v>
      </c>
      <c r="E148" t="str">
        <f t="shared" si="6"/>
        <v>VSNL</v>
      </c>
      <c r="G148" t="s">
        <v>146</v>
      </c>
      <c r="I148" t="str">
        <f t="shared" si="7"/>
        <v>VSNL.EQ-NSE,</v>
      </c>
      <c r="L148" t="s">
        <v>1004</v>
      </c>
      <c r="N148" t="str">
        <f t="shared" si="8"/>
        <v>GUJFLUORO.EQ-NSE</v>
      </c>
    </row>
    <row r="149" spans="2:15" x14ac:dyDescent="0.45">
      <c r="B149" s="2" t="s">
        <v>563</v>
      </c>
      <c r="E149" t="str">
        <f t="shared" si="6"/>
        <v>WIPRO</v>
      </c>
      <c r="G149" t="s">
        <v>147</v>
      </c>
      <c r="I149" t="str">
        <f t="shared" si="7"/>
        <v>WIPRO.EQ-NSE,</v>
      </c>
      <c r="L149" t="s">
        <v>1005</v>
      </c>
      <c r="N149" t="str">
        <f t="shared" si="8"/>
        <v>GVKPIL.EQ-NSE</v>
      </c>
    </row>
    <row r="150" spans="2:15" x14ac:dyDescent="0.45">
      <c r="B150" s="2" t="s">
        <v>564</v>
      </c>
      <c r="E150" t="str">
        <f t="shared" si="6"/>
        <v>WOCKPHARMA</v>
      </c>
      <c r="G150" t="s">
        <v>148</v>
      </c>
      <c r="I150" t="str">
        <f t="shared" si="7"/>
        <v>WOCKPHARMA.EQ-NSE,</v>
      </c>
      <c r="L150" t="s">
        <v>1006</v>
      </c>
      <c r="N150" t="str">
        <f t="shared" si="8"/>
        <v>HAVELLS.EQ-NSE</v>
      </c>
    </row>
    <row r="151" spans="2:15" x14ac:dyDescent="0.45">
      <c r="B151" s="2" t="s">
        <v>565</v>
      </c>
      <c r="E151" t="str">
        <f t="shared" si="6"/>
        <v>ZEETELE</v>
      </c>
      <c r="G151" t="s">
        <v>149</v>
      </c>
      <c r="I151" t="str">
        <f t="shared" si="7"/>
        <v>ZEETELE.EQ-NSE,</v>
      </c>
      <c r="L151" t="s">
        <v>1007</v>
      </c>
      <c r="N151" t="str">
        <f t="shared" si="8"/>
        <v>HCC.EQ-NSE</v>
      </c>
    </row>
    <row r="152" spans="2:15" x14ac:dyDescent="0.45">
      <c r="B152" s="2" t="s">
        <v>566</v>
      </c>
      <c r="E152" t="str">
        <f t="shared" si="6"/>
        <v>CAIRN</v>
      </c>
      <c r="G152" t="s">
        <v>150</v>
      </c>
      <c r="I152" t="str">
        <f t="shared" si="7"/>
        <v>CAIRN.EQ-NSE,</v>
      </c>
      <c r="L152" t="s">
        <v>1008</v>
      </c>
      <c r="N152" t="str">
        <f t="shared" si="8"/>
        <v>HCL_INSYS.EQ-NSE</v>
      </c>
    </row>
    <row r="153" spans="2:15" x14ac:dyDescent="0.45">
      <c r="B153" s="2" t="s">
        <v>567</v>
      </c>
      <c r="E153" t="str">
        <f t="shared" si="6"/>
        <v>CHENNPETRO</v>
      </c>
      <c r="G153" t="s">
        <v>151</v>
      </c>
      <c r="I153" t="str">
        <f t="shared" si="7"/>
        <v>CHENNPETRO.EQ-NSE,</v>
      </c>
      <c r="L153" t="s">
        <v>1009</v>
      </c>
      <c r="N153" t="str">
        <f t="shared" si="8"/>
        <v>HCLTECH.EQ-NSE</v>
      </c>
    </row>
    <row r="154" spans="2:15" x14ac:dyDescent="0.45">
      <c r="B154" s="2" t="s">
        <v>568</v>
      </c>
      <c r="E154" t="str">
        <f t="shared" si="6"/>
        <v>PFC</v>
      </c>
      <c r="G154" t="s">
        <v>152</v>
      </c>
      <c r="I154" t="str">
        <f t="shared" si="7"/>
        <v>PFC.EQ-NSE,</v>
      </c>
      <c r="L154" t="s">
        <v>1010</v>
      </c>
      <c r="N154" t="str">
        <f t="shared" si="8"/>
        <v>HDFC.EQ-NSE</v>
      </c>
    </row>
    <row r="155" spans="2:15" x14ac:dyDescent="0.45">
      <c r="B155" s="2" t="s">
        <v>569</v>
      </c>
      <c r="E155" t="str">
        <f t="shared" si="6"/>
        <v>INDIANB</v>
      </c>
      <c r="G155" t="s">
        <v>153</v>
      </c>
      <c r="I155" t="str">
        <f t="shared" si="7"/>
        <v>INDIANB.EQ-NSE,</v>
      </c>
      <c r="L155" t="s">
        <v>1011</v>
      </c>
      <c r="N155" t="str">
        <f t="shared" si="8"/>
        <v>HDFCBANK.EQ-NSE</v>
      </c>
    </row>
    <row r="156" spans="2:15" x14ac:dyDescent="0.45">
      <c r="B156" s="2" t="s">
        <v>570</v>
      </c>
      <c r="E156" t="str">
        <f t="shared" si="6"/>
        <v>ZEEL</v>
      </c>
      <c r="G156" t="s">
        <v>154</v>
      </c>
      <c r="I156" t="str">
        <f t="shared" si="7"/>
        <v>ZEEL.EQ-NSE,</v>
      </c>
      <c r="L156" t="s">
        <v>1012</v>
      </c>
      <c r="N156" t="str">
        <f t="shared" si="8"/>
        <v>HDIL.EQ-NSE</v>
      </c>
    </row>
    <row r="157" spans="2:15" x14ac:dyDescent="0.45">
      <c r="B157" s="2" t="s">
        <v>571</v>
      </c>
      <c r="E157" t="str">
        <f t="shared" si="6"/>
        <v>IDEA</v>
      </c>
      <c r="G157" t="s">
        <v>155</v>
      </c>
      <c r="I157" t="str">
        <f t="shared" si="7"/>
        <v>IDEA.EQ-NSE,</v>
      </c>
      <c r="L157" s="5" t="s">
        <v>1013</v>
      </c>
      <c r="M157" s="5" t="s">
        <v>845</v>
      </c>
      <c r="N157" t="str">
        <f t="shared" si="8"/>
        <v>HEROMOTOCO.EQ-NSE</v>
      </c>
      <c r="O157" t="s">
        <v>1266</v>
      </c>
    </row>
    <row r="158" spans="2:15" x14ac:dyDescent="0.45">
      <c r="B158" s="2" t="s">
        <v>572</v>
      </c>
      <c r="E158" t="str">
        <f t="shared" si="6"/>
        <v>HINDUJATMT</v>
      </c>
      <c r="G158" t="s">
        <v>156</v>
      </c>
      <c r="I158" t="str">
        <f t="shared" si="7"/>
        <v>HINDUJATMT.EQ-NSE,</v>
      </c>
      <c r="L158" t="s">
        <v>845</v>
      </c>
      <c r="N158" t="str">
        <f t="shared" si="8"/>
        <v>HEROMOTOCO.EQ-NSE</v>
      </c>
    </row>
    <row r="159" spans="2:15" x14ac:dyDescent="0.45">
      <c r="B159" s="2" t="s">
        <v>573</v>
      </c>
      <c r="E159" t="str">
        <f t="shared" si="6"/>
        <v>ABIRLANUVO</v>
      </c>
      <c r="G159" t="s">
        <v>157</v>
      </c>
      <c r="I159" t="str">
        <f t="shared" si="7"/>
        <v>ABIRLANUVO.EQ-NSE,</v>
      </c>
      <c r="L159" t="s">
        <v>1014</v>
      </c>
      <c r="N159" t="str">
        <f t="shared" si="8"/>
        <v>HEXAWARE.EQ-NSE</v>
      </c>
    </row>
    <row r="160" spans="2:15" x14ac:dyDescent="0.45">
      <c r="B160" s="2" t="s">
        <v>574</v>
      </c>
      <c r="E160" t="str">
        <f t="shared" si="6"/>
        <v>ADLABSFILM</v>
      </c>
      <c r="G160" t="s">
        <v>158</v>
      </c>
      <c r="I160" t="str">
        <f t="shared" si="7"/>
        <v>ADLABSFILM.EQ-NSE,</v>
      </c>
      <c r="L160" t="s">
        <v>1015</v>
      </c>
      <c r="N160" t="str">
        <f t="shared" si="8"/>
        <v>HINDALC0.EQ-NSE</v>
      </c>
    </row>
    <row r="161" spans="2:14" x14ac:dyDescent="0.45">
      <c r="B161" s="2" t="s">
        <v>575</v>
      </c>
      <c r="E161" t="str">
        <f t="shared" si="6"/>
        <v>AIAENG</v>
      </c>
      <c r="G161" t="s">
        <v>159</v>
      </c>
      <c r="I161" t="str">
        <f t="shared" si="7"/>
        <v>AIAENG.EQ-NSE,</v>
      </c>
      <c r="L161" t="s">
        <v>1016</v>
      </c>
      <c r="N161" t="str">
        <f t="shared" si="8"/>
        <v>HINDALCO.EQ-NSE</v>
      </c>
    </row>
    <row r="162" spans="2:14" x14ac:dyDescent="0.45">
      <c r="B162" s="2" t="s">
        <v>576</v>
      </c>
      <c r="E162" t="str">
        <f t="shared" si="6"/>
        <v>AIRDECCAN</v>
      </c>
      <c r="G162" t="s">
        <v>160</v>
      </c>
      <c r="I162" t="str">
        <f t="shared" si="7"/>
        <v>AIRDECCAN.EQ-NSE,</v>
      </c>
      <c r="L162" t="s">
        <v>1017</v>
      </c>
      <c r="N162" t="str">
        <f t="shared" si="8"/>
        <v>HINDLEVER.EQ-NSE</v>
      </c>
    </row>
    <row r="163" spans="2:14" x14ac:dyDescent="0.45">
      <c r="B163" s="2" t="s">
        <v>577</v>
      </c>
      <c r="E163" t="str">
        <f t="shared" si="6"/>
        <v>ANSALINFRA</v>
      </c>
      <c r="G163" t="s">
        <v>161</v>
      </c>
      <c r="I163" t="str">
        <f t="shared" si="7"/>
        <v>ANSALINFRA.EQ-NSE,</v>
      </c>
      <c r="L163" t="s">
        <v>1018</v>
      </c>
      <c r="N163" t="str">
        <f t="shared" si="8"/>
        <v>HINDOILEXP.EQ-NSE</v>
      </c>
    </row>
    <row r="164" spans="2:14" x14ac:dyDescent="0.45">
      <c r="B164" s="2" t="s">
        <v>578</v>
      </c>
      <c r="E164" t="str">
        <f t="shared" si="6"/>
        <v>APIL</v>
      </c>
      <c r="G164" t="s">
        <v>162</v>
      </c>
      <c r="I164" t="str">
        <f t="shared" si="7"/>
        <v>APIL.EQ-NSE,</v>
      </c>
      <c r="L164" t="s">
        <v>1019</v>
      </c>
      <c r="N164" t="str">
        <f t="shared" si="8"/>
        <v>HINDPETRO.EQ-NSE</v>
      </c>
    </row>
    <row r="165" spans="2:14" x14ac:dyDescent="0.45">
      <c r="B165" s="2" t="s">
        <v>579</v>
      </c>
      <c r="E165" t="str">
        <f t="shared" si="6"/>
        <v>BINDALAGRO</v>
      </c>
      <c r="G165" t="s">
        <v>163</v>
      </c>
      <c r="I165" t="str">
        <f t="shared" si="7"/>
        <v>BINDALAGRO.EQ-NSE,</v>
      </c>
      <c r="L165" t="s">
        <v>1020</v>
      </c>
      <c r="N165" t="str">
        <f t="shared" si="8"/>
        <v>HINDUJATMT.EQ-NSE</v>
      </c>
    </row>
    <row r="166" spans="2:14" x14ac:dyDescent="0.45">
      <c r="B166" s="2" t="s">
        <v>580</v>
      </c>
      <c r="E166" t="str">
        <f t="shared" si="6"/>
        <v>BIRLAJUTE</v>
      </c>
      <c r="G166" t="s">
        <v>164</v>
      </c>
      <c r="I166" t="str">
        <f t="shared" si="7"/>
        <v>BIRLAJUTE.EQ-NSE,</v>
      </c>
      <c r="L166" t="s">
        <v>1021</v>
      </c>
      <c r="N166" t="str">
        <f t="shared" si="8"/>
        <v>HINDUJAVEN.EQ-NSE</v>
      </c>
    </row>
    <row r="167" spans="2:14" x14ac:dyDescent="0.45">
      <c r="B167" s="2" t="s">
        <v>581</v>
      </c>
      <c r="E167" t="str">
        <f t="shared" si="6"/>
        <v>BRFL</v>
      </c>
      <c r="G167" t="s">
        <v>165</v>
      </c>
      <c r="I167" t="str">
        <f t="shared" si="7"/>
        <v>BRFL.EQ-NSE,</v>
      </c>
      <c r="L167" t="s">
        <v>1022</v>
      </c>
      <c r="N167" t="str">
        <f t="shared" si="8"/>
        <v>HINDUNILVR.EQ-NSE</v>
      </c>
    </row>
    <row r="168" spans="2:14" x14ac:dyDescent="0.45">
      <c r="B168" s="2" t="s">
        <v>582</v>
      </c>
      <c r="E168" t="str">
        <f t="shared" si="6"/>
        <v>DENABANK</v>
      </c>
      <c r="G168" t="s">
        <v>166</v>
      </c>
      <c r="I168" t="str">
        <f t="shared" si="7"/>
        <v>DENABANK.EQ-NSE,</v>
      </c>
      <c r="L168" t="s">
        <v>1023</v>
      </c>
      <c r="N168" t="str">
        <f t="shared" si="8"/>
        <v>HINDZINC.EQ-NSE</v>
      </c>
    </row>
    <row r="169" spans="2:14" x14ac:dyDescent="0.45">
      <c r="B169" s="2" t="s">
        <v>583</v>
      </c>
      <c r="E169" t="str">
        <f t="shared" si="6"/>
        <v>EDUCOMP</v>
      </c>
      <c r="G169" t="s">
        <v>167</v>
      </c>
      <c r="I169" t="str">
        <f t="shared" si="7"/>
        <v>EDUCOMP.EQ-NSE,</v>
      </c>
      <c r="L169" t="s">
        <v>1024</v>
      </c>
      <c r="N169" t="str">
        <f t="shared" si="8"/>
        <v>HOTELEELA.EQ-NSE</v>
      </c>
    </row>
    <row r="170" spans="2:14" x14ac:dyDescent="0.45">
      <c r="B170" s="2" t="s">
        <v>584</v>
      </c>
      <c r="E170" t="str">
        <f t="shared" si="6"/>
        <v>EKC</v>
      </c>
      <c r="G170" t="s">
        <v>168</v>
      </c>
      <c r="I170" t="str">
        <f t="shared" si="7"/>
        <v>EKC.EQ-NSE,</v>
      </c>
      <c r="L170" t="s">
        <v>1025</v>
      </c>
      <c r="N170" t="str">
        <f t="shared" si="8"/>
        <v>HTMT.EQ-NSE</v>
      </c>
    </row>
    <row r="171" spans="2:14" x14ac:dyDescent="0.45">
      <c r="B171" s="2" t="s">
        <v>585</v>
      </c>
      <c r="E171" t="str">
        <f t="shared" si="6"/>
        <v>FINANTECH</v>
      </c>
      <c r="G171" t="s">
        <v>169</v>
      </c>
      <c r="I171" t="str">
        <f t="shared" si="7"/>
        <v>FINANTECH.EQ-NSE,</v>
      </c>
      <c r="L171" t="s">
        <v>1026</v>
      </c>
      <c r="N171" t="str">
        <f t="shared" si="8"/>
        <v>HTMTGLOBAL.EQ-NSE</v>
      </c>
    </row>
    <row r="172" spans="2:14" x14ac:dyDescent="0.45">
      <c r="B172" s="2" t="s">
        <v>586</v>
      </c>
      <c r="E172" t="str">
        <f t="shared" si="6"/>
        <v>GESCOCORP</v>
      </c>
      <c r="G172" t="s">
        <v>170</v>
      </c>
      <c r="I172" t="str">
        <f t="shared" si="7"/>
        <v>GESCOCORP.EQ-NSE,</v>
      </c>
      <c r="L172" t="s">
        <v>1039</v>
      </c>
      <c r="N172" t="str">
        <f t="shared" si="8"/>
        <v>I_FLEX.EQ-NSE</v>
      </c>
    </row>
    <row r="173" spans="2:14" x14ac:dyDescent="0.45">
      <c r="B173" s="2" t="s">
        <v>587</v>
      </c>
      <c r="E173" t="str">
        <f t="shared" si="6"/>
        <v>HOTELEELA</v>
      </c>
      <c r="G173" t="s">
        <v>171</v>
      </c>
      <c r="I173" t="str">
        <f t="shared" si="7"/>
        <v>HOTELEELA.EQ-NSE,</v>
      </c>
      <c r="L173" t="s">
        <v>1027</v>
      </c>
      <c r="N173" t="str">
        <f t="shared" si="8"/>
        <v>IBN18.EQ-NSE</v>
      </c>
    </row>
    <row r="174" spans="2:14" x14ac:dyDescent="0.45">
      <c r="B174" s="2" t="s">
        <v>588</v>
      </c>
      <c r="E174" t="str">
        <f t="shared" si="6"/>
        <v>INDIAINFO</v>
      </c>
      <c r="G174" t="s">
        <v>172</v>
      </c>
      <c r="I174" t="str">
        <f t="shared" si="7"/>
        <v>INDIAINFO.EQ-NSE,</v>
      </c>
      <c r="L174" t="s">
        <v>1028</v>
      </c>
      <c r="N174" t="str">
        <f t="shared" si="8"/>
        <v>IBREALEST.EQ-NSE</v>
      </c>
    </row>
    <row r="175" spans="2:14" x14ac:dyDescent="0.45">
      <c r="B175" s="2" t="s">
        <v>589</v>
      </c>
      <c r="E175" t="str">
        <f t="shared" si="6"/>
        <v>KESORAMIND</v>
      </c>
      <c r="G175" t="s">
        <v>173</v>
      </c>
      <c r="I175" t="str">
        <f t="shared" si="7"/>
        <v>KESORAMIND.EQ-NSE,</v>
      </c>
      <c r="L175" t="s">
        <v>1029</v>
      </c>
      <c r="N175" t="str">
        <f t="shared" si="8"/>
        <v>IBULHSGFIN.EQ-NSE</v>
      </c>
    </row>
    <row r="176" spans="2:14" x14ac:dyDescent="0.45">
      <c r="B176" s="2" t="s">
        <v>590</v>
      </c>
      <c r="E176" t="str">
        <f t="shared" si="6"/>
        <v>MOSERBAER</v>
      </c>
      <c r="G176" t="s">
        <v>174</v>
      </c>
      <c r="I176" t="str">
        <f t="shared" si="7"/>
        <v>MOSERBAER.EQ-NSE,</v>
      </c>
      <c r="L176" t="s">
        <v>1030</v>
      </c>
      <c r="N176" t="str">
        <f t="shared" si="8"/>
        <v>ICICIBANK.EQ-NSE</v>
      </c>
    </row>
    <row r="177" spans="2:14" x14ac:dyDescent="0.45">
      <c r="B177" s="2" t="s">
        <v>591</v>
      </c>
      <c r="E177" t="str">
        <f t="shared" si="6"/>
        <v>PANTALOONR</v>
      </c>
      <c r="G177" t="s">
        <v>175</v>
      </c>
      <c r="I177" t="str">
        <f t="shared" si="7"/>
        <v>PANTALOONR.EQ-NSE,</v>
      </c>
      <c r="L177" t="s">
        <v>1031</v>
      </c>
      <c r="N177" t="str">
        <f t="shared" si="8"/>
        <v>ICICIPRULI.EQ-NSE</v>
      </c>
    </row>
    <row r="178" spans="2:14" x14ac:dyDescent="0.45">
      <c r="B178" s="2" t="s">
        <v>592</v>
      </c>
      <c r="E178" t="str">
        <f t="shared" si="6"/>
        <v>PATELENG</v>
      </c>
      <c r="G178" t="s">
        <v>176</v>
      </c>
      <c r="I178" t="str">
        <f t="shared" si="7"/>
        <v>PATELENG.EQ-NSE,</v>
      </c>
      <c r="L178" t="s">
        <v>1032</v>
      </c>
      <c r="N178" t="str">
        <f t="shared" si="8"/>
        <v>ICIL.EQ-NSE</v>
      </c>
    </row>
    <row r="179" spans="2:14" x14ac:dyDescent="0.45">
      <c r="B179" s="2" t="s">
        <v>593</v>
      </c>
      <c r="E179" t="str">
        <f t="shared" si="6"/>
        <v>PENINLAND</v>
      </c>
      <c r="G179" t="s">
        <v>177</v>
      </c>
      <c r="I179" t="str">
        <f t="shared" si="7"/>
        <v>PENINLAND.EQ-NSE,</v>
      </c>
      <c r="L179" t="s">
        <v>1033</v>
      </c>
      <c r="N179" t="str">
        <f t="shared" si="8"/>
        <v>ICSA.EQ-NSE</v>
      </c>
    </row>
    <row r="180" spans="2:14" x14ac:dyDescent="0.45">
      <c r="B180" s="2" t="s">
        <v>594</v>
      </c>
      <c r="E180" t="str">
        <f t="shared" si="6"/>
        <v>PETRONET</v>
      </c>
      <c r="G180" t="s">
        <v>178</v>
      </c>
      <c r="I180" t="str">
        <f t="shared" si="7"/>
        <v>PETRONET.EQ-NSE,</v>
      </c>
      <c r="L180" t="s">
        <v>1034</v>
      </c>
      <c r="N180" t="str">
        <f t="shared" si="8"/>
        <v>IDBI.EQ-NSE</v>
      </c>
    </row>
    <row r="181" spans="2:14" x14ac:dyDescent="0.45">
      <c r="B181" s="2" t="s">
        <v>595</v>
      </c>
      <c r="E181" t="str">
        <f t="shared" si="6"/>
        <v>RAJESHEXPO</v>
      </c>
      <c r="G181" t="s">
        <v>179</v>
      </c>
      <c r="I181" t="str">
        <f t="shared" si="7"/>
        <v>RAJESHEXPO.EQ-NSE,</v>
      </c>
      <c r="L181" t="s">
        <v>1035</v>
      </c>
      <c r="N181" t="str">
        <f t="shared" si="8"/>
        <v>IDEA.EQ-NSE</v>
      </c>
    </row>
    <row r="182" spans="2:14" x14ac:dyDescent="0.45">
      <c r="B182" s="2" t="s">
        <v>596</v>
      </c>
      <c r="E182" t="str">
        <f t="shared" si="6"/>
        <v>RNRL</v>
      </c>
      <c r="G182" t="s">
        <v>180</v>
      </c>
      <c r="I182" t="str">
        <f t="shared" si="7"/>
        <v>RNRL.EQ-NSE,</v>
      </c>
      <c r="L182" t="s">
        <v>1036</v>
      </c>
      <c r="N182" t="str">
        <f t="shared" si="8"/>
        <v>IDFC.EQ-NSE</v>
      </c>
    </row>
    <row r="183" spans="2:14" x14ac:dyDescent="0.45">
      <c r="B183" s="2" t="s">
        <v>597</v>
      </c>
      <c r="E183" t="str">
        <f t="shared" si="6"/>
        <v>ROLTA</v>
      </c>
      <c r="G183" t="s">
        <v>181</v>
      </c>
      <c r="I183" t="str">
        <f t="shared" si="7"/>
        <v>ROLTA.EQ-NSE,</v>
      </c>
      <c r="L183" t="s">
        <v>1037</v>
      </c>
      <c r="M183" t="s">
        <v>1271</v>
      </c>
      <c r="N183" t="str">
        <f t="shared" si="8"/>
        <v>IDFCFIRSTB.EQ-NSE</v>
      </c>
    </row>
    <row r="184" spans="2:14" x14ac:dyDescent="0.45">
      <c r="B184" s="2" t="s">
        <v>598</v>
      </c>
      <c r="E184" t="str">
        <f t="shared" si="6"/>
        <v>SHREECEM</v>
      </c>
      <c r="G184" t="s">
        <v>182</v>
      </c>
      <c r="I184" t="str">
        <f t="shared" si="7"/>
        <v>SHREECEM.EQ-NSE,</v>
      </c>
      <c r="L184" t="s">
        <v>1038</v>
      </c>
      <c r="N184" t="str">
        <f t="shared" si="8"/>
        <v>IFCI.EQ-NSE</v>
      </c>
    </row>
    <row r="185" spans="2:14" x14ac:dyDescent="0.45">
      <c r="B185" s="2" t="s">
        <v>599</v>
      </c>
      <c r="E185" t="str">
        <f t="shared" si="6"/>
        <v>SKUMARSYNF</v>
      </c>
      <c r="G185" t="s">
        <v>183</v>
      </c>
      <c r="I185" t="str">
        <f t="shared" si="7"/>
        <v>SKUMARSYNF.EQ-NSE,</v>
      </c>
      <c r="L185" t="s">
        <v>1040</v>
      </c>
      <c r="N185" t="str">
        <f t="shared" si="8"/>
        <v>IGL.EQ-NSE</v>
      </c>
    </row>
    <row r="186" spans="2:14" x14ac:dyDescent="0.45">
      <c r="B186" s="2" t="s">
        <v>600</v>
      </c>
      <c r="E186" t="str">
        <f t="shared" si="6"/>
        <v>STERLINBIO</v>
      </c>
      <c r="G186" t="s">
        <v>184</v>
      </c>
      <c r="I186" t="str">
        <f t="shared" si="7"/>
        <v>STERLINBIO.EQ-NSE,</v>
      </c>
      <c r="L186" t="s">
        <v>1041</v>
      </c>
      <c r="N186" t="str">
        <f t="shared" si="8"/>
        <v>INDHOTEL.EQ-NSE</v>
      </c>
    </row>
    <row r="187" spans="2:14" x14ac:dyDescent="0.45">
      <c r="B187" s="2" t="s">
        <v>601</v>
      </c>
      <c r="E187" t="str">
        <f t="shared" si="6"/>
        <v>STROPTICAL</v>
      </c>
      <c r="G187" t="s">
        <v>185</v>
      </c>
      <c r="I187" t="str">
        <f t="shared" si="7"/>
        <v>STROPTICAL.EQ-NSE,</v>
      </c>
      <c r="L187" t="s">
        <v>1042</v>
      </c>
      <c r="N187" t="str">
        <f t="shared" si="8"/>
        <v>INDIACEM.EQ-NSE</v>
      </c>
    </row>
    <row r="188" spans="2:14" x14ac:dyDescent="0.45">
      <c r="B188" s="2" t="s">
        <v>602</v>
      </c>
      <c r="E188" t="str">
        <f t="shared" si="6"/>
        <v>UNIPHOS</v>
      </c>
      <c r="G188" t="s">
        <v>186</v>
      </c>
      <c r="I188" t="str">
        <f t="shared" si="7"/>
        <v>UNIPHOS.EQ-NSE,</v>
      </c>
      <c r="L188" t="s">
        <v>1043</v>
      </c>
      <c r="N188" t="str">
        <f t="shared" si="8"/>
        <v>INDIAINFO.EQ-NSE</v>
      </c>
    </row>
    <row r="189" spans="2:14" x14ac:dyDescent="0.45">
      <c r="B189" s="2" t="s">
        <v>603</v>
      </c>
      <c r="E189" t="str">
        <f t="shared" si="6"/>
        <v>UNITECH</v>
      </c>
      <c r="G189" t="s">
        <v>187</v>
      </c>
      <c r="I189" t="str">
        <f t="shared" si="7"/>
        <v>UNITECH.EQ-NSE,</v>
      </c>
      <c r="L189" t="s">
        <v>1044</v>
      </c>
      <c r="N189" t="str">
        <f t="shared" si="8"/>
        <v>INDIANB.EQ-NSE</v>
      </c>
    </row>
    <row r="190" spans="2:14" x14ac:dyDescent="0.45">
      <c r="B190" s="2" t="s">
        <v>604</v>
      </c>
      <c r="E190" t="str">
        <f t="shared" si="6"/>
        <v>HTMTGLOBAL</v>
      </c>
      <c r="G190" t="s">
        <v>188</v>
      </c>
      <c r="I190" t="str">
        <f t="shared" si="7"/>
        <v>HTMTGLOBAL.EQ-NSE,</v>
      </c>
      <c r="L190" t="s">
        <v>1045</v>
      </c>
      <c r="N190" t="str">
        <f t="shared" si="8"/>
        <v>INDIGO.EQ-NSE</v>
      </c>
    </row>
    <row r="191" spans="2:14" x14ac:dyDescent="0.45">
      <c r="B191" s="2" t="s">
        <v>605</v>
      </c>
      <c r="E191" t="str">
        <f t="shared" si="6"/>
        <v>DLF</v>
      </c>
      <c r="G191" t="s">
        <v>189</v>
      </c>
      <c r="I191" t="str">
        <f t="shared" si="7"/>
        <v>DLF.EQ-NSE,</v>
      </c>
      <c r="L191" t="s">
        <v>1046</v>
      </c>
      <c r="N191" t="str">
        <f t="shared" si="8"/>
        <v>INDUSINDBK.EQ-NSE</v>
      </c>
    </row>
    <row r="192" spans="2:14" x14ac:dyDescent="0.45">
      <c r="B192" s="2" t="s">
        <v>606</v>
      </c>
      <c r="E192" t="str">
        <f t="shared" si="6"/>
        <v>HINDUNILVR</v>
      </c>
      <c r="G192" t="s">
        <v>190</v>
      </c>
      <c r="I192" t="str">
        <f t="shared" si="7"/>
        <v>HINDUNILVR.EQ-NSE,</v>
      </c>
      <c r="L192" t="s">
        <v>1047</v>
      </c>
      <c r="N192" t="str">
        <f t="shared" si="8"/>
        <v>INFIBEAM.EQ-NSE</v>
      </c>
    </row>
    <row r="193" spans="2:15" x14ac:dyDescent="0.45">
      <c r="B193" s="2" t="s">
        <v>607</v>
      </c>
      <c r="E193" t="str">
        <f t="shared" si="6"/>
        <v>AMBUJACEM</v>
      </c>
      <c r="G193" t="s">
        <v>191</v>
      </c>
      <c r="I193" t="str">
        <f t="shared" si="7"/>
        <v>AMBUJACEM.EQ-NSE,</v>
      </c>
      <c r="L193" s="5" t="s">
        <v>1048</v>
      </c>
      <c r="M193" s="5" t="s">
        <v>846</v>
      </c>
      <c r="N193" t="str">
        <f t="shared" si="8"/>
        <v>INFY.EQ-NSE</v>
      </c>
      <c r="O193" t="s">
        <v>1266</v>
      </c>
    </row>
    <row r="194" spans="2:15" x14ac:dyDescent="0.45">
      <c r="B194" s="2" t="s">
        <v>608</v>
      </c>
      <c r="E194" t="str">
        <f t="shared" si="6"/>
        <v>HDIL</v>
      </c>
      <c r="G194" t="s">
        <v>192</v>
      </c>
      <c r="I194" t="str">
        <f t="shared" si="7"/>
        <v>HDIL.EQ-NSE,</v>
      </c>
      <c r="L194" t="s">
        <v>1049</v>
      </c>
      <c r="M194" t="s">
        <v>1287</v>
      </c>
      <c r="N194" t="str">
        <f t="shared" si="8"/>
        <v>INDUSTOWER.EQ-NSE</v>
      </c>
    </row>
    <row r="195" spans="2:15" x14ac:dyDescent="0.45">
      <c r="B195" s="2" t="s">
        <v>609</v>
      </c>
      <c r="E195" t="str">
        <f t="shared" ref="E195:E258" si="9">LEFT(B195,LEN(B195)-8)</f>
        <v>OMAXE</v>
      </c>
      <c r="G195" t="s">
        <v>193</v>
      </c>
      <c r="I195" t="str">
        <f t="shared" ref="I195:I258" si="10">G195&amp;".EQ-NSE,"</f>
        <v>OMAXE.EQ-NSE,</v>
      </c>
      <c r="L195" t="s">
        <v>846</v>
      </c>
      <c r="N195" t="str">
        <f t="shared" ref="N195:N258" si="11">IF(ISBLANK(M195),L195,M195)</f>
        <v>INFY.EQ-NSE</v>
      </c>
    </row>
    <row r="196" spans="2:15" x14ac:dyDescent="0.45">
      <c r="B196" s="2" t="s">
        <v>610</v>
      </c>
      <c r="E196" t="str">
        <f t="shared" si="9"/>
        <v>IVRPRIME</v>
      </c>
      <c r="G196" t="s">
        <v>194</v>
      </c>
      <c r="I196" t="str">
        <f t="shared" si="10"/>
        <v>IVRPRIME.EQ-NSE,</v>
      </c>
      <c r="L196" t="s">
        <v>1050</v>
      </c>
      <c r="N196" t="str">
        <f t="shared" si="11"/>
        <v>IOB.EQ-NSE</v>
      </c>
    </row>
    <row r="197" spans="2:15" x14ac:dyDescent="0.45">
      <c r="B197" s="2" t="s">
        <v>611</v>
      </c>
      <c r="E197" t="str">
        <f t="shared" si="9"/>
        <v>AXISBANK</v>
      </c>
      <c r="G197" t="s">
        <v>195</v>
      </c>
      <c r="I197" t="str">
        <f t="shared" si="10"/>
        <v>AXISBANK.EQ-NSE,</v>
      </c>
      <c r="L197" t="s">
        <v>1051</v>
      </c>
      <c r="N197" t="str">
        <f t="shared" si="11"/>
        <v>IOC.EQ-NSE</v>
      </c>
    </row>
    <row r="198" spans="2:15" x14ac:dyDescent="0.45">
      <c r="B198" s="2" t="s">
        <v>612</v>
      </c>
      <c r="E198" t="str">
        <f t="shared" si="9"/>
        <v>CENTRALBK</v>
      </c>
      <c r="G198" t="s">
        <v>196</v>
      </c>
      <c r="I198" t="str">
        <f t="shared" si="10"/>
        <v>CENTRALBK.EQ-NSE,</v>
      </c>
      <c r="L198" t="s">
        <v>1052</v>
      </c>
      <c r="N198" t="str">
        <f t="shared" si="11"/>
        <v>IPCL.EQ-NSE</v>
      </c>
    </row>
    <row r="199" spans="2:15" x14ac:dyDescent="0.45">
      <c r="B199" s="2" t="s">
        <v>613</v>
      </c>
      <c r="E199" t="str">
        <f t="shared" si="9"/>
        <v>HINDALCO</v>
      </c>
      <c r="G199" t="s">
        <v>197</v>
      </c>
      <c r="I199" t="str">
        <f t="shared" si="10"/>
        <v>HINDALCO.EQ-NSE,</v>
      </c>
      <c r="L199" t="s">
        <v>1053</v>
      </c>
      <c r="N199" t="str">
        <f t="shared" si="11"/>
        <v>IRB.EQ-NSE</v>
      </c>
    </row>
    <row r="200" spans="2:15" x14ac:dyDescent="0.45">
      <c r="B200" s="2" t="s">
        <v>614</v>
      </c>
      <c r="E200" t="str">
        <f t="shared" si="9"/>
        <v>PURVA</v>
      </c>
      <c r="G200" t="s">
        <v>198</v>
      </c>
      <c r="I200" t="str">
        <f t="shared" si="10"/>
        <v>PURVA.EQ-NSE,</v>
      </c>
      <c r="L200" s="5" t="s">
        <v>1054</v>
      </c>
      <c r="M200" s="5" t="s">
        <v>847</v>
      </c>
      <c r="N200" t="str">
        <f t="shared" si="11"/>
        <v>JSWISPAT.EQ-NSE</v>
      </c>
      <c r="O200" t="s">
        <v>1266</v>
      </c>
    </row>
    <row r="201" spans="2:15" x14ac:dyDescent="0.45">
      <c r="B201" s="2" t="s">
        <v>615</v>
      </c>
      <c r="E201" t="str">
        <f t="shared" si="9"/>
        <v>3IINFOTECH</v>
      </c>
      <c r="G201" t="s">
        <v>199</v>
      </c>
      <c r="I201" t="str">
        <f t="shared" si="10"/>
        <v>3IINFOTECH.EQ-NSE,</v>
      </c>
      <c r="L201" t="s">
        <v>1055</v>
      </c>
      <c r="N201" t="str">
        <f t="shared" si="11"/>
        <v>ITC.EQ-NSE</v>
      </c>
    </row>
    <row r="202" spans="2:15" x14ac:dyDescent="0.45">
      <c r="B202" s="2" t="s">
        <v>616</v>
      </c>
      <c r="E202" t="str">
        <f t="shared" si="9"/>
        <v>APTECHT</v>
      </c>
      <c r="G202" t="s">
        <v>200</v>
      </c>
      <c r="I202" t="str">
        <f t="shared" si="10"/>
        <v>APTECHT.EQ-NSE,</v>
      </c>
      <c r="L202" t="s">
        <v>1056</v>
      </c>
      <c r="N202" t="str">
        <f t="shared" si="11"/>
        <v>IVRCLINFRA.EQ-NSE</v>
      </c>
    </row>
    <row r="203" spans="2:15" x14ac:dyDescent="0.45">
      <c r="B203" s="2" t="s">
        <v>617</v>
      </c>
      <c r="E203" t="str">
        <f t="shared" si="9"/>
        <v>BHUSANSTL</v>
      </c>
      <c r="G203" t="s">
        <v>201</v>
      </c>
      <c r="I203" t="str">
        <f t="shared" si="10"/>
        <v>BHUSANSTL.EQ-NSE,</v>
      </c>
      <c r="L203" t="s">
        <v>1057</v>
      </c>
      <c r="N203" t="str">
        <f t="shared" si="11"/>
        <v>IVRPRIME.EQ-NSE</v>
      </c>
    </row>
    <row r="204" spans="2:15" x14ac:dyDescent="0.45">
      <c r="B204" s="2" t="s">
        <v>618</v>
      </c>
      <c r="E204" t="str">
        <f t="shared" si="9"/>
        <v>BIOCON</v>
      </c>
      <c r="G204" t="s">
        <v>202</v>
      </c>
      <c r="I204" t="str">
        <f t="shared" si="10"/>
        <v>BIOCON.EQ-NSE,</v>
      </c>
      <c r="L204" t="s">
        <v>1058</v>
      </c>
      <c r="N204" t="str">
        <f t="shared" si="11"/>
        <v>J_KBANK.EQ-NSE</v>
      </c>
    </row>
    <row r="205" spans="2:15" x14ac:dyDescent="0.45">
      <c r="B205" s="2" t="s">
        <v>619</v>
      </c>
      <c r="E205" t="str">
        <f t="shared" si="9"/>
        <v>CMC</v>
      </c>
      <c r="G205" t="s">
        <v>203</v>
      </c>
      <c r="I205" t="str">
        <f t="shared" si="10"/>
        <v>CMC.EQ-NSE,</v>
      </c>
      <c r="L205" t="s">
        <v>1059</v>
      </c>
      <c r="N205" t="str">
        <f t="shared" si="11"/>
        <v>JETAIRWAYS.EQ-NSE</v>
      </c>
    </row>
    <row r="206" spans="2:15" x14ac:dyDescent="0.45">
      <c r="B206" s="2" t="s">
        <v>620</v>
      </c>
      <c r="E206" t="str">
        <f t="shared" si="9"/>
        <v>HAVELLS</v>
      </c>
      <c r="G206" t="s">
        <v>204</v>
      </c>
      <c r="I206" t="str">
        <f t="shared" si="10"/>
        <v>HAVELLS.EQ-NSE,</v>
      </c>
      <c r="L206" t="s">
        <v>1060</v>
      </c>
      <c r="N206" t="str">
        <f t="shared" si="11"/>
        <v>JINDALSAW.EQ-NSE</v>
      </c>
    </row>
    <row r="207" spans="2:15" x14ac:dyDescent="0.45">
      <c r="B207" s="2" t="s">
        <v>621</v>
      </c>
      <c r="E207" t="str">
        <f t="shared" si="9"/>
        <v>LAXMIMACH</v>
      </c>
      <c r="G207" t="s">
        <v>205</v>
      </c>
      <c r="I207" t="str">
        <f t="shared" si="10"/>
        <v>LAXMIMACH.EQ-NSE,</v>
      </c>
      <c r="L207" t="s">
        <v>1061</v>
      </c>
      <c r="N207" t="str">
        <f t="shared" si="11"/>
        <v>JINDALSTEL.EQ-NSE</v>
      </c>
    </row>
    <row r="208" spans="2:15" x14ac:dyDescent="0.45">
      <c r="B208" s="2" t="s">
        <v>622</v>
      </c>
      <c r="E208" t="str">
        <f t="shared" si="9"/>
        <v>NIITTECH</v>
      </c>
      <c r="G208" t="s">
        <v>206</v>
      </c>
      <c r="I208" t="str">
        <f t="shared" si="10"/>
        <v>NIITTECH.EQ-NSE,</v>
      </c>
      <c r="L208" s="5" t="s">
        <v>1062</v>
      </c>
      <c r="M208" s="5" t="s">
        <v>848</v>
      </c>
      <c r="N208" t="str">
        <f t="shared" si="11"/>
        <v>JSWHL.EQ-NSE</v>
      </c>
      <c r="O208" t="s">
        <v>1266</v>
      </c>
    </row>
    <row r="209" spans="2:14" x14ac:dyDescent="0.45">
      <c r="B209" s="2" t="s">
        <v>623</v>
      </c>
      <c r="E209" t="str">
        <f t="shared" si="9"/>
        <v>NUCLEUS</v>
      </c>
      <c r="G209" t="s">
        <v>207</v>
      </c>
      <c r="I209" t="str">
        <f t="shared" si="10"/>
        <v>NUCLEUS.EQ-NSE,</v>
      </c>
      <c r="L209" t="s">
        <v>1063</v>
      </c>
      <c r="N209" t="str">
        <f t="shared" si="11"/>
        <v>JISLJALEQS.EQ-NSE</v>
      </c>
    </row>
    <row r="210" spans="2:14" x14ac:dyDescent="0.45">
      <c r="B210" s="2" t="s">
        <v>624</v>
      </c>
      <c r="E210" t="str">
        <f t="shared" si="9"/>
        <v>SASKEN</v>
      </c>
      <c r="G210" t="s">
        <v>208</v>
      </c>
      <c r="I210" t="str">
        <f t="shared" si="10"/>
        <v>SASKEN.EQ-NSE,</v>
      </c>
      <c r="L210" t="s">
        <v>1064</v>
      </c>
      <c r="N210" t="str">
        <f t="shared" si="11"/>
        <v>JPASSOCIAT.EQ-NSE</v>
      </c>
    </row>
    <row r="211" spans="2:14" x14ac:dyDescent="0.45">
      <c r="B211" s="2" t="s">
        <v>625</v>
      </c>
      <c r="E211" t="str">
        <f t="shared" si="9"/>
        <v>TECHM</v>
      </c>
      <c r="G211" t="s">
        <v>209</v>
      </c>
      <c r="I211" t="str">
        <f t="shared" si="10"/>
        <v>TECHM.EQ-NSE,</v>
      </c>
      <c r="L211" t="s">
        <v>1065</v>
      </c>
      <c r="N211" t="str">
        <f t="shared" si="11"/>
        <v>JPHYDRO.EQ-NSE</v>
      </c>
    </row>
    <row r="212" spans="2:14" x14ac:dyDescent="0.45">
      <c r="B212" s="2" t="s">
        <v>626</v>
      </c>
      <c r="E212" t="str">
        <f t="shared" si="9"/>
        <v>TULIP</v>
      </c>
      <c r="G212" t="s">
        <v>210</v>
      </c>
      <c r="I212" t="str">
        <f t="shared" si="10"/>
        <v>TULIP.EQ-NSE,</v>
      </c>
      <c r="L212" t="s">
        <v>1066</v>
      </c>
      <c r="N212" t="str">
        <f t="shared" si="11"/>
        <v>JPPOWER.EQ-NSE</v>
      </c>
    </row>
    <row r="213" spans="2:14" x14ac:dyDescent="0.45">
      <c r="B213" s="2" t="s">
        <v>627</v>
      </c>
      <c r="E213" t="str">
        <f t="shared" si="9"/>
        <v>WELGUJ</v>
      </c>
      <c r="G213" t="s">
        <v>211</v>
      </c>
      <c r="I213" t="str">
        <f t="shared" si="10"/>
        <v>WELGUJ.EQ-NSE,</v>
      </c>
      <c r="L213" t="s">
        <v>1067</v>
      </c>
      <c r="N213" t="str">
        <f t="shared" si="11"/>
        <v>JSL.EQ-NSE</v>
      </c>
    </row>
    <row r="214" spans="2:14" x14ac:dyDescent="0.45">
      <c r="B214" s="2" t="s">
        <v>628</v>
      </c>
      <c r="E214" t="str">
        <f t="shared" si="9"/>
        <v>YESBANK</v>
      </c>
      <c r="G214" t="s">
        <v>212</v>
      </c>
      <c r="I214" t="str">
        <f t="shared" si="10"/>
        <v>YESBANK.EQ-NSE,</v>
      </c>
      <c r="L214" t="s">
        <v>1068</v>
      </c>
      <c r="N214" t="str">
        <f t="shared" si="11"/>
        <v>JSTAINLESS.EQ-NSE</v>
      </c>
    </row>
    <row r="215" spans="2:14" x14ac:dyDescent="0.45">
      <c r="B215" s="2" t="s">
        <v>629</v>
      </c>
      <c r="E215" t="str">
        <f t="shared" si="9"/>
        <v>POWERGRID</v>
      </c>
      <c r="G215" t="s">
        <v>213</v>
      </c>
      <c r="I215" t="str">
        <f t="shared" si="10"/>
        <v>POWERGRID.EQ-NSE,</v>
      </c>
      <c r="L215" t="s">
        <v>1069</v>
      </c>
      <c r="N215" t="str">
        <f t="shared" si="11"/>
        <v>JSWENERGY.EQ-NSE</v>
      </c>
    </row>
    <row r="216" spans="2:14" x14ac:dyDescent="0.45">
      <c r="B216" s="2" t="s">
        <v>630</v>
      </c>
      <c r="E216" t="str">
        <f t="shared" si="9"/>
        <v>MAHLIFE</v>
      </c>
      <c r="G216" t="s">
        <v>214</v>
      </c>
      <c r="I216" t="str">
        <f t="shared" si="10"/>
        <v>MAHLIFE.EQ-NSE,</v>
      </c>
      <c r="L216" t="s">
        <v>847</v>
      </c>
      <c r="N216" t="str">
        <f t="shared" si="11"/>
        <v>JSWISPAT.EQ-NSE</v>
      </c>
    </row>
    <row r="217" spans="2:14" x14ac:dyDescent="0.45">
      <c r="B217" s="2" t="s">
        <v>631</v>
      </c>
      <c r="E217" t="str">
        <f t="shared" si="9"/>
        <v>HINDUJAVEN</v>
      </c>
      <c r="G217" t="s">
        <v>215</v>
      </c>
      <c r="I217" t="str">
        <f t="shared" si="10"/>
        <v>HINDUJAVEN.EQ-NSE,</v>
      </c>
      <c r="L217" t="s">
        <v>1070</v>
      </c>
      <c r="N217" t="str">
        <f t="shared" si="11"/>
        <v>JSWSTEEL.EQ-NSE</v>
      </c>
    </row>
    <row r="218" spans="2:14" x14ac:dyDescent="0.45">
      <c r="B218" s="2" t="s">
        <v>632</v>
      </c>
      <c r="E218" t="str">
        <f t="shared" si="9"/>
        <v>DCB</v>
      </c>
      <c r="G218" t="s">
        <v>216</v>
      </c>
      <c r="I218" t="str">
        <f t="shared" si="10"/>
        <v>DCB.EQ-NSE,</v>
      </c>
      <c r="L218" t="s">
        <v>1071</v>
      </c>
      <c r="N218" t="str">
        <f t="shared" si="11"/>
        <v>JUBLFOOD.EQ-NSE</v>
      </c>
    </row>
    <row r="219" spans="2:14" x14ac:dyDescent="0.45">
      <c r="B219" s="2" t="s">
        <v>633</v>
      </c>
      <c r="E219" t="str">
        <f t="shared" si="9"/>
        <v>GBN</v>
      </c>
      <c r="G219" t="s">
        <v>217</v>
      </c>
      <c r="I219" t="str">
        <f t="shared" si="10"/>
        <v>GBN.EQ-NSE,</v>
      </c>
      <c r="L219" t="s">
        <v>1072</v>
      </c>
      <c r="N219" t="str">
        <f t="shared" si="11"/>
        <v>JUSTDIAL.EQ-NSE</v>
      </c>
    </row>
    <row r="220" spans="2:14" x14ac:dyDescent="0.45">
      <c r="B220" s="2" t="s">
        <v>634</v>
      </c>
      <c r="E220" t="str">
        <f t="shared" si="9"/>
        <v>GITANJALI</v>
      </c>
      <c r="G220" t="s">
        <v>218</v>
      </c>
      <c r="I220" t="str">
        <f t="shared" si="10"/>
        <v>GITANJALI.EQ-NSE,</v>
      </c>
      <c r="L220" t="s">
        <v>1073</v>
      </c>
      <c r="N220" t="str">
        <f t="shared" si="11"/>
        <v>KAJARIACER.EQ-NSE</v>
      </c>
    </row>
    <row r="221" spans="2:14" x14ac:dyDescent="0.45">
      <c r="B221" s="2" t="s">
        <v>635</v>
      </c>
      <c r="E221" t="str">
        <f t="shared" si="9"/>
        <v>GTOFFSHORE</v>
      </c>
      <c r="G221" t="s">
        <v>219</v>
      </c>
      <c r="I221" t="str">
        <f t="shared" si="10"/>
        <v>GTOFFSHORE.EQ-NSE,</v>
      </c>
      <c r="L221" t="s">
        <v>1074</v>
      </c>
      <c r="N221" t="str">
        <f t="shared" si="11"/>
        <v>KESORAMIND.EQ-NSE</v>
      </c>
    </row>
    <row r="222" spans="2:14" x14ac:dyDescent="0.45">
      <c r="B222" s="2" t="s">
        <v>636</v>
      </c>
      <c r="E222" t="str">
        <f t="shared" si="9"/>
        <v>HINDOILEXP</v>
      </c>
      <c r="G222" t="s">
        <v>220</v>
      </c>
      <c r="I222" t="str">
        <f t="shared" si="10"/>
        <v>HINDOILEXP.EQ-NSE,</v>
      </c>
      <c r="L222" t="s">
        <v>1075</v>
      </c>
      <c r="N222" t="str">
        <f t="shared" si="11"/>
        <v>KFA.EQ-NSE</v>
      </c>
    </row>
    <row r="223" spans="2:14" x14ac:dyDescent="0.45">
      <c r="B223" s="2" t="s">
        <v>637</v>
      </c>
      <c r="E223" t="str">
        <f t="shared" si="9"/>
        <v>HINDZINC</v>
      </c>
      <c r="G223" t="s">
        <v>221</v>
      </c>
      <c r="I223" t="str">
        <f t="shared" si="10"/>
        <v>HINDZINC.EQ-NSE,</v>
      </c>
      <c r="L223" t="s">
        <v>1076</v>
      </c>
      <c r="N223" t="str">
        <f t="shared" si="11"/>
        <v>KLGSYSTEL.EQ-NSE</v>
      </c>
    </row>
    <row r="224" spans="2:14" x14ac:dyDescent="0.45">
      <c r="B224" s="2" t="s">
        <v>638</v>
      </c>
      <c r="E224" t="str">
        <f t="shared" si="9"/>
        <v>ISPATIND</v>
      </c>
      <c r="G224" t="s">
        <v>222</v>
      </c>
      <c r="I224" t="str">
        <f t="shared" si="10"/>
        <v>ISPATIND.EQ-NSE,</v>
      </c>
      <c r="L224" t="s">
        <v>1077</v>
      </c>
      <c r="N224" t="str">
        <f t="shared" si="11"/>
        <v>KOTAKBANK.EQ-NSE</v>
      </c>
    </row>
    <row r="225" spans="2:14" x14ac:dyDescent="0.45">
      <c r="B225" s="2" t="s">
        <v>639</v>
      </c>
      <c r="E225" t="str">
        <f t="shared" si="9"/>
        <v>JINDALSAW</v>
      </c>
      <c r="G225" t="s">
        <v>223</v>
      </c>
      <c r="I225" t="str">
        <f t="shared" si="10"/>
        <v>JINDALSAW.EQ-NSE,</v>
      </c>
      <c r="L225" t="s">
        <v>1078</v>
      </c>
      <c r="M225" t="s">
        <v>1272</v>
      </c>
      <c r="N225" t="str">
        <f t="shared" si="11"/>
        <v>BSOFT.EQ-NSE</v>
      </c>
    </row>
    <row r="226" spans="2:14" x14ac:dyDescent="0.45">
      <c r="B226" s="2" t="s">
        <v>640</v>
      </c>
      <c r="E226" t="str">
        <f t="shared" si="9"/>
        <v>KPIT</v>
      </c>
      <c r="G226" t="s">
        <v>224</v>
      </c>
      <c r="I226" t="str">
        <f t="shared" si="10"/>
        <v>KPIT.EQ-NSE,</v>
      </c>
      <c r="L226" t="s">
        <v>1079</v>
      </c>
      <c r="N226" t="str">
        <f t="shared" si="11"/>
        <v>KSCL.EQ-NSE</v>
      </c>
    </row>
    <row r="227" spans="2:14" x14ac:dyDescent="0.45">
      <c r="B227" s="2" t="s">
        <v>641</v>
      </c>
      <c r="E227" t="str">
        <f t="shared" si="9"/>
        <v>MICO</v>
      </c>
      <c r="G227" t="s">
        <v>225</v>
      </c>
      <c r="I227" t="str">
        <f t="shared" si="10"/>
        <v>MICO.EQ-NSE,</v>
      </c>
      <c r="L227" t="s">
        <v>1080</v>
      </c>
      <c r="N227" t="str">
        <f t="shared" si="11"/>
        <v>KSK.EQ-NSE</v>
      </c>
    </row>
    <row r="228" spans="2:14" x14ac:dyDescent="0.45">
      <c r="B228" s="2" t="s">
        <v>642</v>
      </c>
      <c r="E228" t="str">
        <f t="shared" si="9"/>
        <v>NAUKRI</v>
      </c>
      <c r="G228" t="s">
        <v>226</v>
      </c>
      <c r="I228" t="str">
        <f t="shared" si="10"/>
        <v>NAUKRI.EQ-NSE,</v>
      </c>
      <c r="L228" t="s">
        <v>1081</v>
      </c>
      <c r="N228" t="str">
        <f t="shared" si="11"/>
        <v>KSOILS.EQ-NSE</v>
      </c>
    </row>
    <row r="229" spans="2:14" x14ac:dyDescent="0.45">
      <c r="B229" s="2" t="s">
        <v>643</v>
      </c>
      <c r="E229" t="str">
        <f t="shared" si="9"/>
        <v>NETWORK18</v>
      </c>
      <c r="G229" t="s">
        <v>227</v>
      </c>
      <c r="I229" t="str">
        <f t="shared" si="10"/>
        <v>NETWORK18.EQ-NSE,</v>
      </c>
      <c r="L229" t="s">
        <v>1082</v>
      </c>
      <c r="N229" t="str">
        <f t="shared" si="11"/>
        <v>KTKBANK.EQ-NSE</v>
      </c>
    </row>
    <row r="230" spans="2:14" x14ac:dyDescent="0.45">
      <c r="B230" s="2" t="s">
        <v>644</v>
      </c>
      <c r="E230" t="str">
        <f t="shared" si="9"/>
        <v>NIITLTD</v>
      </c>
      <c r="G230" t="s">
        <v>228</v>
      </c>
      <c r="I230" t="str">
        <f t="shared" si="10"/>
        <v>NIITLTD.EQ-NSE,</v>
      </c>
      <c r="L230" t="s">
        <v>1083</v>
      </c>
      <c r="N230" t="str">
        <f t="shared" si="11"/>
        <v>L_TFH.EQ-NSE</v>
      </c>
    </row>
    <row r="231" spans="2:14" x14ac:dyDescent="0.45">
      <c r="B231" s="2" t="s">
        <v>645</v>
      </c>
      <c r="E231" t="str">
        <f t="shared" si="9"/>
        <v>REDINGTON</v>
      </c>
      <c r="G231" t="s">
        <v>229</v>
      </c>
      <c r="I231" t="str">
        <f t="shared" si="10"/>
        <v>REDINGTON.EQ-NSE,</v>
      </c>
      <c r="L231" t="s">
        <v>1084</v>
      </c>
      <c r="N231" t="str">
        <f t="shared" si="11"/>
        <v>LAXMIMACH.EQ-NSE</v>
      </c>
    </row>
    <row r="232" spans="2:14" x14ac:dyDescent="0.45">
      <c r="B232" s="2" t="s">
        <v>646</v>
      </c>
      <c r="E232" t="str">
        <f t="shared" si="9"/>
        <v>WWIL</v>
      </c>
      <c r="G232" t="s">
        <v>230</v>
      </c>
      <c r="I232" t="str">
        <f t="shared" si="10"/>
        <v>WWIL.EQ-NSE,</v>
      </c>
      <c r="L232" t="s">
        <v>1085</v>
      </c>
      <c r="N232" t="str">
        <f t="shared" si="11"/>
        <v>LICHSGFIN.EQ-NSE</v>
      </c>
    </row>
    <row r="233" spans="2:14" x14ac:dyDescent="0.45">
      <c r="B233" s="2" t="s">
        <v>647</v>
      </c>
      <c r="E233" t="str">
        <f t="shared" si="9"/>
        <v>EDELWEISS</v>
      </c>
      <c r="G233" t="s">
        <v>231</v>
      </c>
      <c r="I233" t="str">
        <f t="shared" si="10"/>
        <v>EDELWEISS.EQ-NSE,</v>
      </c>
      <c r="L233" t="s">
        <v>1086</v>
      </c>
      <c r="N233" t="str">
        <f t="shared" si="11"/>
        <v>LITL.EQ-NSE</v>
      </c>
    </row>
    <row r="234" spans="2:14" x14ac:dyDescent="0.45">
      <c r="B234" s="2" t="s">
        <v>648</v>
      </c>
      <c r="E234" t="str">
        <f t="shared" si="9"/>
        <v>COLPAL</v>
      </c>
      <c r="G234" t="s">
        <v>232</v>
      </c>
      <c r="I234" t="str">
        <f t="shared" si="10"/>
        <v>COLPAL.EQ-NSE,</v>
      </c>
      <c r="L234" t="s">
        <v>1087</v>
      </c>
      <c r="N234" t="str">
        <f t="shared" si="11"/>
        <v>LT.EQ-NSE</v>
      </c>
    </row>
    <row r="235" spans="2:14" x14ac:dyDescent="0.45">
      <c r="B235" s="2" t="s">
        <v>649</v>
      </c>
      <c r="E235" t="str">
        <f t="shared" si="9"/>
        <v>STRTECH</v>
      </c>
      <c r="G235" t="s">
        <v>233</v>
      </c>
      <c r="I235" t="str">
        <f t="shared" si="10"/>
        <v>STRTECH.EQ-NSE,</v>
      </c>
      <c r="L235" t="s">
        <v>1088</v>
      </c>
      <c r="N235" t="str">
        <f t="shared" si="11"/>
        <v>LUPIN.EQ-NSE</v>
      </c>
    </row>
    <row r="236" spans="2:14" x14ac:dyDescent="0.45">
      <c r="B236" s="2" t="s">
        <v>650</v>
      </c>
      <c r="E236" t="str">
        <f t="shared" si="9"/>
        <v>BRIGADE</v>
      </c>
      <c r="G236" t="s">
        <v>234</v>
      </c>
      <c r="I236" t="str">
        <f t="shared" si="10"/>
        <v>BRIGADE.EQ-NSE,</v>
      </c>
      <c r="L236" t="s">
        <v>1089</v>
      </c>
      <c r="N236" t="str">
        <f t="shared" si="11"/>
        <v>M_M.EQ-NSE</v>
      </c>
    </row>
    <row r="237" spans="2:14" x14ac:dyDescent="0.45">
      <c r="B237" s="2" t="s">
        <v>651</v>
      </c>
      <c r="E237" t="str">
        <f t="shared" si="9"/>
        <v>RPOWER</v>
      </c>
      <c r="G237" t="s">
        <v>235</v>
      </c>
      <c r="I237" t="str">
        <f t="shared" si="10"/>
        <v>RPOWER.EQ-NSE,</v>
      </c>
      <c r="L237" t="s">
        <v>1090</v>
      </c>
      <c r="N237" t="str">
        <f t="shared" si="11"/>
        <v>M_MFIN.EQ-NSE</v>
      </c>
    </row>
    <row r="238" spans="2:14" x14ac:dyDescent="0.45">
      <c r="B238" s="2" t="s">
        <v>652</v>
      </c>
      <c r="E238" t="str">
        <f t="shared" si="9"/>
        <v>IRB</v>
      </c>
      <c r="G238" t="s">
        <v>236</v>
      </c>
      <c r="I238" t="str">
        <f t="shared" si="10"/>
        <v>IRB.EQ-NSE,</v>
      </c>
      <c r="L238" t="s">
        <v>1091</v>
      </c>
      <c r="N238" t="str">
        <f t="shared" si="11"/>
        <v>MAHLIFE.EQ-NSE</v>
      </c>
    </row>
    <row r="239" spans="2:14" x14ac:dyDescent="0.45">
      <c r="B239" s="2" t="s">
        <v>653</v>
      </c>
      <c r="E239" t="str">
        <f t="shared" si="9"/>
        <v>TATACOMM</v>
      </c>
      <c r="G239" t="s">
        <v>237</v>
      </c>
      <c r="I239" t="str">
        <f t="shared" si="10"/>
        <v>TATACOMM.EQ-NSE,</v>
      </c>
      <c r="L239" t="s">
        <v>1092</v>
      </c>
      <c r="N239" t="str">
        <f t="shared" si="11"/>
        <v>MAHSEAMLES.EQ-NSE</v>
      </c>
    </row>
    <row r="240" spans="2:14" x14ac:dyDescent="0.45">
      <c r="B240" s="2" t="s">
        <v>654</v>
      </c>
      <c r="E240" t="str">
        <f t="shared" si="9"/>
        <v>BOSCHLTD</v>
      </c>
      <c r="G240" t="s">
        <v>238</v>
      </c>
      <c r="I240" t="str">
        <f t="shared" si="10"/>
        <v>BOSCHLTD.EQ-NSE,</v>
      </c>
      <c r="L240" t="s">
        <v>1093</v>
      </c>
      <c r="N240" t="str">
        <f t="shared" si="11"/>
        <v>MANAPPURAM.EQ-NSE</v>
      </c>
    </row>
    <row r="241" spans="2:15" x14ac:dyDescent="0.45">
      <c r="B241" s="2" t="s">
        <v>655</v>
      </c>
      <c r="E241" t="str">
        <f t="shared" si="9"/>
        <v>RECLTD</v>
      </c>
      <c r="G241" t="s">
        <v>239</v>
      </c>
      <c r="I241" t="str">
        <f t="shared" si="10"/>
        <v>RECLTD.EQ-NSE,</v>
      </c>
      <c r="L241" t="s">
        <v>1094</v>
      </c>
      <c r="N241" t="str">
        <f t="shared" si="11"/>
        <v>MARICO.EQ-NSE</v>
      </c>
    </row>
    <row r="242" spans="2:15" x14ac:dyDescent="0.45">
      <c r="B242" s="2" t="s">
        <v>656</v>
      </c>
      <c r="E242" t="str">
        <f t="shared" si="9"/>
        <v>BAJAJHLDNG</v>
      </c>
      <c r="G242" t="s">
        <v>240</v>
      </c>
      <c r="I242" t="str">
        <f t="shared" si="10"/>
        <v>BAJAJHLDNG.EQ-NSE,</v>
      </c>
      <c r="L242" t="s">
        <v>1095</v>
      </c>
      <c r="N242" t="str">
        <f t="shared" si="11"/>
        <v>MARUTI.EQ-NSE</v>
      </c>
    </row>
    <row r="243" spans="2:15" x14ac:dyDescent="0.45">
      <c r="B243" s="2" t="s">
        <v>657</v>
      </c>
      <c r="E243" t="str">
        <f t="shared" si="9"/>
        <v>BALLARPUR</v>
      </c>
      <c r="G243" t="s">
        <v>241</v>
      </c>
      <c r="I243" t="str">
        <f t="shared" si="10"/>
        <v>BALLARPUR.EQ-NSE,</v>
      </c>
      <c r="L243" t="s">
        <v>1096</v>
      </c>
      <c r="N243" t="str">
        <f t="shared" si="11"/>
        <v>MATRIXLABS.EQ-NSE</v>
      </c>
    </row>
    <row r="244" spans="2:15" x14ac:dyDescent="0.45">
      <c r="B244" s="2" t="s">
        <v>658</v>
      </c>
      <c r="E244" t="str">
        <f t="shared" si="9"/>
        <v>IBN18</v>
      </c>
      <c r="G244" t="s">
        <v>242</v>
      </c>
      <c r="I244" t="str">
        <f t="shared" si="10"/>
        <v>IBN18.EQ-NSE,</v>
      </c>
      <c r="L244" s="5" t="s">
        <v>1097</v>
      </c>
      <c r="M244" s="5" t="s">
        <v>849</v>
      </c>
      <c r="N244" t="str">
        <f t="shared" si="11"/>
        <v>MFSL.EQ-NSE</v>
      </c>
      <c r="O244" t="s">
        <v>1266</v>
      </c>
    </row>
    <row r="245" spans="2:15" x14ac:dyDescent="0.45">
      <c r="B245" s="2" t="s">
        <v>659</v>
      </c>
      <c r="E245" t="str">
        <f t="shared" si="9"/>
        <v>RELINFRA</v>
      </c>
      <c r="G245" t="s">
        <v>243</v>
      </c>
      <c r="I245" t="str">
        <f t="shared" si="10"/>
        <v>RELINFRA.EQ-NSE,</v>
      </c>
      <c r="L245" t="s">
        <v>1098</v>
      </c>
      <c r="N245" t="str">
        <f t="shared" si="11"/>
        <v>MCDOWELL_N.EQ-NSE</v>
      </c>
    </row>
    <row r="246" spans="2:15" x14ac:dyDescent="0.45">
      <c r="B246" s="2" t="s">
        <v>660</v>
      </c>
      <c r="E246" t="str">
        <f t="shared" si="9"/>
        <v>BAJAJ-AUTO</v>
      </c>
      <c r="G246" t="s">
        <v>832</v>
      </c>
      <c r="I246" t="str">
        <f t="shared" si="10"/>
        <v>BAJAJ_AUTO.EQ-NSE,</v>
      </c>
      <c r="L246" t="s">
        <v>1099</v>
      </c>
      <c r="N246" t="str">
        <f t="shared" si="11"/>
        <v>MCLEODRUSS.EQ-NSE</v>
      </c>
    </row>
    <row r="247" spans="2:15" x14ac:dyDescent="0.45">
      <c r="B247" s="2" t="s">
        <v>661</v>
      </c>
      <c r="E247" t="str">
        <f t="shared" si="9"/>
        <v>PIRHEALTH</v>
      </c>
      <c r="G247" t="s">
        <v>245</v>
      </c>
      <c r="I247" t="str">
        <f t="shared" si="10"/>
        <v>PIRHEALTH.EQ-NSE,</v>
      </c>
      <c r="L247" t="s">
        <v>1100</v>
      </c>
      <c r="N247" t="str">
        <f t="shared" si="11"/>
        <v>MCX.EQ-NSE</v>
      </c>
    </row>
    <row r="248" spans="2:15" x14ac:dyDescent="0.45">
      <c r="B248" s="2" t="s">
        <v>662</v>
      </c>
      <c r="E248" t="str">
        <f t="shared" si="9"/>
        <v>ARVIND</v>
      </c>
      <c r="G248" t="s">
        <v>246</v>
      </c>
      <c r="I248" t="str">
        <f t="shared" si="10"/>
        <v>ARVIND.EQ-NSE,</v>
      </c>
      <c r="L248" t="s">
        <v>1101</v>
      </c>
      <c r="N248" t="str">
        <f t="shared" si="11"/>
        <v>MERCATOR.EQ-NSE</v>
      </c>
    </row>
    <row r="249" spans="2:15" x14ac:dyDescent="0.45">
      <c r="B249" s="2" t="s">
        <v>663</v>
      </c>
      <c r="E249" t="str">
        <f t="shared" si="9"/>
        <v>KSK</v>
      </c>
      <c r="G249" t="s">
        <v>247</v>
      </c>
      <c r="I249" t="str">
        <f t="shared" si="10"/>
        <v>KSK.EQ-NSE,</v>
      </c>
      <c r="L249" t="s">
        <v>849</v>
      </c>
      <c r="N249" t="str">
        <f t="shared" si="11"/>
        <v>MFSL.EQ-NSE</v>
      </c>
    </row>
    <row r="250" spans="2:15" x14ac:dyDescent="0.45">
      <c r="B250" s="2" t="s">
        <v>664</v>
      </c>
      <c r="E250" t="str">
        <f t="shared" si="9"/>
        <v>BIRLACORPN</v>
      </c>
      <c r="G250" t="s">
        <v>248</v>
      </c>
      <c r="I250" t="str">
        <f t="shared" si="10"/>
        <v>BIRLACORPN.EQ-NSE,</v>
      </c>
      <c r="L250" t="s">
        <v>1102</v>
      </c>
      <c r="N250" t="str">
        <f t="shared" si="11"/>
        <v>MGL.EQ-NSE</v>
      </c>
    </row>
    <row r="251" spans="2:15" x14ac:dyDescent="0.45">
      <c r="B251" s="2" t="s">
        <v>665</v>
      </c>
      <c r="E251" t="str">
        <f t="shared" si="9"/>
        <v>ABGSHIP</v>
      </c>
      <c r="G251" t="s">
        <v>249</v>
      </c>
      <c r="I251" t="str">
        <f t="shared" si="10"/>
        <v>ABGSHIP.EQ-NSE,</v>
      </c>
      <c r="L251" t="s">
        <v>1103</v>
      </c>
      <c r="N251" t="str">
        <f t="shared" si="11"/>
        <v>MIC.EQ-NSE</v>
      </c>
    </row>
    <row r="252" spans="2:15" x14ac:dyDescent="0.45">
      <c r="B252" s="2" t="s">
        <v>666</v>
      </c>
      <c r="E252" t="str">
        <f t="shared" si="9"/>
        <v>AKRUTI</v>
      </c>
      <c r="G252" t="s">
        <v>250</v>
      </c>
      <c r="I252" t="str">
        <f t="shared" si="10"/>
        <v>AKRUTI.EQ-NSE,</v>
      </c>
      <c r="L252" t="s">
        <v>1104</v>
      </c>
      <c r="N252" t="str">
        <f t="shared" si="11"/>
        <v>MICO.EQ-NSE</v>
      </c>
    </row>
    <row r="253" spans="2:15" x14ac:dyDescent="0.45">
      <c r="B253" s="2" t="s">
        <v>667</v>
      </c>
      <c r="E253" t="str">
        <f t="shared" si="9"/>
        <v>ASIANPAINT</v>
      </c>
      <c r="G253" t="s">
        <v>251</v>
      </c>
      <c r="I253" t="str">
        <f t="shared" si="10"/>
        <v>ASIANPAINT.EQ-NSE,</v>
      </c>
      <c r="L253" t="s">
        <v>1105</v>
      </c>
      <c r="N253" t="str">
        <f t="shared" si="11"/>
        <v>MINDTREE.EQ-NSE</v>
      </c>
    </row>
    <row r="254" spans="2:15" x14ac:dyDescent="0.45">
      <c r="B254" s="2" t="s">
        <v>668</v>
      </c>
      <c r="E254" t="str">
        <f t="shared" si="9"/>
        <v>BALAJITELE</v>
      </c>
      <c r="G254" t="s">
        <v>252</v>
      </c>
      <c r="I254" t="str">
        <f t="shared" si="10"/>
        <v>BALAJITELE.EQ-NSE,</v>
      </c>
      <c r="L254" t="s">
        <v>1106</v>
      </c>
      <c r="N254" t="str">
        <f t="shared" si="11"/>
        <v>MLL.EQ-NSE</v>
      </c>
    </row>
    <row r="255" spans="2:15" x14ac:dyDescent="0.45">
      <c r="B255" s="2" t="s">
        <v>669</v>
      </c>
      <c r="E255" t="str">
        <f t="shared" si="9"/>
        <v>CONCOR</v>
      </c>
      <c r="G255" t="s">
        <v>253</v>
      </c>
      <c r="I255" t="str">
        <f t="shared" si="10"/>
        <v>CONCOR.EQ-NSE,</v>
      </c>
      <c r="L255" t="s">
        <v>1107</v>
      </c>
      <c r="N255" t="str">
        <f t="shared" si="11"/>
        <v>MONNETISPA.EQ-NSE</v>
      </c>
    </row>
    <row r="256" spans="2:15" x14ac:dyDescent="0.45">
      <c r="B256" s="2" t="s">
        <v>670</v>
      </c>
      <c r="E256" t="str">
        <f t="shared" si="9"/>
        <v>COREPROTEC</v>
      </c>
      <c r="G256" t="s">
        <v>254</v>
      </c>
      <c r="I256" t="str">
        <f t="shared" si="10"/>
        <v>COREPROTEC.EQ-NSE,</v>
      </c>
      <c r="L256" t="s">
        <v>1108</v>
      </c>
      <c r="N256" t="str">
        <f t="shared" si="11"/>
        <v>MOSERBAER.EQ-NSE</v>
      </c>
    </row>
    <row r="257" spans="2:15" x14ac:dyDescent="0.45">
      <c r="B257" s="2" t="s">
        <v>671</v>
      </c>
      <c r="E257" t="str">
        <f t="shared" si="9"/>
        <v>DCHL</v>
      </c>
      <c r="G257" t="s">
        <v>255</v>
      </c>
      <c r="I257" t="str">
        <f t="shared" si="10"/>
        <v>DCHL.EQ-NSE,</v>
      </c>
      <c r="L257" t="s">
        <v>1109</v>
      </c>
      <c r="M257" t="s">
        <v>1394</v>
      </c>
      <c r="N257" t="str">
        <f t="shared" si="11"/>
        <v>MOTHERSON.EQ-NSE</v>
      </c>
    </row>
    <row r="258" spans="2:15" x14ac:dyDescent="0.45">
      <c r="B258" s="2" t="s">
        <v>672</v>
      </c>
      <c r="E258" t="str">
        <f t="shared" si="9"/>
        <v>DISHTV</v>
      </c>
      <c r="G258" t="s">
        <v>256</v>
      </c>
      <c r="I258" t="str">
        <f t="shared" si="10"/>
        <v>DISHTV.EQ-NSE,</v>
      </c>
      <c r="L258" t="s">
        <v>1110</v>
      </c>
      <c r="N258" t="str">
        <f t="shared" si="11"/>
        <v>MPHASIS.EQ-NSE</v>
      </c>
    </row>
    <row r="259" spans="2:15" x14ac:dyDescent="0.45">
      <c r="B259" s="2" t="s">
        <v>673</v>
      </c>
      <c r="E259" t="str">
        <f t="shared" ref="E259:E322" si="12">LEFT(B259,LEN(B259)-8)</f>
        <v>EVERONN</v>
      </c>
      <c r="G259" t="s">
        <v>257</v>
      </c>
      <c r="I259" t="str">
        <f t="shared" ref="I259:I322" si="13">G259&amp;".EQ-NSE,"</f>
        <v>EVERONN.EQ-NSE,</v>
      </c>
      <c r="L259" t="s">
        <v>1111</v>
      </c>
      <c r="N259" t="str">
        <f t="shared" ref="N259:N322" si="14">IF(ISBLANK(M259),L259,M259)</f>
        <v>MRF.EQ-NSE</v>
      </c>
    </row>
    <row r="260" spans="2:15" x14ac:dyDescent="0.45">
      <c r="B260" s="2" t="s">
        <v>674</v>
      </c>
      <c r="E260" t="str">
        <f t="shared" si="12"/>
        <v>FSL</v>
      </c>
      <c r="G260" t="s">
        <v>258</v>
      </c>
      <c r="I260" t="str">
        <f t="shared" si="13"/>
        <v>FSL.EQ-NSE,</v>
      </c>
      <c r="L260" t="s">
        <v>1112</v>
      </c>
      <c r="N260" t="str">
        <f t="shared" si="14"/>
        <v>MRPL.EQ-NSE</v>
      </c>
    </row>
    <row r="261" spans="2:15" x14ac:dyDescent="0.45">
      <c r="B261" s="2" t="s">
        <v>675</v>
      </c>
      <c r="E261" t="str">
        <f t="shared" si="12"/>
        <v>GSPL</v>
      </c>
      <c r="G261" t="s">
        <v>259</v>
      </c>
      <c r="I261" t="str">
        <f t="shared" si="13"/>
        <v>GSPL.EQ-NSE,</v>
      </c>
      <c r="L261" t="s">
        <v>1113</v>
      </c>
      <c r="N261" t="str">
        <f t="shared" si="14"/>
        <v>MTNL.EQ-NSE</v>
      </c>
    </row>
    <row r="262" spans="2:15" x14ac:dyDescent="0.45">
      <c r="B262" s="2" t="s">
        <v>676</v>
      </c>
      <c r="E262" t="str">
        <f t="shared" si="12"/>
        <v>GTLINFRA</v>
      </c>
      <c r="G262" t="s">
        <v>260</v>
      </c>
      <c r="I262" t="str">
        <f t="shared" si="13"/>
        <v>GTLINFRA.EQ-NSE,</v>
      </c>
      <c r="L262" s="5" t="s">
        <v>1114</v>
      </c>
      <c r="M262" s="5" t="s">
        <v>850</v>
      </c>
      <c r="N262" t="str">
        <f t="shared" si="14"/>
        <v>ADANIPORTS.EQ-NSE</v>
      </c>
      <c r="O262" t="s">
        <v>1266</v>
      </c>
    </row>
    <row r="263" spans="2:15" x14ac:dyDescent="0.45">
      <c r="B263" s="2" t="s">
        <v>677</v>
      </c>
      <c r="E263" t="str">
        <f t="shared" si="12"/>
        <v>GVKPIL</v>
      </c>
      <c r="G263" t="s">
        <v>261</v>
      </c>
      <c r="I263" t="str">
        <f t="shared" si="13"/>
        <v>GVKPIL.EQ-NSE,</v>
      </c>
      <c r="L263" t="s">
        <v>1115</v>
      </c>
      <c r="N263" t="str">
        <f t="shared" si="14"/>
        <v>MUTHOOTFIN.EQ-NSE</v>
      </c>
    </row>
    <row r="264" spans="2:15" x14ac:dyDescent="0.45">
      <c r="B264" s="2" t="s">
        <v>678</v>
      </c>
      <c r="E264" t="str">
        <f t="shared" si="12"/>
        <v>HCL-INSYS</v>
      </c>
      <c r="G264" t="s">
        <v>833</v>
      </c>
      <c r="I264" t="str">
        <f t="shared" si="13"/>
        <v>HCL_INSYS.EQ-NSE,</v>
      </c>
      <c r="L264" t="s">
        <v>1116</v>
      </c>
      <c r="N264" t="str">
        <f t="shared" si="14"/>
        <v>NAGARCONST.EQ-NSE</v>
      </c>
    </row>
    <row r="265" spans="2:15" x14ac:dyDescent="0.45">
      <c r="B265" s="2" t="s">
        <v>679</v>
      </c>
      <c r="E265" t="str">
        <f t="shared" si="12"/>
        <v>IBREALEST</v>
      </c>
      <c r="G265" t="s">
        <v>263</v>
      </c>
      <c r="I265" t="str">
        <f t="shared" si="13"/>
        <v>IBREALEST.EQ-NSE,</v>
      </c>
      <c r="L265" t="s">
        <v>1117</v>
      </c>
      <c r="N265" t="str">
        <f t="shared" si="14"/>
        <v>NAGARFERT.EQ-NSE</v>
      </c>
    </row>
    <row r="266" spans="2:15" x14ac:dyDescent="0.45">
      <c r="B266" s="2" t="s">
        <v>680</v>
      </c>
      <c r="E266" t="str">
        <f t="shared" si="12"/>
        <v>ICSA</v>
      </c>
      <c r="G266" t="s">
        <v>264</v>
      </c>
      <c r="I266" t="str">
        <f t="shared" si="13"/>
        <v>ICSA.EQ-NSE,</v>
      </c>
      <c r="L266" t="s">
        <v>1118</v>
      </c>
      <c r="N266" t="str">
        <f t="shared" si="14"/>
        <v>NAGAROIL.EQ-NSE</v>
      </c>
    </row>
    <row r="267" spans="2:15" x14ac:dyDescent="0.45">
      <c r="B267" s="2" t="s">
        <v>681</v>
      </c>
      <c r="E267" t="str">
        <f t="shared" si="12"/>
        <v>KLGSYSTEL</v>
      </c>
      <c r="G267" t="s">
        <v>265</v>
      </c>
      <c r="I267" t="str">
        <f t="shared" si="13"/>
        <v>KLGSYSTEL.EQ-NSE,</v>
      </c>
      <c r="L267" t="s">
        <v>1119</v>
      </c>
      <c r="N267" t="str">
        <f t="shared" si="14"/>
        <v>NATIONALUM.EQ-NSE</v>
      </c>
    </row>
    <row r="268" spans="2:15" x14ac:dyDescent="0.45">
      <c r="B268" s="2" t="s">
        <v>682</v>
      </c>
      <c r="E268" t="str">
        <f t="shared" si="12"/>
        <v>KSOILS</v>
      </c>
      <c r="G268" t="s">
        <v>266</v>
      </c>
      <c r="I268" t="str">
        <f t="shared" si="13"/>
        <v>KSOILS.EQ-NSE,</v>
      </c>
      <c r="L268" t="s">
        <v>1120</v>
      </c>
      <c r="N268" t="str">
        <f t="shared" si="14"/>
        <v>NAUKRI.EQ-NSE</v>
      </c>
    </row>
    <row r="269" spans="2:15" x14ac:dyDescent="0.45">
      <c r="B269" s="2" t="s">
        <v>683</v>
      </c>
      <c r="E269" t="str">
        <f t="shared" si="12"/>
        <v>MIC</v>
      </c>
      <c r="G269" t="s">
        <v>267</v>
      </c>
      <c r="I269" t="str">
        <f t="shared" si="13"/>
        <v>MIC.EQ-NSE,</v>
      </c>
      <c r="L269" t="s">
        <v>1121</v>
      </c>
      <c r="N269" t="str">
        <f t="shared" si="14"/>
        <v>NBCC.EQ-NSE</v>
      </c>
    </row>
    <row r="270" spans="2:15" x14ac:dyDescent="0.45">
      <c r="B270" s="2" t="s">
        <v>684</v>
      </c>
      <c r="E270" t="str">
        <f t="shared" si="12"/>
        <v>MINDTREE</v>
      </c>
      <c r="G270" t="s">
        <v>268</v>
      </c>
      <c r="I270" t="str">
        <f t="shared" si="13"/>
        <v>MINDTREE.EQ-NSE,</v>
      </c>
      <c r="L270" t="s">
        <v>1122</v>
      </c>
      <c r="N270" t="str">
        <f t="shared" si="14"/>
        <v>NBVENTURES.EQ-NSE</v>
      </c>
    </row>
    <row r="271" spans="2:15" x14ac:dyDescent="0.45">
      <c r="B271" s="2" t="s">
        <v>685</v>
      </c>
      <c r="E271" t="str">
        <f t="shared" si="12"/>
        <v>MLL</v>
      </c>
      <c r="G271" t="s">
        <v>269</v>
      </c>
      <c r="I271" t="str">
        <f t="shared" si="13"/>
        <v>MLL.EQ-NSE,</v>
      </c>
      <c r="L271" t="s">
        <v>1123</v>
      </c>
      <c r="N271" t="str">
        <f t="shared" si="14"/>
        <v>NCC.EQ-NSE</v>
      </c>
    </row>
    <row r="272" spans="2:15" x14ac:dyDescent="0.45">
      <c r="B272" s="2" t="s">
        <v>686</v>
      </c>
      <c r="E272" t="str">
        <f t="shared" si="12"/>
        <v>MONNETISPA</v>
      </c>
      <c r="G272" t="s">
        <v>270</v>
      </c>
      <c r="I272" t="str">
        <f t="shared" si="13"/>
        <v>MONNETISPA.EQ-NSE,</v>
      </c>
      <c r="L272" t="s">
        <v>1124</v>
      </c>
      <c r="N272" t="str">
        <f t="shared" si="14"/>
        <v>NDTV.EQ-NSE</v>
      </c>
    </row>
    <row r="273" spans="2:15" x14ac:dyDescent="0.45">
      <c r="B273" s="2" t="s">
        <v>687</v>
      </c>
      <c r="E273" t="str">
        <f t="shared" si="12"/>
        <v>MRF</v>
      </c>
      <c r="G273" t="s">
        <v>271</v>
      </c>
      <c r="I273" t="str">
        <f t="shared" si="13"/>
        <v>MRF.EQ-NSE,</v>
      </c>
      <c r="L273" t="s">
        <v>1125</v>
      </c>
      <c r="N273" t="str">
        <f t="shared" si="14"/>
        <v>NESTLEIND.EQ-NSE</v>
      </c>
    </row>
    <row r="274" spans="2:15" x14ac:dyDescent="0.45">
      <c r="B274" s="2" t="s">
        <v>688</v>
      </c>
      <c r="E274" t="str">
        <f t="shared" si="12"/>
        <v>NBVENTURES</v>
      </c>
      <c r="G274" t="s">
        <v>272</v>
      </c>
      <c r="I274" t="str">
        <f t="shared" si="13"/>
        <v>NBVENTURES.EQ-NSE,</v>
      </c>
      <c r="L274" t="s">
        <v>1126</v>
      </c>
      <c r="N274" t="str">
        <f t="shared" si="14"/>
        <v>NETWORK18.EQ-NSE</v>
      </c>
    </row>
    <row r="275" spans="2:15" x14ac:dyDescent="0.45">
      <c r="B275" s="2" t="s">
        <v>689</v>
      </c>
      <c r="E275" t="str">
        <f t="shared" si="12"/>
        <v>NOIDATOLL</v>
      </c>
      <c r="G275" t="s">
        <v>273</v>
      </c>
      <c r="I275" t="str">
        <f t="shared" si="13"/>
        <v>NOIDATOLL.EQ-NSE,</v>
      </c>
      <c r="L275" s="5" t="s">
        <v>1127</v>
      </c>
      <c r="M275" s="5" t="s">
        <v>851</v>
      </c>
      <c r="N275" t="str">
        <f t="shared" si="14"/>
        <v>NLCINDIA.EQ-NSE</v>
      </c>
      <c r="O275" t="s">
        <v>1266</v>
      </c>
    </row>
    <row r="276" spans="2:15" x14ac:dyDescent="0.45">
      <c r="B276" s="2" t="s">
        <v>690</v>
      </c>
      <c r="E276" t="str">
        <f t="shared" si="12"/>
        <v>OPTOCIRCUI</v>
      </c>
      <c r="G276" t="s">
        <v>274</v>
      </c>
      <c r="I276" t="str">
        <f t="shared" si="13"/>
        <v>OPTOCIRCUI.EQ-NSE,</v>
      </c>
      <c r="L276" t="s">
        <v>1128</v>
      </c>
      <c r="N276" t="str">
        <f t="shared" si="14"/>
        <v>NHPC.EQ-NSE</v>
      </c>
    </row>
    <row r="277" spans="2:15" x14ac:dyDescent="0.45">
      <c r="B277" s="2" t="s">
        <v>691</v>
      </c>
      <c r="E277" t="str">
        <f t="shared" si="12"/>
        <v>ORBITCORP</v>
      </c>
      <c r="G277" t="s">
        <v>275</v>
      </c>
      <c r="I277" t="str">
        <f t="shared" si="13"/>
        <v>ORBITCORP.EQ-NSE,</v>
      </c>
      <c r="L277" t="s">
        <v>1129</v>
      </c>
      <c r="N277" t="str">
        <f t="shared" si="14"/>
        <v>NICOLASPIR.EQ-NSE</v>
      </c>
    </row>
    <row r="278" spans="2:15" x14ac:dyDescent="0.45">
      <c r="B278" s="2" t="s">
        <v>692</v>
      </c>
      <c r="E278" t="str">
        <f t="shared" si="12"/>
        <v>PRISMCEM</v>
      </c>
      <c r="G278" t="s">
        <v>276</v>
      </c>
      <c r="I278" t="str">
        <f t="shared" si="13"/>
        <v>PRISMCEM.EQ-NSE,</v>
      </c>
      <c r="L278" t="s">
        <v>1130</v>
      </c>
      <c r="N278" t="str">
        <f t="shared" si="14"/>
        <v>NIITLTD.EQ-NSE</v>
      </c>
    </row>
    <row r="279" spans="2:15" x14ac:dyDescent="0.45">
      <c r="B279" s="2" t="s">
        <v>693</v>
      </c>
      <c r="E279" t="str">
        <f t="shared" si="12"/>
        <v>PTC</v>
      </c>
      <c r="G279" t="s">
        <v>277</v>
      </c>
      <c r="I279" t="str">
        <f t="shared" si="13"/>
        <v>PTC.EQ-NSE,</v>
      </c>
      <c r="L279" t="s">
        <v>1131</v>
      </c>
      <c r="M279" t="s">
        <v>1284</v>
      </c>
      <c r="N279" t="str">
        <f t="shared" si="14"/>
        <v>COFORGE.EQ-NSE</v>
      </c>
    </row>
    <row r="280" spans="2:15" x14ac:dyDescent="0.45">
      <c r="B280" s="2" t="s">
        <v>694</v>
      </c>
      <c r="E280" t="str">
        <f t="shared" si="12"/>
        <v>RIIL</v>
      </c>
      <c r="G280" t="s">
        <v>278</v>
      </c>
      <c r="I280" t="str">
        <f t="shared" si="13"/>
        <v>RIIL.EQ-NSE,</v>
      </c>
      <c r="L280" t="s">
        <v>1132</v>
      </c>
      <c r="N280" t="str">
        <f t="shared" si="14"/>
        <v>NMDC.EQ-NSE</v>
      </c>
    </row>
    <row r="281" spans="2:15" x14ac:dyDescent="0.45">
      <c r="B281" s="2" t="s">
        <v>695</v>
      </c>
      <c r="E281" t="str">
        <f t="shared" si="12"/>
        <v>SINTEX</v>
      </c>
      <c r="G281" t="s">
        <v>279</v>
      </c>
      <c r="I281" t="str">
        <f t="shared" si="13"/>
        <v>SINTEX.EQ-NSE,</v>
      </c>
      <c r="L281" t="s">
        <v>1133</v>
      </c>
      <c r="N281" t="str">
        <f t="shared" si="14"/>
        <v>NOIDATOLL.EQ-NSE</v>
      </c>
    </row>
    <row r="282" spans="2:15" x14ac:dyDescent="0.45">
      <c r="B282" s="2" t="s">
        <v>696</v>
      </c>
      <c r="E282" t="str">
        <f t="shared" si="12"/>
        <v>SREINTFIN</v>
      </c>
      <c r="G282" t="s">
        <v>280</v>
      </c>
      <c r="I282" t="str">
        <f t="shared" si="13"/>
        <v>SREINTFIN.EQ-NSE,</v>
      </c>
      <c r="L282" t="s">
        <v>1134</v>
      </c>
      <c r="N282" t="str">
        <f t="shared" si="14"/>
        <v>NTPC.EQ-NSE</v>
      </c>
    </row>
    <row r="283" spans="2:15" x14ac:dyDescent="0.45">
      <c r="B283" s="2" t="s">
        <v>697</v>
      </c>
      <c r="E283" t="str">
        <f t="shared" si="12"/>
        <v>THERMAX</v>
      </c>
      <c r="G283" t="s">
        <v>281</v>
      </c>
      <c r="I283" t="str">
        <f t="shared" si="13"/>
        <v>THERMAX.EQ-NSE,</v>
      </c>
      <c r="L283" t="s">
        <v>1135</v>
      </c>
      <c r="N283" t="str">
        <f t="shared" si="14"/>
        <v>NUCLEUS.EQ-NSE</v>
      </c>
    </row>
    <row r="284" spans="2:15" x14ac:dyDescent="0.45">
      <c r="B284" s="2" t="s">
        <v>698</v>
      </c>
      <c r="E284" t="str">
        <f t="shared" si="12"/>
        <v>TORNTPOWER</v>
      </c>
      <c r="G284" t="s">
        <v>282</v>
      </c>
      <c r="I284" t="str">
        <f t="shared" si="13"/>
        <v>TORNTPOWER.EQ-NSE,</v>
      </c>
      <c r="L284" t="s">
        <v>1136</v>
      </c>
      <c r="N284" t="str">
        <f t="shared" si="14"/>
        <v>OFSS.EQ-NSE</v>
      </c>
    </row>
    <row r="285" spans="2:15" x14ac:dyDescent="0.45">
      <c r="B285" s="2" t="s">
        <v>699</v>
      </c>
      <c r="E285" t="str">
        <f t="shared" si="12"/>
        <v>TV-18</v>
      </c>
      <c r="G285" t="s">
        <v>834</v>
      </c>
      <c r="I285" t="str">
        <f t="shared" si="13"/>
        <v>TV_18.EQ-NSE,</v>
      </c>
      <c r="L285" t="s">
        <v>1137</v>
      </c>
      <c r="N285" t="str">
        <f t="shared" si="14"/>
        <v>OIL.EQ-NSE</v>
      </c>
    </row>
    <row r="286" spans="2:15" x14ac:dyDescent="0.45">
      <c r="B286" s="2" t="s">
        <v>700</v>
      </c>
      <c r="E286" t="str">
        <f t="shared" si="12"/>
        <v>UCOBANK</v>
      </c>
      <c r="G286" t="s">
        <v>284</v>
      </c>
      <c r="I286" t="str">
        <f t="shared" si="13"/>
        <v>UCOBANK.EQ-NSE,</v>
      </c>
      <c r="L286" t="s">
        <v>1138</v>
      </c>
      <c r="N286" t="str">
        <f t="shared" si="14"/>
        <v>OMAXE.EQ-NSE</v>
      </c>
    </row>
    <row r="287" spans="2:15" x14ac:dyDescent="0.45">
      <c r="B287" s="2" t="s">
        <v>701</v>
      </c>
      <c r="E287" t="str">
        <f t="shared" si="12"/>
        <v>UTVSOF</v>
      </c>
      <c r="G287" t="s">
        <v>285</v>
      </c>
      <c r="I287" t="str">
        <f t="shared" si="13"/>
        <v>UTVSOF.EQ-NSE,</v>
      </c>
      <c r="L287" t="s">
        <v>1139</v>
      </c>
      <c r="N287" t="str">
        <f t="shared" si="14"/>
        <v>ONGC.EQ-NSE</v>
      </c>
    </row>
    <row r="288" spans="2:15" x14ac:dyDescent="0.45">
      <c r="B288" s="2" t="s">
        <v>702</v>
      </c>
      <c r="E288" t="str">
        <f t="shared" si="12"/>
        <v>VOLTAMP</v>
      </c>
      <c r="G288" t="s">
        <v>286</v>
      </c>
      <c r="I288" t="str">
        <f t="shared" si="13"/>
        <v>VOLTAMP.EQ-NSE,</v>
      </c>
      <c r="L288" t="s">
        <v>1140</v>
      </c>
      <c r="N288" t="str">
        <f t="shared" si="14"/>
        <v>ONMOBILE.EQ-NSE</v>
      </c>
    </row>
    <row r="289" spans="2:15" x14ac:dyDescent="0.45">
      <c r="B289" s="2" t="s">
        <v>703</v>
      </c>
      <c r="E289" t="str">
        <f t="shared" si="12"/>
        <v>WALCHANNAG</v>
      </c>
      <c r="G289" t="s">
        <v>287</v>
      </c>
      <c r="I289" t="str">
        <f t="shared" si="13"/>
        <v>WALCHANNAG.EQ-NSE,</v>
      </c>
      <c r="L289" t="s">
        <v>1141</v>
      </c>
      <c r="N289" t="str">
        <f t="shared" si="14"/>
        <v>OPTOCIRCUI.EQ-NSE</v>
      </c>
    </row>
    <row r="290" spans="2:15" x14ac:dyDescent="0.45">
      <c r="B290" s="2" t="s">
        <v>704</v>
      </c>
      <c r="E290" t="str">
        <f t="shared" si="12"/>
        <v>OFSS</v>
      </c>
      <c r="G290" t="s">
        <v>288</v>
      </c>
      <c r="I290" t="str">
        <f t="shared" si="13"/>
        <v>OFSS.EQ-NSE,</v>
      </c>
      <c r="L290" t="s">
        <v>1142</v>
      </c>
      <c r="N290" t="str">
        <f t="shared" si="14"/>
        <v>ORBITCORP.EQ-NSE</v>
      </c>
    </row>
    <row r="291" spans="2:15" x14ac:dyDescent="0.45">
      <c r="B291" s="2" t="s">
        <v>705</v>
      </c>
      <c r="E291" t="str">
        <f t="shared" si="12"/>
        <v>KFA</v>
      </c>
      <c r="G291" t="s">
        <v>289</v>
      </c>
      <c r="I291" t="str">
        <f t="shared" si="13"/>
        <v>KFA.EQ-NSE,</v>
      </c>
      <c r="L291" s="5" t="s">
        <v>1143</v>
      </c>
      <c r="M291" s="5" t="s">
        <v>852</v>
      </c>
      <c r="N291" t="str">
        <f t="shared" si="14"/>
        <v>ORCHIDPHAR.EQ-NSE</v>
      </c>
      <c r="O291" t="s">
        <v>1266</v>
      </c>
    </row>
    <row r="292" spans="2:15" x14ac:dyDescent="0.45">
      <c r="B292" s="2" t="s">
        <v>706</v>
      </c>
      <c r="E292" t="str">
        <f t="shared" si="12"/>
        <v>JSL</v>
      </c>
      <c r="G292" t="s">
        <v>290</v>
      </c>
      <c r="I292" t="str">
        <f t="shared" si="13"/>
        <v>JSL.EQ-NSE,</v>
      </c>
      <c r="L292" t="s">
        <v>1144</v>
      </c>
      <c r="N292" t="str">
        <f t="shared" si="14"/>
        <v>ORIENTBANK.EQ-NSE</v>
      </c>
    </row>
    <row r="293" spans="2:15" x14ac:dyDescent="0.45">
      <c r="B293" s="2" t="s">
        <v>707</v>
      </c>
      <c r="E293" t="str">
        <f t="shared" si="12"/>
        <v>DEFTY</v>
      </c>
      <c r="G293" t="s">
        <v>291</v>
      </c>
      <c r="I293" t="str">
        <f t="shared" si="13"/>
        <v>DEFTY.EQ-NSE,</v>
      </c>
      <c r="L293" t="s">
        <v>1145</v>
      </c>
      <c r="N293" t="str">
        <f t="shared" si="14"/>
        <v>PAGEIND.EQ-NSE</v>
      </c>
    </row>
    <row r="294" spans="2:15" x14ac:dyDescent="0.45">
      <c r="B294" s="2" t="s">
        <v>708</v>
      </c>
      <c r="E294" t="str">
        <f t="shared" si="12"/>
        <v>RELMEDIA</v>
      </c>
      <c r="G294" t="s">
        <v>292</v>
      </c>
      <c r="I294" t="str">
        <f t="shared" si="13"/>
        <v>RELMEDIA.EQ-NSE,</v>
      </c>
      <c r="L294" s="5" t="s">
        <v>1146</v>
      </c>
      <c r="M294" s="5" t="s">
        <v>844</v>
      </c>
      <c r="N294" t="str">
        <f t="shared" si="14"/>
        <v>FEL.EQ-NSE</v>
      </c>
      <c r="O294" t="s">
        <v>1266</v>
      </c>
    </row>
    <row r="295" spans="2:15" x14ac:dyDescent="0.45">
      <c r="B295" s="2" t="s">
        <v>709</v>
      </c>
      <c r="E295" t="str">
        <f t="shared" si="12"/>
        <v>JPPOWER</v>
      </c>
      <c r="G295" t="s">
        <v>293</v>
      </c>
      <c r="I295" t="str">
        <f t="shared" si="13"/>
        <v>JPPOWER.EQ-NSE,</v>
      </c>
      <c r="L295" t="s">
        <v>1147</v>
      </c>
      <c r="N295" t="str">
        <f t="shared" si="14"/>
        <v>PARSVNATH.EQ-NSE</v>
      </c>
    </row>
    <row r="296" spans="2:15" x14ac:dyDescent="0.45">
      <c r="B296" s="2" t="s">
        <v>710</v>
      </c>
      <c r="E296" t="str">
        <f t="shared" si="12"/>
        <v>ADANIENT</v>
      </c>
      <c r="G296" t="s">
        <v>294</v>
      </c>
      <c r="I296" t="str">
        <f t="shared" si="13"/>
        <v>ADANIENT.EQ-NSE,</v>
      </c>
      <c r="L296" t="s">
        <v>1148</v>
      </c>
      <c r="N296" t="str">
        <f t="shared" si="14"/>
        <v>PATELENG.EQ-NSE</v>
      </c>
    </row>
    <row r="297" spans="2:15" x14ac:dyDescent="0.45">
      <c r="B297" s="2" t="s">
        <v>711</v>
      </c>
      <c r="E297" t="str">
        <f t="shared" si="12"/>
        <v>APOLLOTYRE</v>
      </c>
      <c r="G297" t="s">
        <v>295</v>
      </c>
      <c r="I297" t="str">
        <f t="shared" si="13"/>
        <v>APOLLOTYRE.EQ-NSE,</v>
      </c>
      <c r="L297" t="s">
        <v>1149</v>
      </c>
      <c r="N297" t="str">
        <f t="shared" si="14"/>
        <v>PATNI.EQ-NSE</v>
      </c>
    </row>
    <row r="298" spans="2:15" x14ac:dyDescent="0.45">
      <c r="B298" s="2" t="s">
        <v>712</v>
      </c>
      <c r="E298" t="str">
        <f t="shared" si="12"/>
        <v>AREVAT&amp;D</v>
      </c>
      <c r="G298" t="s">
        <v>837</v>
      </c>
      <c r="I298" t="str">
        <f t="shared" si="13"/>
        <v>AREVAT_D.EQ-NSE,</v>
      </c>
      <c r="L298" t="s">
        <v>1150</v>
      </c>
      <c r="N298" t="str">
        <f t="shared" si="14"/>
        <v>PCJEWELLER.EQ-NSE</v>
      </c>
    </row>
    <row r="299" spans="2:15" x14ac:dyDescent="0.45">
      <c r="B299" s="2" t="s">
        <v>713</v>
      </c>
      <c r="E299" t="str">
        <f t="shared" si="12"/>
        <v>BGRENERGY</v>
      </c>
      <c r="G299" t="s">
        <v>296</v>
      </c>
      <c r="I299" t="str">
        <f t="shared" si="13"/>
        <v>BGRENERGY.EQ-NSE,</v>
      </c>
      <c r="L299" t="s">
        <v>853</v>
      </c>
      <c r="N299" t="str">
        <f t="shared" si="14"/>
        <v>PEL.EQ-NSE</v>
      </c>
    </row>
    <row r="300" spans="2:15" x14ac:dyDescent="0.45">
      <c r="B300" s="2" t="s">
        <v>714</v>
      </c>
      <c r="E300" t="str">
        <f t="shared" si="12"/>
        <v>FORTIS</v>
      </c>
      <c r="G300" t="s">
        <v>297</v>
      </c>
      <c r="I300" t="str">
        <f t="shared" si="13"/>
        <v>FORTIS.EQ-NSE,</v>
      </c>
      <c r="L300" t="s">
        <v>1151</v>
      </c>
      <c r="N300" t="str">
        <f t="shared" si="14"/>
        <v>PENINLAND.EQ-NSE</v>
      </c>
    </row>
    <row r="301" spans="2:15" x14ac:dyDescent="0.45">
      <c r="B301" s="2" t="s">
        <v>715</v>
      </c>
      <c r="E301" t="str">
        <f t="shared" si="12"/>
        <v>GODREJIND</v>
      </c>
      <c r="G301" t="s">
        <v>298</v>
      </c>
      <c r="I301" t="str">
        <f t="shared" si="13"/>
        <v>GODREJIND.EQ-NSE,</v>
      </c>
      <c r="L301" t="s">
        <v>1152</v>
      </c>
      <c r="N301" t="str">
        <f t="shared" si="14"/>
        <v>PETRONET.EQ-NSE</v>
      </c>
    </row>
    <row r="302" spans="2:15" x14ac:dyDescent="0.45">
      <c r="B302" s="2" t="s">
        <v>716</v>
      </c>
      <c r="E302" t="str">
        <f t="shared" si="12"/>
        <v>JISLJALEQS</v>
      </c>
      <c r="G302" t="s">
        <v>299</v>
      </c>
      <c r="I302" t="str">
        <f t="shared" si="13"/>
        <v>JISLJALEQS.EQ-NSE,</v>
      </c>
      <c r="L302" t="s">
        <v>1153</v>
      </c>
      <c r="N302" t="str">
        <f t="shared" si="14"/>
        <v>PFC.EQ-NSE</v>
      </c>
    </row>
    <row r="303" spans="2:15" x14ac:dyDescent="0.45">
      <c r="B303" s="2" t="s">
        <v>717</v>
      </c>
      <c r="E303" t="str">
        <f t="shared" si="12"/>
        <v>MCLEODRUSS</v>
      </c>
      <c r="G303" t="s">
        <v>300</v>
      </c>
      <c r="I303" t="str">
        <f t="shared" si="13"/>
        <v>MCLEODRUSS.EQ-NSE,</v>
      </c>
      <c r="L303" t="s">
        <v>1154</v>
      </c>
      <c r="N303" t="str">
        <f t="shared" si="14"/>
        <v>PIDILITIND.EQ-NSE</v>
      </c>
    </row>
    <row r="304" spans="2:15" x14ac:dyDescent="0.45">
      <c r="B304" s="2" t="s">
        <v>718</v>
      </c>
      <c r="E304" t="str">
        <f t="shared" si="12"/>
        <v>MUNDRAPORT</v>
      </c>
      <c r="G304" t="s">
        <v>301</v>
      </c>
      <c r="I304" t="str">
        <f t="shared" si="13"/>
        <v>MUNDRAPORT.EQ-NSE,</v>
      </c>
      <c r="L304" s="5" t="s">
        <v>1155</v>
      </c>
      <c r="M304" s="5" t="s">
        <v>853</v>
      </c>
      <c r="N304" t="str">
        <f t="shared" si="14"/>
        <v>PEL.EQ-NSE</v>
      </c>
      <c r="O304" t="s">
        <v>1266</v>
      </c>
    </row>
    <row r="305" spans="2:14" x14ac:dyDescent="0.45">
      <c r="B305" s="2" t="s">
        <v>719</v>
      </c>
      <c r="E305" t="str">
        <f t="shared" si="12"/>
        <v>ONMOBILE</v>
      </c>
      <c r="G305" t="s">
        <v>302</v>
      </c>
      <c r="I305" t="str">
        <f t="shared" si="13"/>
        <v>ONMOBILE.EQ-NSE,</v>
      </c>
      <c r="L305" t="s">
        <v>1156</v>
      </c>
      <c r="N305" t="str">
        <f t="shared" si="14"/>
        <v>PNB.EQ-NSE</v>
      </c>
    </row>
    <row r="306" spans="2:14" x14ac:dyDescent="0.45">
      <c r="B306" s="2" t="s">
        <v>720</v>
      </c>
      <c r="E306" t="str">
        <f t="shared" si="12"/>
        <v>VIDEOIND</v>
      </c>
      <c r="G306" t="s">
        <v>303</v>
      </c>
      <c r="I306" t="str">
        <f t="shared" si="13"/>
        <v>VIDEOIND.EQ-NSE,</v>
      </c>
      <c r="L306" t="s">
        <v>1157</v>
      </c>
      <c r="N306" t="str">
        <f t="shared" si="14"/>
        <v>POLARIS.EQ-NSE</v>
      </c>
    </row>
    <row r="307" spans="2:14" x14ac:dyDescent="0.45">
      <c r="B307" s="2" t="s">
        <v>721</v>
      </c>
      <c r="E307" t="str">
        <f t="shared" si="12"/>
        <v>WELCORP</v>
      </c>
      <c r="G307" t="s">
        <v>304</v>
      </c>
      <c r="I307" t="str">
        <f t="shared" si="13"/>
        <v>WELCORP.EQ-NSE,</v>
      </c>
      <c r="L307" t="s">
        <v>1158</v>
      </c>
      <c r="N307" t="str">
        <f t="shared" si="14"/>
        <v>POWERGRID.EQ-NSE</v>
      </c>
    </row>
    <row r="308" spans="2:14" x14ac:dyDescent="0.45">
      <c r="B308" s="2" t="s">
        <v>722</v>
      </c>
      <c r="E308" t="str">
        <f t="shared" si="12"/>
        <v>EXIDEIND</v>
      </c>
      <c r="G308" t="s">
        <v>305</v>
      </c>
      <c r="I308" t="str">
        <f t="shared" si="13"/>
        <v>EXIDEIND.EQ-NSE,</v>
      </c>
      <c r="L308" t="s">
        <v>1159</v>
      </c>
      <c r="N308" t="str">
        <f t="shared" si="14"/>
        <v>PRAJIND.EQ-NSE</v>
      </c>
    </row>
    <row r="309" spans="2:14" x14ac:dyDescent="0.45">
      <c r="B309" s="2" t="s">
        <v>723</v>
      </c>
      <c r="E309" t="str">
        <f t="shared" si="12"/>
        <v>GMDCLTD</v>
      </c>
      <c r="G309" t="s">
        <v>306</v>
      </c>
      <c r="I309" t="str">
        <f t="shared" si="13"/>
        <v>GMDCLTD.EQ-NSE,</v>
      </c>
      <c r="L309" t="s">
        <v>1160</v>
      </c>
      <c r="N309" t="str">
        <f t="shared" si="14"/>
        <v>PRISMCEM.EQ-NSE</v>
      </c>
    </row>
    <row r="310" spans="2:14" x14ac:dyDescent="0.45">
      <c r="B310" s="2" t="s">
        <v>724</v>
      </c>
      <c r="E310" t="str">
        <f t="shared" si="12"/>
        <v>HEXAWARE</v>
      </c>
      <c r="G310" t="s">
        <v>307</v>
      </c>
      <c r="I310" t="str">
        <f t="shared" si="13"/>
        <v>HEXAWARE.EQ-NSE,</v>
      </c>
      <c r="L310" t="s">
        <v>1161</v>
      </c>
      <c r="N310" t="str">
        <f t="shared" si="14"/>
        <v>PTC.EQ-NSE</v>
      </c>
    </row>
    <row r="311" spans="2:14" x14ac:dyDescent="0.45">
      <c r="B311" s="2" t="s">
        <v>725</v>
      </c>
      <c r="E311" t="str">
        <f t="shared" si="12"/>
        <v>JINDALSWHL</v>
      </c>
      <c r="G311" t="s">
        <v>308</v>
      </c>
      <c r="I311" t="str">
        <f t="shared" si="13"/>
        <v>JINDALSWHL.EQ-NSE,</v>
      </c>
      <c r="L311" t="s">
        <v>1162</v>
      </c>
      <c r="N311" t="str">
        <f t="shared" si="14"/>
        <v>PUNJLLOYD.EQ-NSE</v>
      </c>
    </row>
    <row r="312" spans="2:14" x14ac:dyDescent="0.45">
      <c r="B312" s="2" t="s">
        <v>726</v>
      </c>
      <c r="E312" t="str">
        <f t="shared" si="12"/>
        <v>RUCHISOYA</v>
      </c>
      <c r="G312" t="s">
        <v>309</v>
      </c>
      <c r="I312" t="str">
        <f t="shared" si="13"/>
        <v>RUCHISOYA.EQ-NSE,</v>
      </c>
      <c r="L312" t="s">
        <v>1163</v>
      </c>
      <c r="N312" t="str">
        <f t="shared" si="14"/>
        <v>PURVA.EQ-NSE</v>
      </c>
    </row>
    <row r="313" spans="2:14" x14ac:dyDescent="0.45">
      <c r="B313" s="2" t="s">
        <v>727</v>
      </c>
      <c r="E313" t="str">
        <f t="shared" si="12"/>
        <v>SAMRUDDHI</v>
      </c>
      <c r="G313" t="s">
        <v>310</v>
      </c>
      <c r="I313" t="str">
        <f t="shared" si="13"/>
        <v>SAMRUDDHI.EQ-NSE,</v>
      </c>
      <c r="L313" t="s">
        <v>1164</v>
      </c>
      <c r="N313" t="str">
        <f t="shared" si="14"/>
        <v>PVR.EQ-NSE</v>
      </c>
    </row>
    <row r="314" spans="2:14" x14ac:dyDescent="0.45">
      <c r="B314" s="2" t="s">
        <v>728</v>
      </c>
      <c r="E314" t="str">
        <f t="shared" si="12"/>
        <v>TATAGLOBAL</v>
      </c>
      <c r="G314" t="s">
        <v>311</v>
      </c>
      <c r="I314" t="str">
        <f t="shared" si="13"/>
        <v>TATAGLOBAL.EQ-NSE,</v>
      </c>
      <c r="L314" t="s">
        <v>1165</v>
      </c>
      <c r="N314" t="str">
        <f t="shared" si="14"/>
        <v>RAJESHEXPO.EQ-NSE</v>
      </c>
    </row>
    <row r="315" spans="2:14" x14ac:dyDescent="0.45">
      <c r="B315" s="2" t="s">
        <v>729</v>
      </c>
      <c r="E315" t="str">
        <f t="shared" si="12"/>
        <v>ADANIPOWER</v>
      </c>
      <c r="G315" t="s">
        <v>312</v>
      </c>
      <c r="I315" t="str">
        <f t="shared" si="13"/>
        <v>ADANIPOWER.EQ-NSE,</v>
      </c>
      <c r="L315" t="s">
        <v>1166</v>
      </c>
      <c r="N315" t="str">
        <f t="shared" si="14"/>
        <v>RAMCOCEM.EQ-NSE</v>
      </c>
    </row>
    <row r="316" spans="2:14" x14ac:dyDescent="0.45">
      <c r="B316" s="2" t="s">
        <v>730</v>
      </c>
      <c r="E316" t="str">
        <f t="shared" si="12"/>
        <v>NHPC</v>
      </c>
      <c r="G316" t="s">
        <v>313</v>
      </c>
      <c r="I316" t="str">
        <f t="shared" si="13"/>
        <v>NHPC.EQ-NSE,</v>
      </c>
      <c r="L316" t="s">
        <v>1167</v>
      </c>
      <c r="N316" t="str">
        <f t="shared" si="14"/>
        <v>RANBAXY.EQ-NSE</v>
      </c>
    </row>
    <row r="317" spans="2:14" x14ac:dyDescent="0.45">
      <c r="B317" s="2" t="s">
        <v>731</v>
      </c>
      <c r="E317" t="str">
        <f t="shared" si="12"/>
        <v>SRTRANSFIN</v>
      </c>
      <c r="G317" t="s">
        <v>314</v>
      </c>
      <c r="I317" t="str">
        <f t="shared" si="13"/>
        <v>SRTRANSFIN.EQ-NSE,</v>
      </c>
      <c r="L317" t="s">
        <v>1168</v>
      </c>
      <c r="N317" t="str">
        <f t="shared" si="14"/>
        <v>RAYMOND.EQ-NSE</v>
      </c>
    </row>
    <row r="318" spans="2:14" x14ac:dyDescent="0.45">
      <c r="B318" s="2" t="s">
        <v>732</v>
      </c>
      <c r="E318" t="str">
        <f t="shared" si="12"/>
        <v>NMDC</v>
      </c>
      <c r="G318" t="s">
        <v>315</v>
      </c>
      <c r="I318" t="str">
        <f t="shared" si="13"/>
        <v>NMDC.EQ-NSE,</v>
      </c>
      <c r="L318" t="s">
        <v>1169</v>
      </c>
      <c r="N318" t="str">
        <f t="shared" si="14"/>
        <v>RBLBANK.EQ-NSE</v>
      </c>
    </row>
    <row r="319" spans="2:14" x14ac:dyDescent="0.45">
      <c r="B319" s="2" t="s">
        <v>733</v>
      </c>
      <c r="E319" t="str">
        <f t="shared" si="12"/>
        <v>IGL</v>
      </c>
      <c r="G319" t="s">
        <v>316</v>
      </c>
      <c r="I319" t="str">
        <f t="shared" si="13"/>
        <v>IGL.EQ-NSE,</v>
      </c>
      <c r="L319" t="s">
        <v>1170</v>
      </c>
      <c r="N319" t="str">
        <f t="shared" si="14"/>
        <v>RCOM.EQ-NSE</v>
      </c>
    </row>
    <row r="320" spans="2:14" x14ac:dyDescent="0.45">
      <c r="B320" s="2" t="s">
        <v>734</v>
      </c>
      <c r="E320" t="str">
        <f t="shared" si="12"/>
        <v>MAX</v>
      </c>
      <c r="G320" t="s">
        <v>317</v>
      </c>
      <c r="I320" t="str">
        <f t="shared" si="13"/>
        <v>MAX.EQ-NSE,</v>
      </c>
      <c r="L320" t="s">
        <v>1171</v>
      </c>
      <c r="N320" t="str">
        <f t="shared" si="14"/>
        <v>RDEL.EQ-NSE</v>
      </c>
    </row>
    <row r="321" spans="2:15" x14ac:dyDescent="0.45">
      <c r="B321" s="2" t="s">
        <v>735</v>
      </c>
      <c r="E321" t="str">
        <f t="shared" si="12"/>
        <v>OIL</v>
      </c>
      <c r="G321" t="s">
        <v>318</v>
      </c>
      <c r="I321" t="str">
        <f t="shared" si="13"/>
        <v>OIL.EQ-NSE,</v>
      </c>
      <c r="L321" t="s">
        <v>1172</v>
      </c>
      <c r="N321" t="str">
        <f t="shared" si="14"/>
        <v>RECLTD.EQ-NSE</v>
      </c>
    </row>
    <row r="322" spans="2:15" x14ac:dyDescent="0.45">
      <c r="B322" s="2" t="s">
        <v>736</v>
      </c>
      <c r="E322" t="str">
        <f t="shared" si="12"/>
        <v>SREINFRA</v>
      </c>
      <c r="G322" t="s">
        <v>319</v>
      </c>
      <c r="I322" t="str">
        <f t="shared" si="13"/>
        <v>SREINFRA.EQ-NSE,</v>
      </c>
      <c r="L322" t="s">
        <v>1173</v>
      </c>
      <c r="N322" t="str">
        <f t="shared" si="14"/>
        <v>REDINGTON.EQ-NSE</v>
      </c>
    </row>
    <row r="323" spans="2:15" x14ac:dyDescent="0.45">
      <c r="B323" s="2" t="s">
        <v>737</v>
      </c>
      <c r="E323" t="str">
        <f t="shared" ref="E323:E386" si="15">LEFT(B323,LEN(B323)-8)</f>
        <v>TATAMTRDVR</v>
      </c>
      <c r="G323" t="s">
        <v>320</v>
      </c>
      <c r="I323" t="str">
        <f t="shared" ref="I323:I386" si="16">G323&amp;".EQ-NSE,"</f>
        <v>TATAMTRDVR.EQ-NSE,</v>
      </c>
      <c r="L323" s="5" t="s">
        <v>1174</v>
      </c>
      <c r="M323" s="5" t="s">
        <v>854</v>
      </c>
      <c r="N323" t="str">
        <f t="shared" ref="N323:N386" si="17">IF(ISBLANK(M323),L323,M323)</f>
        <v>RELINFRA.EQ-NSE</v>
      </c>
      <c r="O323" t="s">
        <v>1266</v>
      </c>
    </row>
    <row r="324" spans="2:15" x14ac:dyDescent="0.45">
      <c r="B324" s="2" t="s">
        <v>738</v>
      </c>
      <c r="E324" t="str">
        <f t="shared" si="15"/>
        <v>NCC</v>
      </c>
      <c r="G324" t="s">
        <v>321</v>
      </c>
      <c r="I324" t="str">
        <f t="shared" si="16"/>
        <v>NCC.EQ-NSE,</v>
      </c>
      <c r="L324" t="s">
        <v>1175</v>
      </c>
      <c r="N324" t="str">
        <f t="shared" si="17"/>
        <v>RELCAPITAL.EQ-NSE</v>
      </c>
    </row>
    <row r="325" spans="2:15" x14ac:dyDescent="0.45">
      <c r="B325" s="2" t="s">
        <v>739</v>
      </c>
      <c r="E325" t="str">
        <f t="shared" si="15"/>
        <v>RAYMOND</v>
      </c>
      <c r="G325" t="s">
        <v>322</v>
      </c>
      <c r="I325" t="str">
        <f t="shared" si="16"/>
        <v>RAYMOND.EQ-NSE,</v>
      </c>
      <c r="L325" t="s">
        <v>1176</v>
      </c>
      <c r="N325" t="str">
        <f t="shared" si="17"/>
        <v>RELIANCE.EQ-NSE</v>
      </c>
    </row>
    <row r="326" spans="2:15" x14ac:dyDescent="0.45">
      <c r="B326" s="2" t="s">
        <v>740</v>
      </c>
      <c r="E326" t="str">
        <f t="shared" si="15"/>
        <v>INFY</v>
      </c>
      <c r="G326" t="s">
        <v>323</v>
      </c>
      <c r="I326" t="str">
        <f t="shared" si="16"/>
        <v>INFY.EQ-NSE,</v>
      </c>
      <c r="L326" t="s">
        <v>854</v>
      </c>
      <c r="N326" t="str">
        <f t="shared" si="17"/>
        <v>RELINFRA.EQ-NSE</v>
      </c>
    </row>
    <row r="327" spans="2:15" x14ac:dyDescent="0.45">
      <c r="B327" s="2" t="s">
        <v>741</v>
      </c>
      <c r="E327" t="str">
        <f t="shared" si="15"/>
        <v>BFUTILITIE</v>
      </c>
      <c r="G327" t="s">
        <v>324</v>
      </c>
      <c r="I327" t="str">
        <f t="shared" si="16"/>
        <v>BFUTILITIE.EQ-NSE,</v>
      </c>
      <c r="L327" t="s">
        <v>841</v>
      </c>
      <c r="N327" t="str">
        <f t="shared" si="17"/>
        <v>RELMEDIA.EQ-NSE</v>
      </c>
    </row>
    <row r="328" spans="2:15" x14ac:dyDescent="0.45">
      <c r="B328" s="2" t="s">
        <v>742</v>
      </c>
      <c r="E328" t="str">
        <f t="shared" si="15"/>
        <v>JSWENERGY</v>
      </c>
      <c r="G328" t="s">
        <v>325</v>
      </c>
      <c r="I328" t="str">
        <f t="shared" si="16"/>
        <v>JSWENERGY.EQ-NSE,</v>
      </c>
      <c r="L328" t="s">
        <v>1177</v>
      </c>
      <c r="N328" t="str">
        <f t="shared" si="17"/>
        <v>RENUKA.EQ-NSE</v>
      </c>
    </row>
    <row r="329" spans="2:15" x14ac:dyDescent="0.45">
      <c r="B329" s="2" t="s">
        <v>743</v>
      </c>
      <c r="E329" t="str">
        <f t="shared" si="15"/>
        <v>JUBLFOOD</v>
      </c>
      <c r="G329" t="s">
        <v>326</v>
      </c>
      <c r="I329" t="str">
        <f t="shared" si="16"/>
        <v>JUBLFOOD.EQ-NSE,</v>
      </c>
      <c r="L329" t="s">
        <v>1178</v>
      </c>
      <c r="N329" t="str">
        <f t="shared" si="17"/>
        <v>REPCOHOME.EQ-NSE</v>
      </c>
    </row>
    <row r="330" spans="2:15" x14ac:dyDescent="0.45">
      <c r="B330" s="2" t="s">
        <v>744</v>
      </c>
      <c r="E330" t="str">
        <f t="shared" si="15"/>
        <v>SOUTHBANK</v>
      </c>
      <c r="G330" t="s">
        <v>327</v>
      </c>
      <c r="I330" t="str">
        <f t="shared" si="16"/>
        <v>SOUTHBANK.EQ-NSE,</v>
      </c>
      <c r="L330" t="s">
        <v>1179</v>
      </c>
      <c r="N330" t="str">
        <f t="shared" si="17"/>
        <v>RIIL.EQ-NSE</v>
      </c>
    </row>
    <row r="331" spans="2:15" x14ac:dyDescent="0.45">
      <c r="B331" s="2" t="s">
        <v>745</v>
      </c>
      <c r="E331" t="str">
        <f t="shared" si="15"/>
        <v>TTKPRESTIG</v>
      </c>
      <c r="G331" t="s">
        <v>328</v>
      </c>
      <c r="I331" t="str">
        <f t="shared" si="16"/>
        <v>TTKPRESTIG.EQ-NSE,</v>
      </c>
      <c r="L331" t="s">
        <v>1180</v>
      </c>
      <c r="N331" t="str">
        <f t="shared" si="17"/>
        <v>RNAVAL.EQ-NSE</v>
      </c>
    </row>
    <row r="332" spans="2:15" x14ac:dyDescent="0.45">
      <c r="B332" s="2" t="s">
        <v>746</v>
      </c>
      <c r="E332" t="str">
        <f t="shared" si="15"/>
        <v>VIPIND</v>
      </c>
      <c r="G332" t="s">
        <v>329</v>
      </c>
      <c r="I332" t="str">
        <f t="shared" si="16"/>
        <v>VIPIND.EQ-NSE,</v>
      </c>
      <c r="L332" t="s">
        <v>1181</v>
      </c>
      <c r="N332" t="str">
        <f t="shared" si="17"/>
        <v>RNRL.EQ-NSE</v>
      </c>
    </row>
    <row r="333" spans="2:15" x14ac:dyDescent="0.45">
      <c r="B333" s="2" t="s">
        <v>747</v>
      </c>
      <c r="E333" t="str">
        <f t="shared" si="15"/>
        <v>COALINDIA</v>
      </c>
      <c r="G333" t="s">
        <v>330</v>
      </c>
      <c r="I333" t="str">
        <f t="shared" si="16"/>
        <v>COALINDIA.EQ-NSE,</v>
      </c>
      <c r="L333" t="s">
        <v>1182</v>
      </c>
      <c r="N333" t="str">
        <f t="shared" si="17"/>
        <v>ROLTA.EQ-NSE</v>
      </c>
    </row>
    <row r="334" spans="2:15" x14ac:dyDescent="0.45">
      <c r="B334" s="2" t="s">
        <v>748</v>
      </c>
      <c r="E334" t="str">
        <f t="shared" si="15"/>
        <v>DELTACORP</v>
      </c>
      <c r="G334" t="s">
        <v>331</v>
      </c>
      <c r="I334" t="str">
        <f t="shared" si="16"/>
        <v>DELTACORP.EQ-NSE,</v>
      </c>
      <c r="L334" t="s">
        <v>1183</v>
      </c>
      <c r="N334" t="str">
        <f t="shared" si="17"/>
        <v>RPL.EQ-NSE</v>
      </c>
    </row>
    <row r="335" spans="2:15" x14ac:dyDescent="0.45">
      <c r="B335" s="2" t="s">
        <v>749</v>
      </c>
      <c r="E335" t="str">
        <f t="shared" si="15"/>
        <v>DHANBANK</v>
      </c>
      <c r="G335" t="s">
        <v>332</v>
      </c>
      <c r="I335" t="str">
        <f t="shared" si="16"/>
        <v>DHANBANK.EQ-NSE,</v>
      </c>
      <c r="L335" t="s">
        <v>1184</v>
      </c>
      <c r="N335" t="str">
        <f t="shared" si="17"/>
        <v>RPOWER.EQ-NSE</v>
      </c>
    </row>
    <row r="336" spans="2:15" x14ac:dyDescent="0.45">
      <c r="B336" s="2" t="s">
        <v>750</v>
      </c>
      <c r="E336" t="str">
        <f t="shared" si="15"/>
        <v>GUJFLUORO</v>
      </c>
      <c r="G336" t="s">
        <v>333</v>
      </c>
      <c r="I336" t="str">
        <f t="shared" si="16"/>
        <v>GUJFLUORO.EQ-NSE,</v>
      </c>
      <c r="L336" t="s">
        <v>1185</v>
      </c>
      <c r="N336" t="str">
        <f t="shared" si="17"/>
        <v>RUCHISOYA.EQ-NSE</v>
      </c>
    </row>
    <row r="337" spans="2:15" x14ac:dyDescent="0.45">
      <c r="B337" s="2" t="s">
        <v>751</v>
      </c>
      <c r="E337" t="str">
        <f t="shared" si="15"/>
        <v>HEROMOTOCO</v>
      </c>
      <c r="G337" t="s">
        <v>334</v>
      </c>
      <c r="I337" t="str">
        <f t="shared" si="16"/>
        <v>HEROMOTOCO.EQ-NSE,</v>
      </c>
      <c r="L337" t="s">
        <v>1186</v>
      </c>
      <c r="N337" t="str">
        <f t="shared" si="17"/>
        <v>SAIL.EQ-NSE</v>
      </c>
    </row>
    <row r="338" spans="2:15" x14ac:dyDescent="0.45">
      <c r="B338" s="2" t="s">
        <v>752</v>
      </c>
      <c r="E338" t="str">
        <f t="shared" si="15"/>
        <v>JSWISPAT</v>
      </c>
      <c r="G338" t="s">
        <v>335</v>
      </c>
      <c r="I338" t="str">
        <f t="shared" si="16"/>
        <v>JSWISPAT.EQ-NSE,</v>
      </c>
      <c r="L338" t="s">
        <v>1187</v>
      </c>
      <c r="N338" t="str">
        <f t="shared" si="17"/>
        <v>SAMRUDDHI.EQ-NSE</v>
      </c>
    </row>
    <row r="339" spans="2:15" x14ac:dyDescent="0.45">
      <c r="B339" s="2" t="s">
        <v>753</v>
      </c>
      <c r="E339" t="str">
        <f t="shared" si="15"/>
        <v>COREEDUTEC</v>
      </c>
      <c r="G339" t="s">
        <v>336</v>
      </c>
      <c r="I339" t="str">
        <f t="shared" si="16"/>
        <v>COREEDUTEC.EQ-NSE,</v>
      </c>
      <c r="L339" t="s">
        <v>1188</v>
      </c>
      <c r="N339" t="str">
        <f t="shared" si="17"/>
        <v>SASKEN.EQ-NSE</v>
      </c>
    </row>
    <row r="340" spans="2:15" x14ac:dyDescent="0.45">
      <c r="B340" s="2" t="s">
        <v>754</v>
      </c>
      <c r="E340" t="str">
        <f t="shared" si="15"/>
        <v>MERCATOR</v>
      </c>
      <c r="G340" t="s">
        <v>337</v>
      </c>
      <c r="I340" t="str">
        <f t="shared" si="16"/>
        <v>MERCATOR.EQ-NSE,</v>
      </c>
      <c r="L340" t="s">
        <v>1189</v>
      </c>
      <c r="N340" t="str">
        <f t="shared" si="17"/>
        <v>SATYAMCOMP.EQ-NSE</v>
      </c>
    </row>
    <row r="341" spans="2:15" x14ac:dyDescent="0.45">
      <c r="B341" s="2" t="s">
        <v>755</v>
      </c>
      <c r="E341" t="str">
        <f t="shared" si="15"/>
        <v>ADANIPORTS</v>
      </c>
      <c r="G341" t="s">
        <v>338</v>
      </c>
      <c r="I341" t="str">
        <f t="shared" si="16"/>
        <v>ADANIPORTS.EQ-NSE,</v>
      </c>
      <c r="L341" t="s">
        <v>1190</v>
      </c>
      <c r="N341" t="str">
        <f t="shared" si="17"/>
        <v>SBIN.EQ-NSE</v>
      </c>
    </row>
    <row r="342" spans="2:15" x14ac:dyDescent="0.45">
      <c r="B342" s="2" t="s">
        <v>756</v>
      </c>
      <c r="E342" t="str">
        <f t="shared" si="15"/>
        <v>TATACOFFEE</v>
      </c>
      <c r="G342" t="s">
        <v>339</v>
      </c>
      <c r="I342" t="str">
        <f t="shared" si="16"/>
        <v>TATACOFFEE.EQ-NSE,</v>
      </c>
      <c r="L342" t="s">
        <v>1191</v>
      </c>
      <c r="N342" t="str">
        <f t="shared" si="17"/>
        <v>SCI.EQ-NSE</v>
      </c>
    </row>
    <row r="343" spans="2:15" x14ac:dyDescent="0.45">
      <c r="B343" s="2" t="s">
        <v>757</v>
      </c>
      <c r="E343" t="str">
        <f t="shared" si="15"/>
        <v>ALSTOMT&amp;D</v>
      </c>
      <c r="G343" t="s">
        <v>838</v>
      </c>
      <c r="I343" t="str">
        <f t="shared" si="16"/>
        <v>ALSTOMT_D.EQ-NSE,</v>
      </c>
      <c r="L343" s="5" t="s">
        <v>1192</v>
      </c>
      <c r="M343" s="5" t="s">
        <v>855</v>
      </c>
      <c r="N343" t="str">
        <f t="shared" si="17"/>
        <v>VEDL.EQ-NSE</v>
      </c>
      <c r="O343" t="s">
        <v>1266</v>
      </c>
    </row>
    <row r="344" spans="2:15" x14ac:dyDescent="0.45">
      <c r="B344" s="2" t="s">
        <v>758</v>
      </c>
      <c r="E344" t="str">
        <f t="shared" si="15"/>
        <v>NAGAROIL</v>
      </c>
      <c r="G344" t="s">
        <v>341</v>
      </c>
      <c r="I344" t="str">
        <f t="shared" si="16"/>
        <v>NAGAROIL.EQ-NSE,</v>
      </c>
      <c r="L344" t="s">
        <v>1193</v>
      </c>
      <c r="N344" t="str">
        <f t="shared" si="17"/>
        <v>SHREECEM.EQ-NSE</v>
      </c>
    </row>
    <row r="345" spans="2:15" x14ac:dyDescent="0.45">
      <c r="B345" s="2" t="s">
        <v>759</v>
      </c>
      <c r="E345" t="str">
        <f t="shared" si="15"/>
        <v>AIL</v>
      </c>
      <c r="G345" t="s">
        <v>342</v>
      </c>
      <c r="I345" t="str">
        <f t="shared" si="16"/>
        <v>AIL.EQ-NSE,</v>
      </c>
      <c r="L345" t="s">
        <v>1194</v>
      </c>
      <c r="N345" t="str">
        <f t="shared" si="17"/>
        <v>SIEMENS.EQ-NSE</v>
      </c>
    </row>
    <row r="346" spans="2:15" x14ac:dyDescent="0.45">
      <c r="B346" s="2" t="s">
        <v>760</v>
      </c>
      <c r="E346" t="str">
        <f t="shared" si="15"/>
        <v>PEL</v>
      </c>
      <c r="G346" t="s">
        <v>343</v>
      </c>
      <c r="I346" t="str">
        <f t="shared" si="16"/>
        <v>PEL.EQ-NSE,</v>
      </c>
      <c r="L346" t="s">
        <v>1195</v>
      </c>
      <c r="N346" t="str">
        <f t="shared" si="17"/>
        <v>SINTEX.EQ-NSE</v>
      </c>
    </row>
    <row r="347" spans="2:15" x14ac:dyDescent="0.45">
      <c r="B347" s="2" t="s">
        <v>761</v>
      </c>
      <c r="E347" t="str">
        <f t="shared" si="15"/>
        <v>FRL</v>
      </c>
      <c r="G347" t="s">
        <v>344</v>
      </c>
      <c r="I347" t="str">
        <f t="shared" si="16"/>
        <v>FRL.EQ-NSE,</v>
      </c>
      <c r="L347" s="5" t="s">
        <v>1196</v>
      </c>
      <c r="M347" s="5" t="s">
        <v>856</v>
      </c>
      <c r="N347" t="str">
        <f t="shared" si="17"/>
        <v>BHARATFIN.EQ-NSE</v>
      </c>
      <c r="O347" t="s">
        <v>1266</v>
      </c>
    </row>
    <row r="348" spans="2:15" x14ac:dyDescent="0.45">
      <c r="B348" s="2" t="s">
        <v>762</v>
      </c>
      <c r="E348" t="str">
        <f t="shared" si="15"/>
        <v>GLENMARK</v>
      </c>
      <c r="G348" t="s">
        <v>345</v>
      </c>
      <c r="I348" t="str">
        <f t="shared" si="16"/>
        <v>GLENMARK.EQ-NSE,</v>
      </c>
      <c r="L348" t="s">
        <v>1197</v>
      </c>
      <c r="N348" t="str">
        <f t="shared" si="17"/>
        <v>SKUMARSYNF.EQ-NSE</v>
      </c>
    </row>
    <row r="349" spans="2:15" x14ac:dyDescent="0.45">
      <c r="B349" s="2" t="s">
        <v>763</v>
      </c>
      <c r="E349" t="str">
        <f t="shared" si="15"/>
        <v>GSKCONS</v>
      </c>
      <c r="G349" t="s">
        <v>346</v>
      </c>
      <c r="I349" t="str">
        <f t="shared" si="16"/>
        <v>GSKCONS.EQ-NSE,</v>
      </c>
      <c r="L349" t="s">
        <v>1198</v>
      </c>
      <c r="N349" t="str">
        <f t="shared" si="17"/>
        <v>SOBHA.EQ-NSE</v>
      </c>
    </row>
    <row r="350" spans="2:15" x14ac:dyDescent="0.45">
      <c r="B350" s="2" t="s">
        <v>764</v>
      </c>
      <c r="E350" t="str">
        <f t="shared" si="15"/>
        <v>UBL</v>
      </c>
      <c r="G350" t="s">
        <v>347</v>
      </c>
      <c r="I350" t="str">
        <f t="shared" si="16"/>
        <v>UBL.EQ-NSE,</v>
      </c>
      <c r="L350" t="s">
        <v>1199</v>
      </c>
      <c r="N350" t="str">
        <f t="shared" si="17"/>
        <v>SOUTHBANK.EQ-NSE</v>
      </c>
    </row>
    <row r="351" spans="2:15" x14ac:dyDescent="0.45">
      <c r="B351" s="2" t="s">
        <v>765</v>
      </c>
      <c r="E351" t="str">
        <f t="shared" si="15"/>
        <v>SSLT</v>
      </c>
      <c r="G351" t="s">
        <v>348</v>
      </c>
      <c r="I351" t="str">
        <f t="shared" si="16"/>
        <v>SSLT.EQ-NSE,</v>
      </c>
      <c r="L351" t="s">
        <v>1200</v>
      </c>
      <c r="N351" t="str">
        <f t="shared" si="17"/>
        <v>SREINFRA.EQ-NSE</v>
      </c>
    </row>
    <row r="352" spans="2:15" x14ac:dyDescent="0.45">
      <c r="B352" s="2" t="s">
        <v>766</v>
      </c>
      <c r="E352" t="str">
        <f t="shared" si="15"/>
        <v>UPL</v>
      </c>
      <c r="G352" t="s">
        <v>349</v>
      </c>
      <c r="I352" t="str">
        <f t="shared" si="16"/>
        <v>UPL.EQ-NSE,</v>
      </c>
      <c r="L352" t="s">
        <v>1201</v>
      </c>
      <c r="N352" t="str">
        <f t="shared" si="17"/>
        <v>SREINTFIN.EQ-NSE</v>
      </c>
    </row>
    <row r="353" spans="2:15" x14ac:dyDescent="0.45">
      <c r="B353" s="2" t="s">
        <v>767</v>
      </c>
      <c r="E353" t="str">
        <f t="shared" si="15"/>
        <v>APOLLOHOSP</v>
      </c>
      <c r="G353" t="s">
        <v>350</v>
      </c>
      <c r="I353" t="str">
        <f t="shared" si="16"/>
        <v>APOLLOHOSP.EQ-NSE,</v>
      </c>
      <c r="L353" t="s">
        <v>1202</v>
      </c>
      <c r="N353" t="str">
        <f t="shared" si="17"/>
        <v>SRF.EQ-NSE</v>
      </c>
    </row>
    <row r="354" spans="2:15" x14ac:dyDescent="0.45">
      <c r="B354" s="2" t="s">
        <v>768</v>
      </c>
      <c r="E354" t="str">
        <f t="shared" si="15"/>
        <v>M&amp;MFIN</v>
      </c>
      <c r="G354" t="s">
        <v>839</v>
      </c>
      <c r="I354" t="str">
        <f t="shared" si="16"/>
        <v>M_MFIN.EQ-NSE,</v>
      </c>
      <c r="L354" t="s">
        <v>1203</v>
      </c>
      <c r="N354" t="str">
        <f t="shared" si="17"/>
        <v>SRTRANSFIN.EQ-NSE</v>
      </c>
    </row>
    <row r="355" spans="2:15" x14ac:dyDescent="0.45">
      <c r="B355" s="2" t="s">
        <v>769</v>
      </c>
      <c r="E355" t="str">
        <f t="shared" si="15"/>
        <v>JUSTDIAL</v>
      </c>
      <c r="G355" t="s">
        <v>352</v>
      </c>
      <c r="I355" t="str">
        <f t="shared" si="16"/>
        <v>JUSTDIAL.EQ-NSE,</v>
      </c>
      <c r="L355" s="5" t="s">
        <v>1204</v>
      </c>
      <c r="M355" s="5" t="s">
        <v>855</v>
      </c>
      <c r="N355" t="str">
        <f t="shared" si="17"/>
        <v>VEDL.EQ-NSE</v>
      </c>
      <c r="O355" t="s">
        <v>1266</v>
      </c>
    </row>
    <row r="356" spans="2:15" x14ac:dyDescent="0.45">
      <c r="B356" s="2" t="s">
        <v>770</v>
      </c>
      <c r="E356" t="str">
        <f t="shared" si="15"/>
        <v>L&amp;TFH</v>
      </c>
      <c r="G356" t="s">
        <v>840</v>
      </c>
      <c r="I356" t="str">
        <f t="shared" si="16"/>
        <v>L_TFH.EQ-NSE,</v>
      </c>
      <c r="L356" t="s">
        <v>1205</v>
      </c>
      <c r="N356" t="str">
        <f t="shared" si="17"/>
        <v>STAR.EQ-NSE</v>
      </c>
    </row>
    <row r="357" spans="2:15" x14ac:dyDescent="0.45">
      <c r="B357" s="2" t="s">
        <v>771</v>
      </c>
      <c r="E357" t="str">
        <f t="shared" si="15"/>
        <v>EICHERMOT</v>
      </c>
      <c r="G357" t="s">
        <v>354</v>
      </c>
      <c r="I357" t="str">
        <f t="shared" si="16"/>
        <v>EICHERMOT.EQ-NSE,</v>
      </c>
      <c r="L357" t="s">
        <v>1206</v>
      </c>
      <c r="N357" t="str">
        <f t="shared" si="17"/>
        <v>STER.EQ-NSE</v>
      </c>
    </row>
    <row r="358" spans="2:15" x14ac:dyDescent="0.45">
      <c r="B358" s="2" t="s">
        <v>772</v>
      </c>
      <c r="E358" t="str">
        <f t="shared" si="15"/>
        <v>MOTHERSUMI</v>
      </c>
      <c r="G358" t="s">
        <v>355</v>
      </c>
      <c r="I358" t="str">
        <f t="shared" si="16"/>
        <v>MOTHERSUMI.EQ-NSE,</v>
      </c>
      <c r="L358" t="s">
        <v>1207</v>
      </c>
      <c r="N358" t="str">
        <f t="shared" si="17"/>
        <v>STERLINBIO.EQ-NSE</v>
      </c>
    </row>
    <row r="359" spans="2:15" x14ac:dyDescent="0.45">
      <c r="B359" s="2" t="s">
        <v>773</v>
      </c>
      <c r="E359" t="str">
        <f t="shared" si="15"/>
        <v>SKSMICRO</v>
      </c>
      <c r="G359" t="s">
        <v>356</v>
      </c>
      <c r="I359" t="str">
        <f t="shared" si="16"/>
        <v>SKSMICRO.EQ-NSE,</v>
      </c>
      <c r="L359" t="s">
        <v>1208</v>
      </c>
      <c r="N359" t="str">
        <f t="shared" si="17"/>
        <v>STROPTICAL.EQ-NSE</v>
      </c>
    </row>
    <row r="360" spans="2:15" x14ac:dyDescent="0.45">
      <c r="B360" s="2" t="s">
        <v>774</v>
      </c>
      <c r="E360" t="str">
        <f t="shared" si="15"/>
        <v>ENGINERSIN</v>
      </c>
      <c r="G360" t="s">
        <v>357</v>
      </c>
      <c r="I360" t="str">
        <f t="shared" si="16"/>
        <v>ENGINERSIN.EQ-NSE,</v>
      </c>
      <c r="L360" t="s">
        <v>1209</v>
      </c>
      <c r="N360" t="str">
        <f t="shared" si="17"/>
        <v>STRTECH.EQ-NSE</v>
      </c>
    </row>
    <row r="361" spans="2:15" x14ac:dyDescent="0.45">
      <c r="B361" s="2" t="s">
        <v>775</v>
      </c>
      <c r="E361" t="str">
        <f t="shared" si="15"/>
        <v>IBULHSGFIN</v>
      </c>
      <c r="G361" t="s">
        <v>358</v>
      </c>
      <c r="I361" t="str">
        <f t="shared" si="16"/>
        <v>IBULHSGFIN.EQ-NSE,</v>
      </c>
      <c r="L361" t="s">
        <v>1210</v>
      </c>
      <c r="N361" t="str">
        <f t="shared" si="17"/>
        <v>SUNPHARMA.EQ-NSE</v>
      </c>
    </row>
    <row r="362" spans="2:15" x14ac:dyDescent="0.45">
      <c r="B362" s="2" t="s">
        <v>776</v>
      </c>
      <c r="E362" t="str">
        <f t="shared" si="15"/>
        <v>VEDL</v>
      </c>
      <c r="G362" t="s">
        <v>359</v>
      </c>
      <c r="I362" t="str">
        <f t="shared" si="16"/>
        <v>VEDL.EQ-NSE,</v>
      </c>
      <c r="L362" t="s">
        <v>1211</v>
      </c>
      <c r="N362" t="str">
        <f t="shared" si="17"/>
        <v>SUNTV.EQ-NSE</v>
      </c>
    </row>
    <row r="363" spans="2:15" x14ac:dyDescent="0.45">
      <c r="B363" s="2" t="s">
        <v>777</v>
      </c>
      <c r="E363" t="str">
        <f t="shared" si="15"/>
        <v>AJANTPHARM</v>
      </c>
      <c r="G363" t="s">
        <v>360</v>
      </c>
      <c r="I363" t="str">
        <f t="shared" si="16"/>
        <v>AJANTPHARM.EQ-NSE,</v>
      </c>
      <c r="L363" t="s">
        <v>1212</v>
      </c>
      <c r="N363" t="str">
        <f t="shared" si="17"/>
        <v>SUZLON.EQ-NSE</v>
      </c>
    </row>
    <row r="364" spans="2:15" x14ac:dyDescent="0.45">
      <c r="B364" s="2" t="s">
        <v>778</v>
      </c>
      <c r="E364" t="str">
        <f t="shared" si="15"/>
        <v>AMARAJABAT</v>
      </c>
      <c r="G364" t="s">
        <v>361</v>
      </c>
      <c r="I364" t="str">
        <f t="shared" si="16"/>
        <v>AMARAJABAT.EQ-NSE,</v>
      </c>
      <c r="L364" t="s">
        <v>1213</v>
      </c>
      <c r="N364" t="str">
        <f t="shared" si="17"/>
        <v>SYNDIBANK.EQ-NSE</v>
      </c>
    </row>
    <row r="365" spans="2:15" x14ac:dyDescent="0.45">
      <c r="B365" s="2" t="s">
        <v>779</v>
      </c>
      <c r="E365" t="str">
        <f t="shared" si="15"/>
        <v>BAJFINANCE</v>
      </c>
      <c r="G365" t="s">
        <v>362</v>
      </c>
      <c r="I365" t="str">
        <f t="shared" si="16"/>
        <v>BAJFINANCE.EQ-NSE,</v>
      </c>
      <c r="L365" t="s">
        <v>1214</v>
      </c>
      <c r="N365" t="str">
        <f t="shared" si="17"/>
        <v>TATACHEM.EQ-NSE</v>
      </c>
    </row>
    <row r="366" spans="2:15" x14ac:dyDescent="0.45">
      <c r="B366" s="2" t="s">
        <v>780</v>
      </c>
      <c r="E366" t="str">
        <f t="shared" si="15"/>
        <v>BRITANNIA</v>
      </c>
      <c r="G366" t="s">
        <v>363</v>
      </c>
      <c r="I366" t="str">
        <f t="shared" si="16"/>
        <v>BRITANNIA.EQ-NSE,</v>
      </c>
      <c r="L366" t="s">
        <v>1215</v>
      </c>
      <c r="N366" t="str">
        <f t="shared" si="17"/>
        <v>TATACOFFEE.EQ-NSE</v>
      </c>
    </row>
    <row r="367" spans="2:15" x14ac:dyDescent="0.45">
      <c r="B367" s="2" t="s">
        <v>781</v>
      </c>
      <c r="E367" t="str">
        <f t="shared" si="15"/>
        <v>CASTROLIND</v>
      </c>
      <c r="G367" t="s">
        <v>364</v>
      </c>
      <c r="I367" t="str">
        <f t="shared" si="16"/>
        <v>CASTROLIND.EQ-NSE,</v>
      </c>
      <c r="L367" t="s">
        <v>1216</v>
      </c>
      <c r="N367" t="str">
        <f t="shared" si="17"/>
        <v>TATACOMM.EQ-NSE</v>
      </c>
    </row>
    <row r="368" spans="2:15" x14ac:dyDescent="0.45">
      <c r="B368" s="2" t="s">
        <v>782</v>
      </c>
      <c r="E368" t="str">
        <f t="shared" si="15"/>
        <v>CEATLTD</v>
      </c>
      <c r="G368" t="s">
        <v>365</v>
      </c>
      <c r="I368" t="str">
        <f t="shared" si="16"/>
        <v>CEATLTD.EQ-NSE,</v>
      </c>
      <c r="L368" t="s">
        <v>1217</v>
      </c>
      <c r="N368" t="str">
        <f t="shared" si="17"/>
        <v>TATAELXSI.EQ-NSE</v>
      </c>
    </row>
    <row r="369" spans="2:15" x14ac:dyDescent="0.45">
      <c r="B369" s="2" t="s">
        <v>783</v>
      </c>
      <c r="E369" t="str">
        <f t="shared" si="15"/>
        <v>DHFL</v>
      </c>
      <c r="G369" t="s">
        <v>366</v>
      </c>
      <c r="I369" t="str">
        <f t="shared" si="16"/>
        <v>DHFL.EQ-NSE,</v>
      </c>
      <c r="L369" t="s">
        <v>857</v>
      </c>
      <c r="M369" t="s">
        <v>1274</v>
      </c>
      <c r="N369" t="str">
        <f t="shared" si="17"/>
        <v>TATACONSUM.EQ-NSE</v>
      </c>
      <c r="O369" t="s">
        <v>1266</v>
      </c>
    </row>
    <row r="370" spans="2:15" x14ac:dyDescent="0.45">
      <c r="B370" s="2" t="s">
        <v>784</v>
      </c>
      <c r="E370" t="str">
        <f t="shared" si="15"/>
        <v>KSCL</v>
      </c>
      <c r="G370" t="s">
        <v>367</v>
      </c>
      <c r="I370" t="str">
        <f t="shared" si="16"/>
        <v>KSCL.EQ-NSE,</v>
      </c>
      <c r="L370" t="s">
        <v>1218</v>
      </c>
      <c r="N370" t="str">
        <f t="shared" si="17"/>
        <v>TATAMOTORS.EQ-NSE</v>
      </c>
    </row>
    <row r="371" spans="2:15" x14ac:dyDescent="0.45">
      <c r="B371" s="2" t="s">
        <v>785</v>
      </c>
      <c r="E371" t="str">
        <f t="shared" si="15"/>
        <v>PAGEIND</v>
      </c>
      <c r="G371" t="s">
        <v>368</v>
      </c>
      <c r="I371" t="str">
        <f t="shared" si="16"/>
        <v>PAGEIND.EQ-NSE,</v>
      </c>
      <c r="L371" t="s">
        <v>1219</v>
      </c>
      <c r="N371" t="str">
        <f t="shared" si="17"/>
        <v>TATAMTRDVR.EQ-NSE</v>
      </c>
    </row>
    <row r="372" spans="2:15" x14ac:dyDescent="0.45">
      <c r="B372" s="2" t="s">
        <v>786</v>
      </c>
      <c r="E372" t="str">
        <f t="shared" si="15"/>
        <v>PIDILITIND</v>
      </c>
      <c r="G372" t="s">
        <v>369</v>
      </c>
      <c r="I372" t="str">
        <f t="shared" si="16"/>
        <v>PIDILITIND.EQ-NSE,</v>
      </c>
      <c r="L372" t="s">
        <v>1220</v>
      </c>
      <c r="N372" t="str">
        <f t="shared" si="17"/>
        <v>TATAPOWER.EQ-NSE</v>
      </c>
    </row>
    <row r="373" spans="2:15" x14ac:dyDescent="0.45">
      <c r="B373" s="2" t="s">
        <v>787</v>
      </c>
      <c r="E373" t="str">
        <f t="shared" si="15"/>
        <v>CADILAHC</v>
      </c>
      <c r="G373" t="s">
        <v>370</v>
      </c>
      <c r="I373" t="str">
        <f t="shared" si="16"/>
        <v>CADILAHC.EQ-NSE,</v>
      </c>
      <c r="L373" t="s">
        <v>1221</v>
      </c>
      <c r="N373" t="str">
        <f t="shared" si="17"/>
        <v>TATASTEEL.EQ-NSE</v>
      </c>
    </row>
    <row r="374" spans="2:15" x14ac:dyDescent="0.45">
      <c r="B374" s="2" t="s">
        <v>788</v>
      </c>
      <c r="E374" t="str">
        <f t="shared" si="15"/>
        <v>INFRATEL</v>
      </c>
      <c r="G374" t="s">
        <v>371</v>
      </c>
      <c r="I374" t="str">
        <f t="shared" si="16"/>
        <v>INFRATEL.EQ-NSE,</v>
      </c>
      <c r="L374" s="5" t="s">
        <v>1222</v>
      </c>
      <c r="M374" s="5" t="s">
        <v>857</v>
      </c>
      <c r="N374" t="str">
        <f t="shared" si="17"/>
        <v>TATAGLOBAL.EQ-NSE</v>
      </c>
      <c r="O374" t="s">
        <v>1266</v>
      </c>
    </row>
    <row r="375" spans="2:15" x14ac:dyDescent="0.45">
      <c r="B375" s="2" t="s">
        <v>789</v>
      </c>
      <c r="E375" t="str">
        <f t="shared" si="15"/>
        <v>MARICO</v>
      </c>
      <c r="G375" t="s">
        <v>372</v>
      </c>
      <c r="I375" t="str">
        <f t="shared" si="16"/>
        <v>MARICO.EQ-NSE,</v>
      </c>
      <c r="L375" t="s">
        <v>1223</v>
      </c>
      <c r="N375" t="str">
        <f t="shared" si="17"/>
        <v>TCS.EQ-NSE</v>
      </c>
    </row>
    <row r="376" spans="2:15" x14ac:dyDescent="0.45">
      <c r="B376" s="2" t="s">
        <v>790</v>
      </c>
      <c r="E376" t="str">
        <f t="shared" si="15"/>
        <v>TV18BRDCST</v>
      </c>
      <c r="G376" t="s">
        <v>373</v>
      </c>
      <c r="I376" t="str">
        <f t="shared" si="16"/>
        <v>TV18BRDCST.EQ-NSE,</v>
      </c>
      <c r="L376" t="s">
        <v>1224</v>
      </c>
      <c r="N376" t="str">
        <f t="shared" si="17"/>
        <v>TECHM.EQ-NSE</v>
      </c>
    </row>
    <row r="377" spans="2:15" x14ac:dyDescent="0.45">
      <c r="B377" s="2" t="s">
        <v>791</v>
      </c>
      <c r="E377" t="str">
        <f t="shared" si="15"/>
        <v>GODREJCP</v>
      </c>
      <c r="G377" t="s">
        <v>374</v>
      </c>
      <c r="I377" t="str">
        <f t="shared" si="16"/>
        <v>GODREJCP.EQ-NSE,</v>
      </c>
      <c r="L377" t="s">
        <v>1225</v>
      </c>
      <c r="N377" t="str">
        <f t="shared" si="17"/>
        <v>THERMAX.EQ-NSE</v>
      </c>
    </row>
    <row r="378" spans="2:15" x14ac:dyDescent="0.45">
      <c r="B378" s="2" t="s">
        <v>792</v>
      </c>
      <c r="E378" t="str">
        <f t="shared" si="15"/>
        <v>TORNTPHARM</v>
      </c>
      <c r="G378" t="s">
        <v>375</v>
      </c>
      <c r="I378" t="str">
        <f t="shared" si="16"/>
        <v>TORNTPHARM.EQ-NSE,</v>
      </c>
      <c r="L378" t="s">
        <v>1226</v>
      </c>
      <c r="N378" t="str">
        <f t="shared" si="17"/>
        <v>TITAN.EQ-NSE</v>
      </c>
    </row>
    <row r="379" spans="2:15" x14ac:dyDescent="0.45">
      <c r="B379" s="2" t="s">
        <v>793</v>
      </c>
      <c r="E379" t="str">
        <f t="shared" si="15"/>
        <v>GRANULES</v>
      </c>
      <c r="G379" t="s">
        <v>376</v>
      </c>
      <c r="I379" t="str">
        <f t="shared" si="16"/>
        <v>GRANULES.EQ-NSE,</v>
      </c>
      <c r="L379" t="s">
        <v>1227</v>
      </c>
      <c r="N379" t="str">
        <f t="shared" si="17"/>
        <v>TORNTPHARM.EQ-NSE</v>
      </c>
    </row>
    <row r="380" spans="2:15" x14ac:dyDescent="0.45">
      <c r="B380" s="2" t="s">
        <v>794</v>
      </c>
      <c r="E380" t="str">
        <f t="shared" si="15"/>
        <v>ICIL</v>
      </c>
      <c r="G380" t="s">
        <v>377</v>
      </c>
      <c r="I380" t="str">
        <f t="shared" si="16"/>
        <v>ICIL.EQ-NSE,</v>
      </c>
      <c r="L380" t="s">
        <v>1228</v>
      </c>
      <c r="N380" t="str">
        <f t="shared" si="17"/>
        <v>TORNTPOWER.EQ-NSE</v>
      </c>
    </row>
    <row r="381" spans="2:15" x14ac:dyDescent="0.45">
      <c r="B381" s="2" t="s">
        <v>795</v>
      </c>
      <c r="E381" t="str">
        <f t="shared" si="15"/>
        <v>PCJEWELLER</v>
      </c>
      <c r="G381" t="s">
        <v>378</v>
      </c>
      <c r="I381" t="str">
        <f t="shared" si="16"/>
        <v>PCJEWELLER.EQ-NSE,</v>
      </c>
      <c r="L381" t="s">
        <v>1229</v>
      </c>
      <c r="N381" t="str">
        <f t="shared" si="17"/>
        <v>TRIVENI.EQ-NSE</v>
      </c>
    </row>
    <row r="382" spans="2:15" x14ac:dyDescent="0.45">
      <c r="B382" s="2" t="s">
        <v>796</v>
      </c>
      <c r="E382" t="str">
        <f t="shared" si="15"/>
        <v>TATAELXSI</v>
      </c>
      <c r="G382" t="s">
        <v>379</v>
      </c>
      <c r="I382" t="str">
        <f t="shared" si="16"/>
        <v>TATAELXSI.EQ-NSE,</v>
      </c>
      <c r="L382" t="s">
        <v>1230</v>
      </c>
      <c r="N382" t="str">
        <f t="shared" si="17"/>
        <v>TTKPRESTIG.EQ-NSE</v>
      </c>
    </row>
    <row r="383" spans="2:15" x14ac:dyDescent="0.45">
      <c r="B383" s="2" t="s">
        <v>797</v>
      </c>
      <c r="E383" t="str">
        <f t="shared" si="15"/>
        <v>BHARATFIN</v>
      </c>
      <c r="G383" t="s">
        <v>380</v>
      </c>
      <c r="I383" t="str">
        <f t="shared" si="16"/>
        <v>BHARATFIN.EQ-NSE,</v>
      </c>
      <c r="L383" t="s">
        <v>1231</v>
      </c>
      <c r="N383" t="str">
        <f t="shared" si="17"/>
        <v>TTML.EQ-NSE</v>
      </c>
    </row>
    <row r="384" spans="2:15" x14ac:dyDescent="0.45">
      <c r="B384" s="2" t="s">
        <v>798</v>
      </c>
      <c r="E384" t="str">
        <f t="shared" si="15"/>
        <v>DCBBANK</v>
      </c>
      <c r="G384" t="s">
        <v>381</v>
      </c>
      <c r="I384" t="str">
        <f t="shared" si="16"/>
        <v>DCBBANK.EQ-NSE,</v>
      </c>
      <c r="L384" t="s">
        <v>1232</v>
      </c>
      <c r="N384" t="str">
        <f t="shared" si="17"/>
        <v>TULIP.EQ-NSE</v>
      </c>
    </row>
    <row r="385" spans="2:15" x14ac:dyDescent="0.45">
      <c r="B385" s="2" t="s">
        <v>799</v>
      </c>
      <c r="E385" t="str">
        <f t="shared" si="15"/>
        <v>IDFCBANK</v>
      </c>
      <c r="G385" t="s">
        <v>382</v>
      </c>
      <c r="I385" t="str">
        <f t="shared" si="16"/>
        <v>IDFCBANK.EQ-NSE,</v>
      </c>
      <c r="L385" t="s">
        <v>1233</v>
      </c>
      <c r="N385" t="str">
        <f t="shared" si="17"/>
        <v>TV_18.EQ-NSE</v>
      </c>
    </row>
    <row r="386" spans="2:15" x14ac:dyDescent="0.45">
      <c r="B386" s="2" t="s">
        <v>800</v>
      </c>
      <c r="E386" t="str">
        <f t="shared" si="15"/>
        <v>CGPOWER</v>
      </c>
      <c r="G386" t="s">
        <v>383</v>
      </c>
      <c r="I386" t="str">
        <f t="shared" si="16"/>
        <v>CGPOWER.EQ-NSE,</v>
      </c>
      <c r="L386" t="s">
        <v>1234</v>
      </c>
      <c r="N386" t="str">
        <f t="shared" si="17"/>
        <v>TV18BRDCST.EQ-NSE</v>
      </c>
    </row>
    <row r="387" spans="2:15" x14ac:dyDescent="0.45">
      <c r="B387" s="2" t="s">
        <v>801</v>
      </c>
      <c r="E387" t="str">
        <f t="shared" ref="E387:E425" si="18">LEFT(B387,LEN(B387)-8)</f>
        <v>CAPF</v>
      </c>
      <c r="G387" t="s">
        <v>384</v>
      </c>
      <c r="I387" t="str">
        <f t="shared" ref="I387:I428" si="19">G387&amp;".EQ-NSE,"</f>
        <v>CAPF.EQ-NSE,</v>
      </c>
      <c r="L387" t="s">
        <v>1235</v>
      </c>
      <c r="N387" t="str">
        <f t="shared" ref="N387:N451" si="20">IF(ISBLANK(M387),L387,M387)</f>
        <v>TVSMOTOR.EQ-NSE</v>
      </c>
    </row>
    <row r="388" spans="2:15" x14ac:dyDescent="0.45">
      <c r="B388" s="2" t="s">
        <v>802</v>
      </c>
      <c r="E388" t="str">
        <f t="shared" si="18"/>
        <v>DALMIABHA</v>
      </c>
      <c r="G388" t="s">
        <v>385</v>
      </c>
      <c r="I388" t="str">
        <f t="shared" si="19"/>
        <v>DALMIABHA.EQ-NSE,</v>
      </c>
      <c r="L388" t="s">
        <v>1236</v>
      </c>
      <c r="N388" t="str">
        <f t="shared" si="20"/>
        <v>UBL.EQ-NSE</v>
      </c>
    </row>
    <row r="389" spans="2:15" x14ac:dyDescent="0.45">
      <c r="B389" s="2" t="s">
        <v>803</v>
      </c>
      <c r="E389" t="str">
        <f t="shared" si="18"/>
        <v>EQUITAS</v>
      </c>
      <c r="G389" t="s">
        <v>386</v>
      </c>
      <c r="I389" t="str">
        <f t="shared" si="19"/>
        <v>EQUITAS.EQ-NSE,</v>
      </c>
      <c r="L389" t="s">
        <v>1237</v>
      </c>
      <c r="N389" t="str">
        <f t="shared" si="20"/>
        <v>UCOBANK.EQ-NSE</v>
      </c>
    </row>
    <row r="390" spans="2:15" x14ac:dyDescent="0.45">
      <c r="B390" s="2" t="s">
        <v>804</v>
      </c>
      <c r="E390" t="str">
        <f t="shared" si="18"/>
        <v>INDIGO</v>
      </c>
      <c r="G390" t="s">
        <v>387</v>
      </c>
      <c r="I390" t="str">
        <f t="shared" si="19"/>
        <v>INDIGO.EQ-NSE,</v>
      </c>
      <c r="L390" t="s">
        <v>1238</v>
      </c>
      <c r="N390" t="str">
        <f t="shared" si="20"/>
        <v>UJJIVAN.EQ-NSE</v>
      </c>
    </row>
    <row r="391" spans="2:15" x14ac:dyDescent="0.45">
      <c r="B391" s="2" t="s">
        <v>805</v>
      </c>
      <c r="E391" t="str">
        <f t="shared" si="18"/>
        <v>INFIBEAM</v>
      </c>
      <c r="G391" t="s">
        <v>388</v>
      </c>
      <c r="I391" t="str">
        <f t="shared" si="19"/>
        <v>INFIBEAM.EQ-NSE,</v>
      </c>
      <c r="L391" t="s">
        <v>1239</v>
      </c>
      <c r="N391" t="str">
        <f t="shared" si="20"/>
        <v>ULTRACEMCO.EQ-NSE</v>
      </c>
    </row>
    <row r="392" spans="2:15" x14ac:dyDescent="0.45">
      <c r="B392" s="2" t="s">
        <v>806</v>
      </c>
      <c r="E392" t="str">
        <f t="shared" si="18"/>
        <v>MFSL</v>
      </c>
      <c r="G392" t="s">
        <v>389</v>
      </c>
      <c r="I392" t="str">
        <f t="shared" si="19"/>
        <v>MFSL.EQ-NSE,</v>
      </c>
      <c r="L392" t="s">
        <v>1240</v>
      </c>
      <c r="N392" t="str">
        <f t="shared" si="20"/>
        <v>UNIONBANK.EQ-NSE</v>
      </c>
    </row>
    <row r="393" spans="2:15" x14ac:dyDescent="0.45">
      <c r="B393" s="2" t="s">
        <v>807</v>
      </c>
      <c r="E393" t="str">
        <f t="shared" si="18"/>
        <v>MUTHOOTFIN</v>
      </c>
      <c r="G393" t="s">
        <v>390</v>
      </c>
      <c r="I393" t="str">
        <f t="shared" si="19"/>
        <v>MUTHOOTFIN.EQ-NSE,</v>
      </c>
      <c r="L393" s="5" t="s">
        <v>1241</v>
      </c>
      <c r="M393" s="5" t="s">
        <v>858</v>
      </c>
      <c r="N393" t="str">
        <f t="shared" si="20"/>
        <v>UPL.EQ-NSE</v>
      </c>
      <c r="O393" t="s">
        <v>1266</v>
      </c>
    </row>
    <row r="394" spans="2:15" x14ac:dyDescent="0.45">
      <c r="B394" s="2" t="s">
        <v>808</v>
      </c>
      <c r="E394" t="str">
        <f t="shared" si="18"/>
        <v>PVR</v>
      </c>
      <c r="G394" t="s">
        <v>391</v>
      </c>
      <c r="I394" t="str">
        <f t="shared" si="19"/>
        <v>PVR.EQ-NSE,</v>
      </c>
      <c r="L394" t="s">
        <v>1242</v>
      </c>
      <c r="N394" t="str">
        <f t="shared" si="20"/>
        <v>UNITECH.EQ-NSE</v>
      </c>
    </row>
    <row r="395" spans="2:15" x14ac:dyDescent="0.45">
      <c r="B395" s="2" t="s">
        <v>809</v>
      </c>
      <c r="E395" t="str">
        <f t="shared" si="18"/>
        <v>RDEL</v>
      </c>
      <c r="G395" t="s">
        <v>392</v>
      </c>
      <c r="I395" t="str">
        <f t="shared" si="19"/>
        <v>RDEL.EQ-NSE,</v>
      </c>
      <c r="L395" t="s">
        <v>858</v>
      </c>
      <c r="N395" t="str">
        <f t="shared" si="20"/>
        <v>UPL.EQ-NSE</v>
      </c>
    </row>
    <row r="396" spans="2:15" x14ac:dyDescent="0.45">
      <c r="B396" s="2" t="s">
        <v>810</v>
      </c>
      <c r="E396" t="str">
        <f t="shared" si="18"/>
        <v>UJJIVAN</v>
      </c>
      <c r="G396" t="s">
        <v>393</v>
      </c>
      <c r="I396" t="str">
        <f t="shared" si="19"/>
        <v>UJJIVAN.EQ-NSE,</v>
      </c>
      <c r="L396" s="5" t="s">
        <v>1243</v>
      </c>
      <c r="M396" s="5" t="s">
        <v>859</v>
      </c>
      <c r="N396" t="str">
        <f t="shared" si="20"/>
        <v>AXISBANK.EQ-NSE</v>
      </c>
      <c r="O396" t="s">
        <v>1266</v>
      </c>
    </row>
    <row r="397" spans="2:15" x14ac:dyDescent="0.45">
      <c r="B397" s="2" t="s">
        <v>811</v>
      </c>
      <c r="E397" t="str">
        <f t="shared" si="18"/>
        <v>BAJAJFINSV</v>
      </c>
      <c r="G397" t="s">
        <v>394</v>
      </c>
      <c r="I397" t="str">
        <f t="shared" si="19"/>
        <v>BAJAJFINSV.EQ-NSE,</v>
      </c>
      <c r="L397" t="s">
        <v>1244</v>
      </c>
      <c r="N397" t="str">
        <f t="shared" si="20"/>
        <v>UTVSOF.EQ-NSE</v>
      </c>
    </row>
    <row r="398" spans="2:15" x14ac:dyDescent="0.45">
      <c r="B398" s="2" t="s">
        <v>812</v>
      </c>
      <c r="E398" t="str">
        <f t="shared" si="18"/>
        <v>BALKRISIND</v>
      </c>
      <c r="G398" t="s">
        <v>395</v>
      </c>
      <c r="I398" t="str">
        <f t="shared" si="19"/>
        <v>BALKRISIND.EQ-NSE,</v>
      </c>
      <c r="L398" t="s">
        <v>855</v>
      </c>
      <c r="N398" t="str">
        <f t="shared" si="20"/>
        <v>VEDL.EQ-NSE</v>
      </c>
    </row>
    <row r="399" spans="2:15" x14ac:dyDescent="0.45">
      <c r="B399" s="2" t="s">
        <v>813</v>
      </c>
      <c r="E399" t="str">
        <f t="shared" si="18"/>
        <v>BERGEPAINT</v>
      </c>
      <c r="G399" t="s">
        <v>396</v>
      </c>
      <c r="I399" t="str">
        <f t="shared" si="19"/>
        <v>BERGEPAINT.EQ-NSE,</v>
      </c>
      <c r="L399" t="s">
        <v>1245</v>
      </c>
      <c r="N399" t="str">
        <f t="shared" si="20"/>
        <v>VGUARD.EQ-NSE</v>
      </c>
    </row>
    <row r="400" spans="2:15" x14ac:dyDescent="0.45">
      <c r="B400" s="2" t="s">
        <v>814</v>
      </c>
      <c r="E400" t="str">
        <f t="shared" si="18"/>
        <v>CANFINHOME</v>
      </c>
      <c r="G400" t="s">
        <v>397</v>
      </c>
      <c r="I400" t="str">
        <f t="shared" si="19"/>
        <v>CANFINHOME.EQ-NSE,</v>
      </c>
      <c r="L400" t="s">
        <v>1246</v>
      </c>
      <c r="N400" t="str">
        <f t="shared" si="20"/>
        <v>VIDEOIND.EQ-NSE</v>
      </c>
    </row>
    <row r="401" spans="2:15" x14ac:dyDescent="0.45">
      <c r="B401" s="2" t="s">
        <v>815</v>
      </c>
      <c r="E401" t="str">
        <f t="shared" si="18"/>
        <v>CHOLAFIN</v>
      </c>
      <c r="G401" t="s">
        <v>398</v>
      </c>
      <c r="I401" t="str">
        <f t="shared" si="19"/>
        <v>CHOLAFIN.EQ-NSE,</v>
      </c>
      <c r="L401" t="s">
        <v>1247</v>
      </c>
      <c r="N401" t="str">
        <f t="shared" si="20"/>
        <v>VIJAYABANK.EQ-NSE</v>
      </c>
    </row>
    <row r="402" spans="2:15" x14ac:dyDescent="0.45">
      <c r="B402" s="2" t="s">
        <v>816</v>
      </c>
      <c r="E402" t="str">
        <f t="shared" si="18"/>
        <v>GODFRYPHLP</v>
      </c>
      <c r="G402" t="s">
        <v>399</v>
      </c>
      <c r="I402" t="str">
        <f t="shared" si="19"/>
        <v>GODFRYPHLP.EQ-NSE,</v>
      </c>
      <c r="L402" t="s">
        <v>1248</v>
      </c>
      <c r="N402" t="str">
        <f t="shared" si="20"/>
        <v>VIPIND.EQ-NSE</v>
      </c>
    </row>
    <row r="403" spans="2:15" x14ac:dyDescent="0.45">
      <c r="B403" s="2" t="s">
        <v>817</v>
      </c>
      <c r="E403" t="str">
        <f t="shared" si="18"/>
        <v>GSFC</v>
      </c>
      <c r="G403" t="s">
        <v>400</v>
      </c>
      <c r="I403" t="str">
        <f t="shared" si="19"/>
        <v>GSFC.EQ-NSE,</v>
      </c>
      <c r="L403" t="s">
        <v>1249</v>
      </c>
      <c r="N403" t="str">
        <f t="shared" si="20"/>
        <v>VOLTAMP.EQ-NSE</v>
      </c>
    </row>
    <row r="404" spans="2:15" x14ac:dyDescent="0.45">
      <c r="B404" s="2" t="s">
        <v>818</v>
      </c>
      <c r="E404" t="str">
        <f t="shared" si="18"/>
        <v>MCX</v>
      </c>
      <c r="G404" t="s">
        <v>401</v>
      </c>
      <c r="I404" t="str">
        <f t="shared" si="19"/>
        <v>MCX.EQ-NSE,</v>
      </c>
      <c r="L404" t="s">
        <v>1250</v>
      </c>
      <c r="N404" t="str">
        <f t="shared" si="20"/>
        <v>VOLTAS.EQ-NSE</v>
      </c>
    </row>
    <row r="405" spans="2:15" x14ac:dyDescent="0.45">
      <c r="B405" s="2" t="s">
        <v>819</v>
      </c>
      <c r="E405" t="str">
        <f t="shared" si="18"/>
        <v>MGL</v>
      </c>
      <c r="G405" t="s">
        <v>402</v>
      </c>
      <c r="I405" t="str">
        <f t="shared" si="19"/>
        <v>MGL.EQ-NSE,</v>
      </c>
      <c r="L405" t="s">
        <v>1251</v>
      </c>
      <c r="N405" t="str">
        <f t="shared" si="20"/>
        <v>VSNL.EQ-NSE</v>
      </c>
    </row>
    <row r="406" spans="2:15" x14ac:dyDescent="0.45">
      <c r="B406" s="2" t="s">
        <v>820</v>
      </c>
      <c r="E406" t="str">
        <f t="shared" si="18"/>
        <v>NBCC</v>
      </c>
      <c r="G406" t="s">
        <v>403</v>
      </c>
      <c r="I406" t="str">
        <f t="shared" si="19"/>
        <v>NBCC.EQ-NSE,</v>
      </c>
      <c r="L406" t="s">
        <v>1252</v>
      </c>
      <c r="N406" t="str">
        <f t="shared" si="20"/>
        <v>WALCHANNAG.EQ-NSE</v>
      </c>
    </row>
    <row r="407" spans="2:15" x14ac:dyDescent="0.45">
      <c r="B407" s="2" t="s">
        <v>821</v>
      </c>
      <c r="E407" t="str">
        <f t="shared" si="18"/>
        <v>NESTLEIND</v>
      </c>
      <c r="G407" t="s">
        <v>404</v>
      </c>
      <c r="I407" t="str">
        <f t="shared" si="19"/>
        <v>NESTLEIND.EQ-NSE,</v>
      </c>
      <c r="L407" t="s">
        <v>1253</v>
      </c>
      <c r="N407" t="str">
        <f t="shared" si="20"/>
        <v>WELCORP.EQ-NSE</v>
      </c>
    </row>
    <row r="408" spans="2:15" x14ac:dyDescent="0.45">
      <c r="B408" s="2" t="s">
        <v>822</v>
      </c>
      <c r="E408" t="str">
        <f t="shared" si="18"/>
        <v>VGUARD</v>
      </c>
      <c r="G408" t="s">
        <v>405</v>
      </c>
      <c r="I408" t="str">
        <f t="shared" si="19"/>
        <v>VGUARD.EQ-NSE,</v>
      </c>
      <c r="L408" t="s">
        <v>1254</v>
      </c>
      <c r="N408" t="str">
        <f t="shared" si="20"/>
        <v>WELGUJ.EQ-NSE</v>
      </c>
    </row>
    <row r="409" spans="2:15" x14ac:dyDescent="0.45">
      <c r="B409" s="2" t="s">
        <v>823</v>
      </c>
      <c r="E409" t="str">
        <f t="shared" si="18"/>
        <v>KAJARIACER</v>
      </c>
      <c r="G409" t="s">
        <v>406</v>
      </c>
      <c r="I409" t="str">
        <f t="shared" si="19"/>
        <v>KAJARIACER.EQ-NSE,</v>
      </c>
      <c r="L409" t="s">
        <v>1255</v>
      </c>
      <c r="N409" t="str">
        <f t="shared" si="20"/>
        <v>WIPRO.EQ-NSE</v>
      </c>
    </row>
    <row r="410" spans="2:15" x14ac:dyDescent="0.45">
      <c r="B410" s="2" t="s">
        <v>824</v>
      </c>
      <c r="E410" t="str">
        <f t="shared" si="18"/>
        <v>RAMCOCEM</v>
      </c>
      <c r="G410" t="s">
        <v>407</v>
      </c>
      <c r="I410" t="str">
        <f t="shared" si="19"/>
        <v>RAMCOCEM.EQ-NSE,</v>
      </c>
      <c r="L410" t="s">
        <v>1256</v>
      </c>
      <c r="N410" t="str">
        <f t="shared" si="20"/>
        <v>WOCKPHARMA.EQ-NSE</v>
      </c>
    </row>
    <row r="411" spans="2:15" x14ac:dyDescent="0.45">
      <c r="B411" s="2" t="s">
        <v>825</v>
      </c>
      <c r="E411" t="str">
        <f t="shared" si="18"/>
        <v>RBLBANK</v>
      </c>
      <c r="G411" t="s">
        <v>408</v>
      </c>
      <c r="I411" t="str">
        <f t="shared" si="19"/>
        <v>RBLBANK.EQ-NSE,</v>
      </c>
      <c r="L411" s="5" t="s">
        <v>1257</v>
      </c>
      <c r="M411" s="5" t="s">
        <v>860</v>
      </c>
      <c r="N411" t="str">
        <f>IF(ISBLANK(M411),L411,M411)</f>
        <v>SITINET.EQ-NSE</v>
      </c>
      <c r="O411" t="s">
        <v>1266</v>
      </c>
    </row>
    <row r="412" spans="2:15" x14ac:dyDescent="0.45">
      <c r="B412" s="2" t="s">
        <v>826</v>
      </c>
      <c r="E412" t="str">
        <f t="shared" si="18"/>
        <v>ICICIPRULI</v>
      </c>
      <c r="G412" t="s">
        <v>409</v>
      </c>
      <c r="I412" t="str">
        <f t="shared" si="19"/>
        <v>ICICIPRULI.EQ-NSE,</v>
      </c>
      <c r="L412" t="s">
        <v>1258</v>
      </c>
      <c r="N412" t="str">
        <f t="shared" si="20"/>
        <v>YESBANK.EQ-NSE</v>
      </c>
    </row>
    <row r="413" spans="2:15" x14ac:dyDescent="0.45">
      <c r="B413" s="2" t="s">
        <v>827</v>
      </c>
      <c r="E413" t="str">
        <f t="shared" si="18"/>
        <v>MANAPPURAM</v>
      </c>
      <c r="G413" t="s">
        <v>410</v>
      </c>
      <c r="I413" t="str">
        <f t="shared" si="19"/>
        <v>MANAPPURAM.EQ-NSE,</v>
      </c>
      <c r="L413" t="s">
        <v>1259</v>
      </c>
      <c r="N413" t="str">
        <f t="shared" si="20"/>
        <v>ZEEL.EQ-NSE</v>
      </c>
    </row>
    <row r="414" spans="2:15" x14ac:dyDescent="0.45">
      <c r="B414" s="2" t="s">
        <v>828</v>
      </c>
      <c r="E414" t="str">
        <f t="shared" si="18"/>
        <v>REPCOHOME</v>
      </c>
      <c r="G414" t="s">
        <v>411</v>
      </c>
      <c r="I414" t="str">
        <f t="shared" si="19"/>
        <v>REPCOHOME.EQ-NSE,</v>
      </c>
      <c r="L414" t="s">
        <v>1260</v>
      </c>
      <c r="N414" t="str">
        <f t="shared" si="20"/>
        <v>ZEETELE.EQ-NSE</v>
      </c>
    </row>
    <row r="415" spans="2:15" x14ac:dyDescent="0.45">
      <c r="B415" s="2" t="s">
        <v>829</v>
      </c>
      <c r="E415" t="str">
        <f t="shared" si="18"/>
        <v>RNAVAL</v>
      </c>
      <c r="G415" t="s">
        <v>412</v>
      </c>
      <c r="I415" t="str">
        <f t="shared" si="19"/>
        <v>RNAVAL.EQ-NSE,</v>
      </c>
      <c r="L415" s="4" t="s">
        <v>1276</v>
      </c>
      <c r="N415" t="str">
        <f t="shared" si="20"/>
        <v>HDFCLIFE.EQ-NSE</v>
      </c>
    </row>
    <row r="416" spans="2:15" x14ac:dyDescent="0.45">
      <c r="B416" s="2" t="s">
        <v>1356</v>
      </c>
      <c r="E416" t="str">
        <f t="shared" si="18"/>
        <v>ATUL</v>
      </c>
      <c r="G416" t="s">
        <v>1357</v>
      </c>
      <c r="I416" t="str">
        <f t="shared" si="19"/>
        <v>ATUL.EQ-NSE,</v>
      </c>
      <c r="L416" s="4" t="s">
        <v>1277</v>
      </c>
      <c r="N416" t="str">
        <f t="shared" si="20"/>
        <v>BANDHANBNK.EQ-NSE</v>
      </c>
    </row>
    <row r="417" spans="2:15" x14ac:dyDescent="0.45">
      <c r="B417" s="2" t="s">
        <v>1363</v>
      </c>
      <c r="E417" t="str">
        <f t="shared" si="18"/>
        <v>BSOFT</v>
      </c>
      <c r="G417" t="s">
        <v>1359</v>
      </c>
      <c r="I417" t="str">
        <f t="shared" si="19"/>
        <v>BSOFT.EQ-NSE,</v>
      </c>
      <c r="L417" t="s">
        <v>1280</v>
      </c>
      <c r="N417" t="str">
        <f t="shared" si="20"/>
        <v>GODREJPROP.EQ-NSE</v>
      </c>
    </row>
    <row r="418" spans="2:15" x14ac:dyDescent="0.45">
      <c r="B418" s="2" t="s">
        <v>1364</v>
      </c>
      <c r="E418" t="str">
        <f t="shared" si="18"/>
        <v>LAURUSLABS</v>
      </c>
      <c r="G418" t="s">
        <v>1360</v>
      </c>
      <c r="I418" t="str">
        <f t="shared" si="19"/>
        <v>LAURUSLABS.EQ-NSE,</v>
      </c>
      <c r="L418" t="s">
        <v>1282</v>
      </c>
      <c r="N418" t="str">
        <f t="shared" si="20"/>
        <v>SBILIFE.EQ-NSE</v>
      </c>
    </row>
    <row r="419" spans="2:15" x14ac:dyDescent="0.45">
      <c r="B419" s="2" t="s">
        <v>1365</v>
      </c>
      <c r="E419" t="str">
        <f t="shared" si="18"/>
        <v>SBICARD</v>
      </c>
      <c r="G419" t="s">
        <v>1361</v>
      </c>
      <c r="I419" t="str">
        <f t="shared" si="19"/>
        <v>SBICARD.EQ-NSE,</v>
      </c>
      <c r="L419" t="s">
        <v>1274</v>
      </c>
      <c r="N419" t="str">
        <f t="shared" si="20"/>
        <v>TATACONSUM.EQ-NSE</v>
      </c>
    </row>
    <row r="420" spans="2:15" x14ac:dyDescent="0.45">
      <c r="B420" s="2" t="s">
        <v>1366</v>
      </c>
      <c r="E420" t="str">
        <f t="shared" si="18"/>
        <v>WHIRLPOOL</v>
      </c>
      <c r="G420" t="s">
        <v>1362</v>
      </c>
      <c r="I420" t="str">
        <f t="shared" si="19"/>
        <v>WHIRLPOOL.EQ-NSE,</v>
      </c>
      <c r="L420" t="s">
        <v>1285</v>
      </c>
      <c r="N420" t="str">
        <f t="shared" si="20"/>
        <v>ICICIGI.EQ-NSE</v>
      </c>
    </row>
    <row r="421" spans="2:15" x14ac:dyDescent="0.45">
      <c r="B421" s="2" t="s">
        <v>1371</v>
      </c>
      <c r="E421" t="str">
        <f t="shared" si="18"/>
        <v>ABCAPITAL</v>
      </c>
      <c r="G421" t="s">
        <v>1370</v>
      </c>
      <c r="I421" t="str">
        <f t="shared" si="19"/>
        <v>ABCAPITAL.EQ-NSE,</v>
      </c>
      <c r="L421" t="s">
        <v>1288</v>
      </c>
      <c r="N421" t="str">
        <f t="shared" si="20"/>
        <v>HDFCAMC.EQ-NSE</v>
      </c>
      <c r="O421" t="s">
        <v>1266</v>
      </c>
    </row>
    <row r="422" spans="2:15" x14ac:dyDescent="0.45">
      <c r="B422" s="2" t="s">
        <v>1375</v>
      </c>
      <c r="E422" t="str">
        <f t="shared" si="18"/>
        <v>HINDCOPPER</v>
      </c>
      <c r="G422" t="s">
        <v>1373</v>
      </c>
      <c r="I422" t="str">
        <f t="shared" si="19"/>
        <v>HINDCOPPER.EQ-NSE,</v>
      </c>
      <c r="L422" t="s">
        <v>1292</v>
      </c>
      <c r="N422" t="str">
        <f t="shared" si="20"/>
        <v>LALPATHLAB.EQ-NSE</v>
      </c>
    </row>
    <row r="423" spans="2:15" x14ac:dyDescent="0.45">
      <c r="B423" s="2" t="s">
        <v>1378</v>
      </c>
      <c r="E423" t="str">
        <f t="shared" si="18"/>
        <v>HONAUT</v>
      </c>
      <c r="G423" t="s">
        <v>1376</v>
      </c>
      <c r="I423" t="str">
        <f t="shared" si="19"/>
        <v>HONAUT.EQ-NSE,</v>
      </c>
      <c r="L423" t="s">
        <v>1289</v>
      </c>
      <c r="N423" t="str">
        <f t="shared" si="20"/>
        <v>AARTIIND.EQ-NSE</v>
      </c>
    </row>
    <row r="424" spans="2:15" x14ac:dyDescent="0.45">
      <c r="B424" s="2" t="s">
        <v>1380</v>
      </c>
      <c r="E424" t="str">
        <f t="shared" si="18"/>
        <v>RAIN</v>
      </c>
      <c r="G424" t="s">
        <v>1381</v>
      </c>
      <c r="I424" t="str">
        <f t="shared" si="19"/>
        <v>RAIN.EQ-NSE,</v>
      </c>
      <c r="L424" t="s">
        <v>1308</v>
      </c>
      <c r="N424" t="str">
        <f t="shared" si="20"/>
        <v>ALKEM.EQ-NSE</v>
      </c>
    </row>
    <row r="425" spans="2:15" x14ac:dyDescent="0.45">
      <c r="B425" s="2" t="s">
        <v>1383</v>
      </c>
      <c r="E425" t="str">
        <f t="shared" si="18"/>
        <v>INTELLECT</v>
      </c>
      <c r="G425" t="s">
        <v>1384</v>
      </c>
      <c r="I425" t="str">
        <f t="shared" si="19"/>
        <v>INTELLECT.EQ-NSE,</v>
      </c>
      <c r="L425" t="s">
        <v>1309</v>
      </c>
      <c r="N425" t="str">
        <f t="shared" si="20"/>
        <v>APLLTD.EQ-NSE</v>
      </c>
    </row>
    <row r="426" spans="2:15" x14ac:dyDescent="0.45">
      <c r="B426" s="2" t="s">
        <v>1387</v>
      </c>
      <c r="E426" t="str">
        <f>LEFT(B426,LEN(B426)-8)</f>
        <v>ZYDUSLIFE</v>
      </c>
      <c r="G426" t="s">
        <v>1385</v>
      </c>
      <c r="I426" t="str">
        <f t="shared" si="19"/>
        <v>ZYDUSLIFE.EQ-NSE,</v>
      </c>
      <c r="L426" t="s">
        <v>1310</v>
      </c>
      <c r="N426" t="str">
        <f t="shared" si="20"/>
        <v>AUBANK.EQ-NSE</v>
      </c>
    </row>
    <row r="427" spans="2:15" x14ac:dyDescent="0.45">
      <c r="B427" t="s">
        <v>1396</v>
      </c>
      <c r="E427" t="str">
        <f>LEFT(B427,LEN(B427)-8)</f>
        <v>SHRIRAMFI</v>
      </c>
      <c r="G427" t="s">
        <v>1398</v>
      </c>
      <c r="I427" t="str">
        <f t="shared" si="19"/>
        <v>SHRIRAMFIN.EQ-NSE,</v>
      </c>
      <c r="L427" t="s">
        <v>1311</v>
      </c>
      <c r="N427" t="str">
        <f t="shared" si="20"/>
        <v>CUB.EQ-NSE</v>
      </c>
    </row>
    <row r="428" spans="2:15" x14ac:dyDescent="0.45">
      <c r="B428" t="s">
        <v>1397</v>
      </c>
      <c r="E428" t="str">
        <f>LEFT(B428,LEN(B428)-8)</f>
        <v>LTI</v>
      </c>
      <c r="G428" t="s">
        <v>1399</v>
      </c>
      <c r="I428" t="str">
        <f t="shared" si="19"/>
        <v>LTIM.EQ-NSE,</v>
      </c>
      <c r="L428" t="s">
        <v>1312</v>
      </c>
      <c r="N428" t="str">
        <f t="shared" si="20"/>
        <v>DEEPAKNTR.EQ-NSE</v>
      </c>
    </row>
    <row r="429" spans="2:15" x14ac:dyDescent="0.45">
      <c r="L429" t="s">
        <v>994</v>
      </c>
      <c r="N429" t="str">
        <f t="shared" si="20"/>
        <v>GRANULES.EQ-NSE</v>
      </c>
    </row>
    <row r="430" spans="2:15" x14ac:dyDescent="0.45">
      <c r="L430" t="s">
        <v>1313</v>
      </c>
      <c r="N430" t="str">
        <f t="shared" si="20"/>
        <v>GUJGASLTD.EQ-NSE</v>
      </c>
    </row>
    <row r="431" spans="2:15" x14ac:dyDescent="0.45">
      <c r="L431" t="s">
        <v>1314</v>
      </c>
      <c r="N431" t="str">
        <f t="shared" si="20"/>
        <v>IRCTC.EQ-NSE</v>
      </c>
    </row>
    <row r="432" spans="2:15" x14ac:dyDescent="0.45">
      <c r="L432" t="s">
        <v>1315</v>
      </c>
      <c r="N432" t="str">
        <f t="shared" si="20"/>
        <v>LTI.EQ-NSE</v>
      </c>
    </row>
    <row r="433" spans="12:14" x14ac:dyDescent="0.45">
      <c r="L433" t="s">
        <v>1316</v>
      </c>
      <c r="N433" t="str">
        <f t="shared" si="20"/>
        <v>LTTS.EQ-NSE</v>
      </c>
    </row>
    <row r="434" spans="12:14" x14ac:dyDescent="0.45">
      <c r="L434" t="s">
        <v>1110</v>
      </c>
      <c r="N434" t="str">
        <f t="shared" si="20"/>
        <v>MPHASIS.EQ-NSE</v>
      </c>
    </row>
    <row r="435" spans="12:14" x14ac:dyDescent="0.45">
      <c r="L435" t="s">
        <v>1321</v>
      </c>
      <c r="N435" t="str">
        <f t="shared" si="20"/>
        <v>NAM_INDIA.EQ-NSE</v>
      </c>
    </row>
    <row r="436" spans="12:14" x14ac:dyDescent="0.45">
      <c r="L436" t="s">
        <v>1295</v>
      </c>
      <c r="N436" t="str">
        <f t="shared" si="20"/>
        <v>NAVINFLUOR.EQ-NSE</v>
      </c>
    </row>
    <row r="437" spans="12:14" x14ac:dyDescent="0.45">
      <c r="L437" t="s">
        <v>1317</v>
      </c>
      <c r="N437" t="str">
        <f t="shared" si="20"/>
        <v>PFIZER.EQ-NSE</v>
      </c>
    </row>
    <row r="438" spans="12:14" x14ac:dyDescent="0.45">
      <c r="L438" t="s">
        <v>1318</v>
      </c>
      <c r="N438" t="str">
        <f t="shared" si="20"/>
        <v>PIIND.EQ-NSE</v>
      </c>
    </row>
    <row r="439" spans="12:14" x14ac:dyDescent="0.45">
      <c r="L439" t="s">
        <v>1319</v>
      </c>
      <c r="N439" t="str">
        <f t="shared" si="20"/>
        <v>TRENT.EQ-NSE</v>
      </c>
    </row>
    <row r="440" spans="12:14" x14ac:dyDescent="0.45">
      <c r="L440" t="s">
        <v>1325</v>
      </c>
      <c r="N440" t="str">
        <f t="shared" si="20"/>
        <v>ABFRL.EQ-NSE</v>
      </c>
    </row>
    <row r="441" spans="12:14" x14ac:dyDescent="0.45">
      <c r="L441" t="s">
        <v>1326</v>
      </c>
      <c r="N441" t="str">
        <f t="shared" si="20"/>
        <v>COROMANDEL.EQ-NSE</v>
      </c>
    </row>
    <row r="442" spans="12:14" x14ac:dyDescent="0.45">
      <c r="L442" t="s">
        <v>1327</v>
      </c>
      <c r="N442" t="str">
        <f t="shared" si="20"/>
        <v>METROPOLIS.EQ-NSE</v>
      </c>
    </row>
    <row r="443" spans="12:14" x14ac:dyDescent="0.45">
      <c r="L443" t="s">
        <v>1328</v>
      </c>
      <c r="N443" t="str">
        <f t="shared" si="20"/>
        <v>ASTRAL.EQ-NSE</v>
      </c>
    </row>
    <row r="444" spans="12:14" x14ac:dyDescent="0.45">
      <c r="L444" s="4" t="s">
        <v>1337</v>
      </c>
      <c r="N444" t="str">
        <f t="shared" si="20"/>
        <v>HAL.EQ-NSE</v>
      </c>
    </row>
    <row r="445" spans="12:14" x14ac:dyDescent="0.45">
      <c r="L445" s="4" t="s">
        <v>1338</v>
      </c>
      <c r="N445" t="str">
        <f t="shared" si="20"/>
        <v>IEX.EQ-NSE</v>
      </c>
    </row>
    <row r="446" spans="12:14" x14ac:dyDescent="0.45">
      <c r="L446" s="4" t="s">
        <v>1339</v>
      </c>
      <c r="N446" t="str">
        <f t="shared" si="20"/>
        <v>IPCALAB.EQ-NSE</v>
      </c>
    </row>
    <row r="447" spans="12:14" x14ac:dyDescent="0.45">
      <c r="L447" s="4" t="s">
        <v>1340</v>
      </c>
      <c r="N447" t="str">
        <f t="shared" si="20"/>
        <v>POLYCAB.EQ-NSE</v>
      </c>
    </row>
    <row r="448" spans="12:14" x14ac:dyDescent="0.45">
      <c r="L448" s="4" t="s">
        <v>1341</v>
      </c>
      <c r="N448" t="str">
        <f t="shared" si="20"/>
        <v>DIXON.EQ-NSE</v>
      </c>
    </row>
    <row r="449" spans="12:14" x14ac:dyDescent="0.45">
      <c r="L449" s="4" t="s">
        <v>1342</v>
      </c>
      <c r="N449" t="str">
        <f t="shared" si="20"/>
        <v>INDIAMART.EQ-NSE</v>
      </c>
    </row>
    <row r="450" spans="12:14" x14ac:dyDescent="0.45">
      <c r="L450" s="4" t="s">
        <v>1343</v>
      </c>
      <c r="N450" t="str">
        <f t="shared" si="20"/>
        <v>SYNGENE.EQ-NSE</v>
      </c>
    </row>
    <row r="451" spans="12:14" x14ac:dyDescent="0.45">
      <c r="L451" t="s">
        <v>1350</v>
      </c>
      <c r="N451" t="str">
        <f t="shared" si="20"/>
        <v>ABBOTINDIA.EQ-NSE</v>
      </c>
    </row>
    <row r="452" spans="12:14" x14ac:dyDescent="0.45">
      <c r="L452" t="s">
        <v>1351</v>
      </c>
      <c r="N452" t="str">
        <f t="shared" ref="N452:N468" si="21">IF(ISBLANK(M452),L452,M452)</f>
        <v>CROMPTON.EQ-NSE</v>
      </c>
    </row>
    <row r="453" spans="12:14" x14ac:dyDescent="0.45">
      <c r="L453" t="s">
        <v>1352</v>
      </c>
      <c r="N453" t="str">
        <f t="shared" si="21"/>
        <v>DALBHARAT.EQ-NSE</v>
      </c>
    </row>
    <row r="454" spans="12:14" x14ac:dyDescent="0.45">
      <c r="L454" t="s">
        <v>1353</v>
      </c>
      <c r="N454" t="str">
        <f t="shared" si="21"/>
        <v>JKCEMENT.EQ-NSE</v>
      </c>
    </row>
    <row r="455" spans="12:14" x14ac:dyDescent="0.45">
      <c r="L455" t="s">
        <v>1354</v>
      </c>
      <c r="N455" t="str">
        <f t="shared" si="21"/>
        <v>OBEROIRLTY.EQ-NSE</v>
      </c>
    </row>
    <row r="456" spans="12:14" x14ac:dyDescent="0.45">
      <c r="L456" t="s">
        <v>1355</v>
      </c>
      <c r="N456" t="str">
        <f t="shared" si="21"/>
        <v>PERSISTENT.EQ-NSE</v>
      </c>
    </row>
    <row r="457" spans="12:14" x14ac:dyDescent="0.45">
      <c r="L457" t="s">
        <v>1358</v>
      </c>
      <c r="N457" t="str">
        <f t="shared" si="21"/>
        <v>ATUL.EQ-NSE</v>
      </c>
    </row>
    <row r="458" spans="12:14" x14ac:dyDescent="0.45">
      <c r="L458" s="2" t="s">
        <v>1272</v>
      </c>
      <c r="N458" t="str">
        <f t="shared" si="21"/>
        <v>BSOFT.EQ-NSE</v>
      </c>
    </row>
    <row r="459" spans="12:14" x14ac:dyDescent="0.45">
      <c r="L459" s="2" t="s">
        <v>1367</v>
      </c>
      <c r="N459" t="str">
        <f t="shared" si="21"/>
        <v>LAURUSLABS.EQ-NSE</v>
      </c>
    </row>
    <row r="460" spans="12:14" x14ac:dyDescent="0.45">
      <c r="L460" s="2" t="s">
        <v>1368</v>
      </c>
      <c r="N460" t="str">
        <f t="shared" si="21"/>
        <v>SBICARD.EQ-NSE</v>
      </c>
    </row>
    <row r="461" spans="12:14" x14ac:dyDescent="0.45">
      <c r="L461" s="2" t="s">
        <v>1369</v>
      </c>
      <c r="N461" t="str">
        <f t="shared" si="21"/>
        <v>WHIRLPOOL.EQ-NSE</v>
      </c>
    </row>
    <row r="462" spans="12:14" x14ac:dyDescent="0.45">
      <c r="L462" t="s">
        <v>1372</v>
      </c>
      <c r="N462" t="str">
        <f t="shared" si="21"/>
        <v>ABCAPITAL.EQ-NSE</v>
      </c>
    </row>
    <row r="463" spans="12:14" x14ac:dyDescent="0.45">
      <c r="L463" t="s">
        <v>1374</v>
      </c>
      <c r="N463" t="str">
        <f t="shared" si="21"/>
        <v>HINDCOPPER.EQ-NSE</v>
      </c>
    </row>
    <row r="464" spans="12:14" x14ac:dyDescent="0.45">
      <c r="L464" t="s">
        <v>1377</v>
      </c>
      <c r="N464" t="str">
        <f t="shared" si="21"/>
        <v>HONAUT.EQ-NSE</v>
      </c>
    </row>
    <row r="465" spans="12:14" x14ac:dyDescent="0.45">
      <c r="L465" t="s">
        <v>1379</v>
      </c>
      <c r="N465" t="str">
        <f t="shared" si="21"/>
        <v>RAIN.EQ-NSE</v>
      </c>
    </row>
    <row r="466" spans="12:14" x14ac:dyDescent="0.45">
      <c r="L466" t="s">
        <v>1382</v>
      </c>
      <c r="N466" t="str">
        <f t="shared" si="21"/>
        <v>INTELLECT.EQ-NSE</v>
      </c>
    </row>
    <row r="467" spans="12:14" x14ac:dyDescent="0.45">
      <c r="L467" t="s">
        <v>1386</v>
      </c>
      <c r="N467" t="str">
        <f t="shared" si="21"/>
        <v>ZYDUSLIFE.EQ-NSE</v>
      </c>
    </row>
    <row r="468" spans="12:14" x14ac:dyDescent="0.45">
      <c r="L468" s="12" t="s">
        <v>1122</v>
      </c>
      <c r="M468" s="12" t="s">
        <v>1395</v>
      </c>
      <c r="N468" t="str">
        <f t="shared" si="21"/>
        <v>NAVA.EQ-NSE</v>
      </c>
    </row>
    <row r="469" spans="12:14" x14ac:dyDescent="0.45">
      <c r="L469" t="s">
        <v>1396</v>
      </c>
      <c r="N469" t="s">
        <v>1396</v>
      </c>
    </row>
    <row r="470" spans="12:14" x14ac:dyDescent="0.45">
      <c r="L470" t="s">
        <v>1397</v>
      </c>
      <c r="N470" t="s">
        <v>1397</v>
      </c>
    </row>
  </sheetData>
  <sortState ref="L3:L416">
    <sortCondition ref="L3:L4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4.25" x14ac:dyDescent="0.45"/>
  <cols>
    <col min="1" max="1" width="17.59765625" bestFit="1" customWidth="1"/>
  </cols>
  <sheetData>
    <row r="1" spans="1:2" x14ac:dyDescent="0.45">
      <c r="A1" t="s">
        <v>1393</v>
      </c>
      <c r="B1" t="s">
        <v>1263</v>
      </c>
    </row>
    <row r="2" spans="1:2" x14ac:dyDescent="0.45">
      <c r="A2" t="s">
        <v>149</v>
      </c>
      <c r="B2" t="s">
        <v>154</v>
      </c>
    </row>
    <row r="3" spans="1:2" x14ac:dyDescent="0.45">
      <c r="A3" t="s">
        <v>146</v>
      </c>
      <c r="B3" t="s">
        <v>237</v>
      </c>
    </row>
    <row r="4" spans="1:2" x14ac:dyDescent="0.45">
      <c r="A4" t="s">
        <v>185</v>
      </c>
    </row>
    <row r="5" spans="1:2" x14ac:dyDescent="0.45">
      <c r="A5" t="s">
        <v>99</v>
      </c>
    </row>
    <row r="6" spans="1:2" x14ac:dyDescent="0.45">
      <c r="A6" t="s">
        <v>225</v>
      </c>
      <c r="B6" t="s">
        <v>372</v>
      </c>
    </row>
    <row r="7" spans="1:2" x14ac:dyDescent="0.45">
      <c r="A7" t="s">
        <v>78</v>
      </c>
      <c r="B7" t="s">
        <v>1388</v>
      </c>
    </row>
    <row r="8" spans="1:2" x14ac:dyDescent="0.45">
      <c r="A8" t="s">
        <v>70</v>
      </c>
    </row>
    <row r="9" spans="1:2" x14ac:dyDescent="0.45">
      <c r="A9" t="s">
        <v>830</v>
      </c>
      <c r="B9" t="s">
        <v>288</v>
      </c>
    </row>
    <row r="10" spans="1:2" x14ac:dyDescent="0.45">
      <c r="A10" t="s">
        <v>188</v>
      </c>
      <c r="B10" t="s">
        <v>1389</v>
      </c>
    </row>
    <row r="11" spans="1:2" x14ac:dyDescent="0.45">
      <c r="A11" t="s">
        <v>58</v>
      </c>
      <c r="B11" t="s">
        <v>1389</v>
      </c>
    </row>
    <row r="12" spans="1:2" x14ac:dyDescent="0.45">
      <c r="A12" t="s">
        <v>156</v>
      </c>
      <c r="B12" t="s">
        <v>1390</v>
      </c>
    </row>
    <row r="13" spans="1:2" x14ac:dyDescent="0.45">
      <c r="A13" t="s">
        <v>56</v>
      </c>
      <c r="B13" t="s">
        <v>190</v>
      </c>
    </row>
    <row r="14" spans="1:2" x14ac:dyDescent="0.45">
      <c r="A14" t="s">
        <v>49</v>
      </c>
      <c r="B14" t="s">
        <v>1391</v>
      </c>
    </row>
    <row r="15" spans="1:2" x14ac:dyDescent="0.45">
      <c r="A15" t="s">
        <v>170</v>
      </c>
      <c r="B15" t="s">
        <v>42</v>
      </c>
    </row>
    <row r="16" spans="1:2" x14ac:dyDescent="0.45">
      <c r="A16" t="s">
        <v>217</v>
      </c>
      <c r="B16" t="s">
        <v>373</v>
      </c>
    </row>
    <row r="17" spans="1:2" x14ac:dyDescent="0.45">
      <c r="A17" t="s">
        <v>30</v>
      </c>
      <c r="B17" t="s">
        <v>232</v>
      </c>
    </row>
    <row r="18" spans="1:2" x14ac:dyDescent="0.45">
      <c r="A18" t="s">
        <v>164</v>
      </c>
      <c r="B18" t="s">
        <v>248</v>
      </c>
    </row>
    <row r="19" spans="1:2" x14ac:dyDescent="0.45">
      <c r="A19" t="s">
        <v>21</v>
      </c>
      <c r="B19" t="s">
        <v>1392</v>
      </c>
    </row>
    <row r="20" spans="1:2" x14ac:dyDescent="0.45">
      <c r="A20" t="s">
        <v>7</v>
      </c>
      <c r="B20" t="s">
        <v>246</v>
      </c>
    </row>
    <row r="21" spans="1:2" x14ac:dyDescent="0.45">
      <c r="A21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 &amp; Code</vt:lpstr>
      <vt:lpstr>Name Changes</vt:lpstr>
      <vt:lpstr>Blank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dcterms:created xsi:type="dcterms:W3CDTF">2018-05-04T05:57:19Z</dcterms:created>
  <dcterms:modified xsi:type="dcterms:W3CDTF">2023-01-10T05:19:48Z</dcterms:modified>
</cp:coreProperties>
</file>