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20" yWindow="390" windowWidth="27555" windowHeight="12315"/>
  </bookViews>
  <sheets>
    <sheet name="Sheet1" sheetId="1" r:id="rId1"/>
    <sheet name="Sheet2" sheetId="2" r:id="rId2"/>
    <sheet name="Sheet3" sheetId="3" r:id="rId3"/>
  </sheets>
  <calcPr calcId="144525" calcMode="autoNoTable" iterate="1"/>
</workbook>
</file>

<file path=xl/calcChain.xml><?xml version="1.0" encoding="utf-8"?>
<calcChain xmlns="http://schemas.openxmlformats.org/spreadsheetml/2006/main">
  <c r="AC25" i="1" l="1"/>
  <c r="W25" i="1"/>
  <c r="N25" i="1"/>
  <c r="K25" i="1"/>
  <c r="H25" i="1"/>
  <c r="N14" i="1"/>
  <c r="K14" i="1"/>
  <c r="H14" i="1"/>
  <c r="AC57" i="1" l="1"/>
  <c r="AC35" i="1"/>
  <c r="Z35" i="1"/>
  <c r="W35" i="1"/>
  <c r="AC14" i="1"/>
  <c r="Z14" i="1"/>
  <c r="W14" i="1"/>
  <c r="N57" i="1"/>
  <c r="H57" i="1"/>
  <c r="N46" i="1"/>
  <c r="K46" i="1"/>
  <c r="H46" i="1"/>
  <c r="AC46" i="1"/>
</calcChain>
</file>

<file path=xl/sharedStrings.xml><?xml version="1.0" encoding="utf-8"?>
<sst xmlns="http://schemas.openxmlformats.org/spreadsheetml/2006/main" count="151" uniqueCount="25">
  <si>
    <t>5 delta</t>
  </si>
  <si>
    <t>10 delta</t>
  </si>
  <si>
    <t>15 delta</t>
  </si>
  <si>
    <t>20 delta</t>
  </si>
  <si>
    <t>25 delta</t>
  </si>
  <si>
    <t>30 delta</t>
  </si>
  <si>
    <t>35 delta</t>
  </si>
  <si>
    <t>40 delta</t>
  </si>
  <si>
    <t>45 delta</t>
  </si>
  <si>
    <t>50 delta</t>
  </si>
  <si>
    <t>Year</t>
  </si>
  <si>
    <t>Change_%_Yearly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</si>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</sst>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_);\(#,##0.0\);\-\ "/>
    <numFmt numFmtId="165" formatCode="0.0%_);\(0.0%\)"/>
    <numFmt numFmtId="173" formatCode="#,##0.000_);\(#,##0.000\);\-\ 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  <font>
      <sz val="11"/>
      <color rgb="FF000000"/>
      <name val="Courier New"/>
      <family val="3"/>
    </font>
  </fonts>
  <fills count="5">
    <fill>
      <patternFill patternType="none"/>
    </fill>
    <fill>
      <patternFill patternType="gray125"/>
    </fill>
    <fill>
      <patternFill patternType="solid">
        <fgColor rgb="FF00EE00"/>
      </patternFill>
    </fill>
    <fill>
      <patternFill patternType="solid">
        <fgColor rgb="FFEE0000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0" fillId="3" borderId="0" xfId="0" applyFill="1"/>
    <xf numFmtId="0" fontId="2" fillId="0" borderId="1" xfId="0" applyFont="1" applyBorder="1" applyAlignment="1">
      <alignment horizontal="center" vertical="top"/>
    </xf>
    <xf numFmtId="0" fontId="3" fillId="0" borderId="0" xfId="0" applyFont="1" applyAlignment="1">
      <alignment horizontal="left" vertical="center"/>
    </xf>
    <xf numFmtId="164" fontId="0" fillId="0" borderId="0" xfId="0" applyNumberFormat="1"/>
    <xf numFmtId="165" fontId="0" fillId="0" borderId="0" xfId="0" applyNumberFormat="1"/>
    <xf numFmtId="0" fontId="0" fillId="0" borderId="0" xfId="0" applyNumberFormat="1"/>
    <xf numFmtId="165" fontId="3" fillId="0" borderId="0" xfId="0" applyNumberFormat="1" applyFont="1" applyAlignment="1">
      <alignment horizontal="left" vertical="center"/>
    </xf>
    <xf numFmtId="0" fontId="0" fillId="4" borderId="0" xfId="0" applyFill="1"/>
    <xf numFmtId="17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6:AF57"/>
  <sheetViews>
    <sheetView tabSelected="1" topLeftCell="B1" zoomScale="90" zoomScaleNormal="90" workbookViewId="0">
      <selection activeCell="AC26" sqref="AC26"/>
    </sheetView>
  </sheetViews>
  <sheetFormatPr defaultRowHeight="15" x14ac:dyDescent="0.25"/>
  <sheetData>
    <row r="6" spans="4:32" x14ac:dyDescent="0.25">
      <c r="D6" t="s">
        <v>0</v>
      </c>
      <c r="S6" t="s">
        <v>5</v>
      </c>
    </row>
    <row r="7" spans="4:32" x14ac:dyDescent="0.25">
      <c r="D7" s="1" t="s">
        <v>10</v>
      </c>
      <c r="E7" s="1" t="s">
        <v>11</v>
      </c>
      <c r="F7" s="1" t="s">
        <v>12</v>
      </c>
      <c r="G7" s="1" t="s">
        <v>13</v>
      </c>
      <c r="H7" s="1" t="s">
        <v>14</v>
      </c>
      <c r="I7" s="1" t="s">
        <v>15</v>
      </c>
      <c r="J7" s="1" t="s">
        <v>16</v>
      </c>
      <c r="K7" s="1" t="s">
        <v>17</v>
      </c>
      <c r="L7" s="1" t="s">
        <v>18</v>
      </c>
      <c r="M7" s="1" t="s">
        <v>19</v>
      </c>
      <c r="N7" s="1" t="s">
        <v>20</v>
      </c>
      <c r="O7" s="1" t="s">
        <v>21</v>
      </c>
      <c r="P7" s="1" t="s">
        <v>22</v>
      </c>
      <c r="Q7" s="1" t="s">
        <v>23</v>
      </c>
      <c r="S7" s="4" t="s">
        <v>10</v>
      </c>
      <c r="T7" s="4" t="s">
        <v>11</v>
      </c>
      <c r="U7" s="4" t="s">
        <v>12</v>
      </c>
      <c r="V7" s="4" t="s">
        <v>13</v>
      </c>
      <c r="W7" s="4" t="s">
        <v>14</v>
      </c>
      <c r="X7" s="4" t="s">
        <v>15</v>
      </c>
      <c r="Y7" s="4" t="s">
        <v>16</v>
      </c>
      <c r="Z7" s="4" t="s">
        <v>17</v>
      </c>
      <c r="AA7" s="4" t="s">
        <v>18</v>
      </c>
      <c r="AB7" s="4" t="s">
        <v>19</v>
      </c>
      <c r="AC7" s="4" t="s">
        <v>20</v>
      </c>
      <c r="AD7" s="4" t="s">
        <v>21</v>
      </c>
      <c r="AE7" s="4" t="s">
        <v>22</v>
      </c>
      <c r="AF7" s="4" t="s">
        <v>23</v>
      </c>
    </row>
    <row r="8" spans="4:32" x14ac:dyDescent="0.25">
      <c r="D8" s="1">
        <v>2016</v>
      </c>
      <c r="E8" s="1">
        <v>-0.30031540443528071</v>
      </c>
      <c r="F8" s="3">
        <v>-1.69</v>
      </c>
      <c r="G8" s="3">
        <v>-1.59</v>
      </c>
      <c r="H8" s="3">
        <v>-0.15</v>
      </c>
      <c r="I8" s="2">
        <v>0.83</v>
      </c>
      <c r="J8" s="2">
        <v>0.44</v>
      </c>
      <c r="K8" s="2">
        <v>0.55000000000000004</v>
      </c>
      <c r="L8" s="3">
        <v>-0.69</v>
      </c>
      <c r="M8" s="2">
        <v>1.06</v>
      </c>
      <c r="N8" s="3">
        <v>-0.03</v>
      </c>
      <c r="O8" s="2">
        <v>0.53</v>
      </c>
      <c r="P8" s="3">
        <v>-0.17</v>
      </c>
      <c r="Q8" s="2">
        <v>0.64</v>
      </c>
      <c r="R8" s="10"/>
      <c r="S8" s="4">
        <v>2016</v>
      </c>
      <c r="T8" s="4">
        <v>19.201689346726461</v>
      </c>
      <c r="U8" s="2">
        <v>4.95</v>
      </c>
      <c r="V8" s="2">
        <v>3.05</v>
      </c>
      <c r="W8" s="2">
        <v>4.49</v>
      </c>
      <c r="X8" s="2">
        <v>1.57</v>
      </c>
      <c r="Y8" s="3">
        <v>-3.32</v>
      </c>
      <c r="Z8" s="2">
        <v>0.28999999999999998</v>
      </c>
      <c r="AA8" s="3">
        <v>-0.88</v>
      </c>
      <c r="AB8" s="2">
        <v>2.09</v>
      </c>
      <c r="AC8" s="2">
        <v>7.0000000000000007E-2</v>
      </c>
      <c r="AD8" s="2">
        <v>0.6</v>
      </c>
      <c r="AE8" s="2">
        <v>4.41</v>
      </c>
      <c r="AF8" s="2">
        <v>0.7</v>
      </c>
    </row>
    <row r="9" spans="4:32" x14ac:dyDescent="0.25">
      <c r="D9" s="1">
        <v>2017</v>
      </c>
      <c r="E9" s="1">
        <v>2.2006322415134778</v>
      </c>
      <c r="F9" s="3">
        <v>-0.68</v>
      </c>
      <c r="G9" s="2">
        <v>0.1</v>
      </c>
      <c r="H9" s="2">
        <v>0.55000000000000004</v>
      </c>
      <c r="I9" s="2">
        <v>0.36</v>
      </c>
      <c r="J9" s="3">
        <v>-0.23</v>
      </c>
      <c r="K9" s="2">
        <v>0.66</v>
      </c>
      <c r="L9" s="3">
        <v>-0.34</v>
      </c>
      <c r="M9" s="2">
        <v>0.48</v>
      </c>
      <c r="N9" s="2">
        <v>0.51</v>
      </c>
      <c r="O9" s="3">
        <v>-0.19</v>
      </c>
      <c r="P9" s="2">
        <v>0.75</v>
      </c>
      <c r="Q9" s="2">
        <v>0.24</v>
      </c>
      <c r="S9" s="4">
        <v>2017</v>
      </c>
      <c r="T9" s="4">
        <v>6.9554143544760638</v>
      </c>
      <c r="U9" s="2">
        <v>1.04</v>
      </c>
      <c r="V9" s="3">
        <v>-0.14000000000000001</v>
      </c>
      <c r="W9" s="2">
        <v>0.5</v>
      </c>
      <c r="X9" s="3">
        <v>-2.68</v>
      </c>
      <c r="Y9" s="3">
        <v>-2</v>
      </c>
      <c r="Z9" s="3">
        <v>-0.2</v>
      </c>
      <c r="AA9" s="2">
        <v>1.2</v>
      </c>
      <c r="AB9" s="3">
        <v>-1.03</v>
      </c>
      <c r="AC9" s="2">
        <v>1.1499999999999999</v>
      </c>
      <c r="AD9" s="2">
        <v>4.92</v>
      </c>
      <c r="AE9" s="2">
        <v>1.49</v>
      </c>
      <c r="AF9" s="2">
        <v>2.72</v>
      </c>
    </row>
    <row r="10" spans="4:32" x14ac:dyDescent="0.25">
      <c r="D10" s="1">
        <v>2018</v>
      </c>
      <c r="E10" s="1">
        <v>-0.63484755289098249</v>
      </c>
      <c r="F10" s="3">
        <v>-0.44</v>
      </c>
      <c r="G10" s="2">
        <v>0.52</v>
      </c>
      <c r="H10" s="2">
        <v>0.27</v>
      </c>
      <c r="I10" s="3">
        <v>-0.68</v>
      </c>
      <c r="J10" s="2">
        <v>0.66</v>
      </c>
      <c r="K10" s="2">
        <v>0.48</v>
      </c>
      <c r="L10" s="2">
        <v>0.12</v>
      </c>
      <c r="M10" s="2">
        <v>0.53</v>
      </c>
      <c r="N10" s="3">
        <v>-2.14</v>
      </c>
      <c r="O10" s="3">
        <v>-1.1200000000000001</v>
      </c>
      <c r="P10" s="2">
        <v>0.61</v>
      </c>
      <c r="Q10" s="2">
        <v>0.56999999999999995</v>
      </c>
      <c r="S10" s="4">
        <v>2018</v>
      </c>
      <c r="T10" s="4">
        <v>20.534152444300609</v>
      </c>
      <c r="U10" s="2">
        <v>0.22</v>
      </c>
      <c r="V10" s="2">
        <v>5.58</v>
      </c>
      <c r="W10" s="2">
        <v>1.08</v>
      </c>
      <c r="X10" s="2">
        <v>0.2</v>
      </c>
      <c r="Y10" s="3">
        <v>-3.86</v>
      </c>
      <c r="Z10" s="3">
        <v>-1.3</v>
      </c>
      <c r="AA10" s="2">
        <v>3.24</v>
      </c>
      <c r="AB10" s="3">
        <v>-0.66</v>
      </c>
      <c r="AC10" s="2">
        <v>3.31</v>
      </c>
      <c r="AD10" s="2">
        <v>5.05</v>
      </c>
      <c r="AE10" s="2">
        <v>3.93</v>
      </c>
      <c r="AF10" s="2">
        <v>2.4500000000000002</v>
      </c>
    </row>
    <row r="11" spans="4:32" x14ac:dyDescent="0.25">
      <c r="D11" s="1">
        <v>2019</v>
      </c>
      <c r="E11" s="1">
        <v>-1.722930696829905</v>
      </c>
      <c r="F11" s="2">
        <v>0.19</v>
      </c>
      <c r="G11" s="2">
        <v>0.61</v>
      </c>
      <c r="H11" s="3">
        <v>-0.4</v>
      </c>
      <c r="I11" s="3">
        <v>-0.8</v>
      </c>
      <c r="J11" s="3">
        <v>-0.24</v>
      </c>
      <c r="K11" s="3">
        <v>-0.69</v>
      </c>
      <c r="L11" s="3">
        <v>-1.68</v>
      </c>
      <c r="M11" s="3">
        <v>-0.09</v>
      </c>
      <c r="N11" s="3">
        <v>-0.42</v>
      </c>
      <c r="O11" s="2">
        <v>0.59</v>
      </c>
      <c r="P11" s="2">
        <v>0.62</v>
      </c>
      <c r="Q11" s="2">
        <v>0.57999999999999996</v>
      </c>
      <c r="S11" s="4">
        <v>2019</v>
      </c>
      <c r="T11" s="4">
        <v>-9.4618971376633105</v>
      </c>
      <c r="U11" s="3">
        <v>-3.79</v>
      </c>
      <c r="V11" s="2">
        <v>0.86</v>
      </c>
      <c r="W11" s="2">
        <v>1.78</v>
      </c>
      <c r="X11" s="3">
        <v>-0.9</v>
      </c>
      <c r="Y11" s="3">
        <v>-4.66</v>
      </c>
      <c r="Z11" s="3">
        <v>-0.16</v>
      </c>
      <c r="AA11" s="3">
        <v>-0.83</v>
      </c>
      <c r="AB11" s="2">
        <v>1.1200000000000001</v>
      </c>
      <c r="AC11" s="3">
        <v>-1.57</v>
      </c>
      <c r="AD11" s="3">
        <v>-0.75</v>
      </c>
      <c r="AE11" s="3">
        <v>-1.89</v>
      </c>
      <c r="AF11" s="2">
        <v>1.1100000000000001</v>
      </c>
    </row>
    <row r="12" spans="4:32" x14ac:dyDescent="0.25">
      <c r="D12" s="1">
        <v>2020</v>
      </c>
      <c r="E12" s="1">
        <v>3.0567717538051431</v>
      </c>
      <c r="F12" s="2">
        <v>0.25</v>
      </c>
      <c r="G12" s="2">
        <v>0.31</v>
      </c>
      <c r="H12" s="2">
        <v>0.23</v>
      </c>
      <c r="I12" s="2">
        <v>2.83</v>
      </c>
      <c r="J12" s="2">
        <v>0.27</v>
      </c>
      <c r="K12" s="2">
        <v>0.36</v>
      </c>
      <c r="L12" s="3">
        <v>-4.13</v>
      </c>
      <c r="M12" s="2">
        <v>0.89</v>
      </c>
      <c r="N12" s="2">
        <v>0.51</v>
      </c>
      <c r="O12" s="2">
        <v>0.61</v>
      </c>
      <c r="P12" s="2">
        <v>0.5</v>
      </c>
      <c r="Q12" s="2">
        <v>0.51</v>
      </c>
      <c r="S12" s="4">
        <v>2020</v>
      </c>
      <c r="T12" s="4">
        <v>13.689502633991159</v>
      </c>
      <c r="U12" s="2">
        <v>0.01</v>
      </c>
      <c r="V12" s="2">
        <v>1.41</v>
      </c>
      <c r="W12" s="2">
        <v>4.4400000000000004</v>
      </c>
      <c r="X12" s="3">
        <v>-5.55</v>
      </c>
      <c r="Y12" s="2">
        <v>2.99</v>
      </c>
      <c r="Z12" s="3">
        <v>-4.84</v>
      </c>
      <c r="AA12" s="2">
        <v>0.36</v>
      </c>
      <c r="AB12" s="2">
        <v>3.27</v>
      </c>
      <c r="AC12" s="2">
        <v>2.89</v>
      </c>
      <c r="AD12" s="3">
        <v>-0.57999999999999996</v>
      </c>
      <c r="AE12" s="2">
        <v>1.72</v>
      </c>
      <c r="AF12" s="2">
        <v>7.52</v>
      </c>
    </row>
    <row r="13" spans="4:32" x14ac:dyDescent="0.25">
      <c r="D13" s="1">
        <v>2021</v>
      </c>
      <c r="E13" s="1">
        <v>1.388280151439081</v>
      </c>
      <c r="F13" s="2">
        <v>0.15</v>
      </c>
      <c r="G13" s="3">
        <v>-0.62</v>
      </c>
      <c r="H13" s="2">
        <v>0.46</v>
      </c>
      <c r="I13" s="3">
        <v>-0.46</v>
      </c>
      <c r="J13" s="2">
        <v>0.45</v>
      </c>
      <c r="K13" s="2">
        <v>0.59</v>
      </c>
      <c r="L13" s="2">
        <v>0.3</v>
      </c>
      <c r="M13" s="3">
        <v>-0.24</v>
      </c>
      <c r="N13" s="3">
        <v>-0.32</v>
      </c>
      <c r="O13" s="2">
        <v>0.3</v>
      </c>
      <c r="P13" s="2">
        <v>0.77</v>
      </c>
      <c r="Q13" s="2"/>
      <c r="S13" s="4">
        <v>2021</v>
      </c>
      <c r="T13" s="4">
        <v>10.19292528246527</v>
      </c>
      <c r="U13" s="3">
        <v>-1.68</v>
      </c>
      <c r="V13" s="2">
        <v>4.01</v>
      </c>
      <c r="W13" s="2">
        <v>1.77</v>
      </c>
      <c r="X13" s="3">
        <v>-0.22</v>
      </c>
      <c r="Y13" s="2">
        <v>3.42</v>
      </c>
      <c r="Z13" s="3">
        <v>-0.15</v>
      </c>
      <c r="AA13" s="3">
        <v>-4.0199999999999996</v>
      </c>
      <c r="AB13" s="2">
        <v>3.85</v>
      </c>
      <c r="AC13" s="2">
        <v>2.0699999999999998</v>
      </c>
      <c r="AD13" s="3">
        <v>-0.61</v>
      </c>
      <c r="AE13" s="2">
        <v>1.63</v>
      </c>
      <c r="AF13" s="2"/>
    </row>
    <row r="14" spans="4:32" x14ac:dyDescent="0.25">
      <c r="H14" s="9">
        <f>0.00661191570972948</f>
        <v>6.6119157097294804E-3</v>
      </c>
      <c r="K14" s="11">
        <f>11.9726997472542</f>
        <v>11.9726997472542</v>
      </c>
      <c r="N14" s="11">
        <f>H14*100/K14</f>
        <v>5.5224935472434664E-2</v>
      </c>
      <c r="W14" s="7">
        <f>0.0986768366070295</f>
        <v>9.86768366070295E-2</v>
      </c>
      <c r="Z14" s="6">
        <f>13.4445617913381</f>
        <v>13.444561791338099</v>
      </c>
      <c r="AC14">
        <f>W14*100/Z14</f>
        <v>0.73395353555222476</v>
      </c>
    </row>
    <row r="17" spans="4:32" x14ac:dyDescent="0.25">
      <c r="D17" t="s">
        <v>1</v>
      </c>
      <c r="S17" t="s">
        <v>6</v>
      </c>
    </row>
    <row r="18" spans="4:32" x14ac:dyDescent="0.25">
      <c r="D18" s="4" t="s">
        <v>10</v>
      </c>
      <c r="E18" s="4" t="s">
        <v>11</v>
      </c>
      <c r="F18" s="4" t="s">
        <v>12</v>
      </c>
      <c r="G18" s="4" t="s">
        <v>13</v>
      </c>
      <c r="H18" s="4" t="s">
        <v>14</v>
      </c>
      <c r="I18" s="4" t="s">
        <v>15</v>
      </c>
      <c r="J18" s="4" t="s">
        <v>16</v>
      </c>
      <c r="K18" s="4" t="s">
        <v>17</v>
      </c>
      <c r="L18" s="4" t="s">
        <v>18</v>
      </c>
      <c r="M18" s="4" t="s">
        <v>19</v>
      </c>
      <c r="N18" s="4" t="s">
        <v>20</v>
      </c>
      <c r="O18" s="4" t="s">
        <v>21</v>
      </c>
      <c r="P18" s="4" t="s">
        <v>22</v>
      </c>
      <c r="Q18" s="4" t="s">
        <v>23</v>
      </c>
      <c r="S18" s="1" t="s">
        <v>10</v>
      </c>
      <c r="T18" s="1" t="s">
        <v>11</v>
      </c>
      <c r="U18" s="1" t="s">
        <v>12</v>
      </c>
      <c r="V18" s="1" t="s">
        <v>13</v>
      </c>
      <c r="W18" s="1" t="s">
        <v>14</v>
      </c>
      <c r="X18" s="1" t="s">
        <v>15</v>
      </c>
      <c r="Y18" s="1" t="s">
        <v>16</v>
      </c>
      <c r="Z18" s="1" t="s">
        <v>17</v>
      </c>
      <c r="AA18" s="1" t="s">
        <v>18</v>
      </c>
      <c r="AB18" s="1" t="s">
        <v>19</v>
      </c>
      <c r="AC18" s="1" t="s">
        <v>20</v>
      </c>
      <c r="AD18" s="1" t="s">
        <v>21</v>
      </c>
      <c r="AE18" s="1" t="s">
        <v>22</v>
      </c>
      <c r="AF18" s="1" t="s">
        <v>23</v>
      </c>
    </row>
    <row r="19" spans="4:32" x14ac:dyDescent="0.25">
      <c r="D19" s="4">
        <v>2016</v>
      </c>
      <c r="E19" s="4">
        <v>10.74715855786723</v>
      </c>
      <c r="F19" s="2">
        <v>0.89</v>
      </c>
      <c r="G19" s="3">
        <v>-0.69</v>
      </c>
      <c r="H19" s="2">
        <v>4.63</v>
      </c>
      <c r="I19" s="2">
        <v>0.79</v>
      </c>
      <c r="J19" s="3">
        <v>-0.53</v>
      </c>
      <c r="K19" s="2">
        <v>0.82</v>
      </c>
      <c r="L19" s="3">
        <v>-0.77</v>
      </c>
      <c r="M19" s="2">
        <v>1.6</v>
      </c>
      <c r="N19" s="3">
        <v>-0.03</v>
      </c>
      <c r="O19" s="2">
        <v>0.73</v>
      </c>
      <c r="P19" s="2">
        <v>2.36</v>
      </c>
      <c r="Q19" s="2">
        <v>0.57999999999999996</v>
      </c>
      <c r="S19" s="1">
        <v>2016</v>
      </c>
      <c r="T19" s="1">
        <v>17.202584834326728</v>
      </c>
      <c r="U19" s="2">
        <v>5.32</v>
      </c>
      <c r="V19" s="2">
        <v>2.48</v>
      </c>
      <c r="W19" s="2">
        <v>4.76</v>
      </c>
      <c r="X19" s="2">
        <v>1.27</v>
      </c>
      <c r="Y19" s="3">
        <v>-2.4700000000000002</v>
      </c>
      <c r="Z19" s="3">
        <v>-0.33</v>
      </c>
      <c r="AA19" s="2">
        <v>0.15</v>
      </c>
      <c r="AB19" s="2">
        <v>1.06</v>
      </c>
      <c r="AC19" s="3">
        <v>-0.91</v>
      </c>
      <c r="AD19" s="3">
        <v>-0.21</v>
      </c>
      <c r="AE19" s="2">
        <v>4.28</v>
      </c>
      <c r="AF19" s="2">
        <v>0.9</v>
      </c>
    </row>
    <row r="20" spans="4:32" x14ac:dyDescent="0.25">
      <c r="D20" s="4">
        <v>2017</v>
      </c>
      <c r="E20" s="4">
        <v>5.6038252945136868</v>
      </c>
      <c r="F20" s="2">
        <v>0.44</v>
      </c>
      <c r="G20" s="3">
        <v>-0.47</v>
      </c>
      <c r="H20" s="2">
        <v>0.4</v>
      </c>
      <c r="I20" s="3">
        <v>-0.05</v>
      </c>
      <c r="J20" s="3">
        <v>-0.48</v>
      </c>
      <c r="K20" s="2">
        <v>0.57999999999999996</v>
      </c>
      <c r="L20" s="2">
        <v>0.9</v>
      </c>
      <c r="M20" s="2">
        <v>0.11</v>
      </c>
      <c r="N20" s="2">
        <v>0.21</v>
      </c>
      <c r="O20" s="2">
        <v>2.4500000000000002</v>
      </c>
      <c r="P20" s="2">
        <v>0.88</v>
      </c>
      <c r="Q20" s="2">
        <v>0.53</v>
      </c>
      <c r="S20" s="1">
        <v>2017</v>
      </c>
      <c r="T20" s="1">
        <v>10.29084525978579</v>
      </c>
      <c r="U20" s="2">
        <v>1.52</v>
      </c>
      <c r="V20" s="2">
        <v>0.87</v>
      </c>
      <c r="W20" s="2">
        <v>2.19</v>
      </c>
      <c r="X20" s="3">
        <v>-2.82</v>
      </c>
      <c r="Y20" s="3">
        <v>-2.4900000000000002</v>
      </c>
      <c r="Z20" s="3">
        <v>-0.97</v>
      </c>
      <c r="AA20" s="2">
        <v>1.43</v>
      </c>
      <c r="AB20" s="3">
        <v>-0.62</v>
      </c>
      <c r="AC20" s="2">
        <v>1.75</v>
      </c>
      <c r="AD20" s="2">
        <v>3.74</v>
      </c>
      <c r="AE20" s="2">
        <v>1.32</v>
      </c>
      <c r="AF20" s="2">
        <v>4.18</v>
      </c>
    </row>
    <row r="21" spans="4:32" x14ac:dyDescent="0.25">
      <c r="D21" s="4">
        <v>2018</v>
      </c>
      <c r="E21" s="4">
        <v>2.6724402844702229</v>
      </c>
      <c r="F21" s="2">
        <v>0.18</v>
      </c>
      <c r="G21" s="2">
        <v>0.33</v>
      </c>
      <c r="H21" s="3">
        <v>-0.08</v>
      </c>
      <c r="I21" s="3">
        <v>-0.72</v>
      </c>
      <c r="J21" s="3">
        <v>-0.42</v>
      </c>
      <c r="K21" s="2">
        <v>0.36</v>
      </c>
      <c r="L21" s="2">
        <v>1.22</v>
      </c>
      <c r="M21" s="2">
        <v>0.45</v>
      </c>
      <c r="N21" s="3">
        <v>-0.19</v>
      </c>
      <c r="O21" s="3">
        <v>-1.34</v>
      </c>
      <c r="P21" s="2">
        <v>2.0699999999999998</v>
      </c>
      <c r="Q21" s="2">
        <v>0.82</v>
      </c>
      <c r="S21" s="1">
        <v>2018</v>
      </c>
      <c r="T21" s="1">
        <v>19.971448529090651</v>
      </c>
      <c r="U21" s="3">
        <v>-0.44</v>
      </c>
      <c r="V21" s="2">
        <v>5.46</v>
      </c>
      <c r="W21" s="2">
        <v>1.1499999999999999</v>
      </c>
      <c r="X21" s="2">
        <v>1.17</v>
      </c>
      <c r="Y21" s="3">
        <v>-4.82</v>
      </c>
      <c r="Z21" s="3">
        <v>-2.08</v>
      </c>
      <c r="AA21" s="2">
        <v>3.56</v>
      </c>
      <c r="AB21" s="3">
        <v>-0.62</v>
      </c>
      <c r="AC21" s="2">
        <v>3.51</v>
      </c>
      <c r="AD21" s="2">
        <v>6.07</v>
      </c>
      <c r="AE21" s="2">
        <v>3.76</v>
      </c>
      <c r="AF21" s="2">
        <v>2.17</v>
      </c>
    </row>
    <row r="22" spans="4:32" x14ac:dyDescent="0.25">
      <c r="D22" s="4">
        <v>2019</v>
      </c>
      <c r="E22" s="4">
        <v>-2.4424034891345809</v>
      </c>
      <c r="F22" s="3">
        <v>-0.04</v>
      </c>
      <c r="G22" s="2">
        <v>0.95</v>
      </c>
      <c r="H22" s="2">
        <v>2.48</v>
      </c>
      <c r="I22" s="3">
        <v>-0.94</v>
      </c>
      <c r="J22" s="3">
        <v>-0.7</v>
      </c>
      <c r="K22" s="3">
        <v>-0.73</v>
      </c>
      <c r="L22" s="3">
        <v>-2.81</v>
      </c>
      <c r="M22" s="3">
        <v>-0.54</v>
      </c>
      <c r="N22" s="3">
        <v>-1.88</v>
      </c>
      <c r="O22" s="3">
        <v>-0.1</v>
      </c>
      <c r="P22" s="2">
        <v>1.01</v>
      </c>
      <c r="Q22" s="2">
        <v>0.93</v>
      </c>
      <c r="S22" s="1">
        <v>2019</v>
      </c>
      <c r="T22" s="1">
        <v>-16.191125932566841</v>
      </c>
      <c r="U22" s="3">
        <v>-4.84</v>
      </c>
      <c r="V22" s="2">
        <v>0.51</v>
      </c>
      <c r="W22" s="2">
        <v>1.94</v>
      </c>
      <c r="X22" s="3">
        <v>-1.51</v>
      </c>
      <c r="Y22" s="3">
        <v>-6.6</v>
      </c>
      <c r="Z22" s="3">
        <v>-0.68</v>
      </c>
      <c r="AA22" s="3">
        <v>-0.52</v>
      </c>
      <c r="AB22" s="2">
        <v>2.04</v>
      </c>
      <c r="AC22" s="3">
        <v>-5.53</v>
      </c>
      <c r="AD22" s="3">
        <v>-0.74</v>
      </c>
      <c r="AE22" s="3">
        <v>-1.81</v>
      </c>
      <c r="AF22" s="2">
        <v>0.66</v>
      </c>
    </row>
    <row r="23" spans="4:32" x14ac:dyDescent="0.25">
      <c r="D23" s="4">
        <v>2020</v>
      </c>
      <c r="E23" s="4">
        <v>1.455144155239374</v>
      </c>
      <c r="F23" s="2">
        <v>0.48</v>
      </c>
      <c r="G23" s="2">
        <v>0.65</v>
      </c>
      <c r="H23" s="2">
        <v>9.93</v>
      </c>
      <c r="I23" s="2">
        <v>1.43</v>
      </c>
      <c r="J23" s="2">
        <v>1.18</v>
      </c>
      <c r="K23" s="3">
        <v>-1.95</v>
      </c>
      <c r="L23" s="3">
        <v>-3.62</v>
      </c>
      <c r="M23" s="2">
        <v>0.42</v>
      </c>
      <c r="N23" s="3">
        <v>-1.59</v>
      </c>
      <c r="O23" s="3">
        <v>-0.28999999999999998</v>
      </c>
      <c r="P23" s="3">
        <v>-4.72</v>
      </c>
      <c r="Q23" s="2">
        <v>0.23</v>
      </c>
      <c r="S23" s="1">
        <v>2020</v>
      </c>
      <c r="T23" s="1">
        <v>30.95658939830081</v>
      </c>
      <c r="U23" s="3">
        <v>-0.11</v>
      </c>
      <c r="V23" s="2">
        <v>2.52</v>
      </c>
      <c r="W23" s="2">
        <v>3.53</v>
      </c>
      <c r="X23" s="3">
        <v>-5.4</v>
      </c>
      <c r="Y23" s="2">
        <v>2.72</v>
      </c>
      <c r="Z23" s="2">
        <v>7.11</v>
      </c>
      <c r="AA23" s="2">
        <v>1.69</v>
      </c>
      <c r="AB23" s="2">
        <v>3.91</v>
      </c>
      <c r="AC23" s="2">
        <v>3.83</v>
      </c>
      <c r="AD23" s="3">
        <v>-1.06</v>
      </c>
      <c r="AE23" s="2">
        <v>1.48</v>
      </c>
      <c r="AF23" s="2">
        <v>7.73</v>
      </c>
    </row>
    <row r="24" spans="4:32" x14ac:dyDescent="0.25">
      <c r="D24" s="4">
        <v>2021</v>
      </c>
      <c r="E24" s="4">
        <v>4.9957587112535506</v>
      </c>
      <c r="F24" s="2">
        <v>0.12</v>
      </c>
      <c r="G24" s="2">
        <v>2.12</v>
      </c>
      <c r="H24" s="2">
        <v>0.84</v>
      </c>
      <c r="I24" s="3">
        <v>-0.28000000000000003</v>
      </c>
      <c r="J24" s="2">
        <v>0.47</v>
      </c>
      <c r="K24" s="2">
        <v>0.81</v>
      </c>
      <c r="L24" s="3">
        <v>-0.12</v>
      </c>
      <c r="M24" s="3">
        <v>-1.1100000000000001</v>
      </c>
      <c r="N24" s="2">
        <v>0.2</v>
      </c>
      <c r="O24" s="2">
        <v>0.64</v>
      </c>
      <c r="P24" s="2">
        <v>1.24</v>
      </c>
      <c r="Q24" s="2"/>
      <c r="S24" s="1">
        <v>2021</v>
      </c>
      <c r="T24" s="1">
        <v>12.4421614742819</v>
      </c>
      <c r="U24" s="3">
        <v>-2.72</v>
      </c>
      <c r="V24" s="2">
        <v>4.6500000000000004</v>
      </c>
      <c r="W24" s="2">
        <v>0.64</v>
      </c>
      <c r="X24" s="3">
        <v>-0.4</v>
      </c>
      <c r="Y24" s="2">
        <v>4.8499999999999996</v>
      </c>
      <c r="Z24" s="2">
        <v>1.22</v>
      </c>
      <c r="AA24" s="3">
        <v>-3.04</v>
      </c>
      <c r="AB24" s="2">
        <v>3.9</v>
      </c>
      <c r="AC24" s="2">
        <v>2.5099999999999998</v>
      </c>
      <c r="AD24" s="3">
        <v>-1</v>
      </c>
      <c r="AE24" s="2">
        <v>1.55</v>
      </c>
      <c r="AF24" s="2"/>
    </row>
    <row r="25" spans="4:32" x14ac:dyDescent="0.25">
      <c r="H25" s="7">
        <f>0.0382194732850924</f>
        <v>3.8219473285092398E-2</v>
      </c>
      <c r="K25" s="6">
        <f>12.2071626926867</f>
        <v>12.207162692686699</v>
      </c>
      <c r="N25" s="11">
        <f>H25*100/K25</f>
        <v>0.31309055385974049</v>
      </c>
      <c r="W25" s="7">
        <f>0.116211752590127</f>
        <v>0.116211752590127</v>
      </c>
      <c r="Z25" s="5">
        <v>20.323348866865398</v>
      </c>
      <c r="AC25">
        <f>W25*100/Z25</f>
        <v>0.57181399262202937</v>
      </c>
    </row>
    <row r="27" spans="4:32" x14ac:dyDescent="0.25">
      <c r="D27" t="s">
        <v>2</v>
      </c>
      <c r="S27" t="s">
        <v>7</v>
      </c>
    </row>
    <row r="28" spans="4:32" x14ac:dyDescent="0.25">
      <c r="D28" s="4" t="s">
        <v>10</v>
      </c>
      <c r="E28" s="4" t="s">
        <v>11</v>
      </c>
      <c r="F28" s="4" t="s">
        <v>12</v>
      </c>
      <c r="G28" s="4" t="s">
        <v>13</v>
      </c>
      <c r="H28" s="4" t="s">
        <v>14</v>
      </c>
      <c r="I28" s="4" t="s">
        <v>15</v>
      </c>
      <c r="J28" s="4" t="s">
        <v>16</v>
      </c>
      <c r="K28" s="4" t="s">
        <v>17</v>
      </c>
      <c r="L28" s="4" t="s">
        <v>18</v>
      </c>
      <c r="M28" s="4" t="s">
        <v>19</v>
      </c>
      <c r="N28" s="4" t="s">
        <v>20</v>
      </c>
      <c r="O28" s="4" t="s">
        <v>21</v>
      </c>
      <c r="P28" s="4" t="s">
        <v>22</v>
      </c>
      <c r="Q28" s="4" t="s">
        <v>23</v>
      </c>
      <c r="S28" s="1" t="s">
        <v>10</v>
      </c>
      <c r="T28" s="1" t="s">
        <v>11</v>
      </c>
      <c r="U28" s="1" t="s">
        <v>12</v>
      </c>
      <c r="V28" s="1" t="s">
        <v>13</v>
      </c>
      <c r="W28" s="1" t="s">
        <v>14</v>
      </c>
      <c r="X28" s="1" t="s">
        <v>15</v>
      </c>
      <c r="Y28" s="1" t="s">
        <v>16</v>
      </c>
      <c r="Z28" s="1" t="s">
        <v>17</v>
      </c>
      <c r="AA28" s="1" t="s">
        <v>18</v>
      </c>
      <c r="AB28" s="1" t="s">
        <v>19</v>
      </c>
      <c r="AC28" s="1" t="s">
        <v>20</v>
      </c>
      <c r="AD28" s="1" t="s">
        <v>21</v>
      </c>
      <c r="AE28" s="1" t="s">
        <v>22</v>
      </c>
      <c r="AF28" s="1" t="s">
        <v>23</v>
      </c>
    </row>
    <row r="29" spans="4:32" x14ac:dyDescent="0.25">
      <c r="D29" s="4">
        <v>2016</v>
      </c>
      <c r="E29" s="4">
        <v>17.678673</v>
      </c>
      <c r="F29" s="2">
        <v>2.72</v>
      </c>
      <c r="G29" s="2">
        <v>1.71</v>
      </c>
      <c r="H29" s="2">
        <v>4.45</v>
      </c>
      <c r="I29" s="2">
        <v>1.38</v>
      </c>
      <c r="J29" s="3">
        <v>-2.56</v>
      </c>
      <c r="K29" s="2">
        <v>1.68</v>
      </c>
      <c r="L29" s="3">
        <v>-7.0000000000000007E-2</v>
      </c>
      <c r="M29" s="2">
        <v>1.99</v>
      </c>
      <c r="N29" s="2">
        <v>-0.3</v>
      </c>
      <c r="O29" s="2">
        <v>0.65</v>
      </c>
      <c r="P29" s="2">
        <v>3.96</v>
      </c>
      <c r="Q29" s="2">
        <v>0.97</v>
      </c>
      <c r="S29" s="1">
        <v>2016</v>
      </c>
      <c r="T29" s="1">
        <v>15.45625205402097</v>
      </c>
      <c r="U29" s="2">
        <v>4.54</v>
      </c>
      <c r="V29" s="2">
        <v>3.31</v>
      </c>
      <c r="W29" s="2">
        <v>4.2699999999999996</v>
      </c>
      <c r="X29" s="2">
        <v>0.98</v>
      </c>
      <c r="Y29" s="3">
        <v>-1.69</v>
      </c>
      <c r="Z29" s="3">
        <v>-0.13</v>
      </c>
      <c r="AA29" s="2">
        <v>0.06</v>
      </c>
      <c r="AB29" s="2">
        <v>0.56000000000000005</v>
      </c>
      <c r="AC29" s="3">
        <v>-1.1399999999999999</v>
      </c>
      <c r="AD29" s="3">
        <v>-0.63</v>
      </c>
      <c r="AE29" s="2">
        <v>4.4800000000000004</v>
      </c>
      <c r="AF29" s="2">
        <v>0.15</v>
      </c>
    </row>
    <row r="30" spans="4:32" x14ac:dyDescent="0.25">
      <c r="D30" s="4">
        <v>2017</v>
      </c>
      <c r="E30" s="4">
        <v>3.9026990000000001</v>
      </c>
      <c r="F30" s="2">
        <v>0.49</v>
      </c>
      <c r="G30" s="3">
        <v>-0.78</v>
      </c>
      <c r="H30" s="2">
        <v>0.52</v>
      </c>
      <c r="I30" s="3">
        <v>-0.7</v>
      </c>
      <c r="J30" s="3">
        <v>-1.69</v>
      </c>
      <c r="K30" s="3">
        <v>0.94</v>
      </c>
      <c r="L30" s="2">
        <v>1.1100000000000001</v>
      </c>
      <c r="M30" s="3">
        <v>-0.15</v>
      </c>
      <c r="N30" s="2">
        <v>-0.19</v>
      </c>
      <c r="O30" s="2">
        <v>3.29</v>
      </c>
      <c r="P30" s="2">
        <v>0.91</v>
      </c>
      <c r="Q30" s="2">
        <v>0.15</v>
      </c>
      <c r="S30" s="1">
        <v>2017</v>
      </c>
      <c r="T30" s="1">
        <v>14.848565702323221</v>
      </c>
      <c r="U30" s="2">
        <v>0.5</v>
      </c>
      <c r="V30" s="2">
        <v>1.93</v>
      </c>
      <c r="W30" s="2">
        <v>2.0299999999999998</v>
      </c>
      <c r="X30" s="3">
        <v>-3.33</v>
      </c>
      <c r="Y30" s="3">
        <v>-2.2000000000000002</v>
      </c>
      <c r="Z30" s="2">
        <v>0.05</v>
      </c>
      <c r="AA30" s="2">
        <v>1.55</v>
      </c>
      <c r="AB30" s="2">
        <v>0.16</v>
      </c>
      <c r="AC30" s="2">
        <v>2.87</v>
      </c>
      <c r="AD30" s="2">
        <v>4.24</v>
      </c>
      <c r="AE30" s="2">
        <v>2</v>
      </c>
      <c r="AF30" s="2">
        <v>4.41</v>
      </c>
    </row>
    <row r="31" spans="4:32" x14ac:dyDescent="0.25">
      <c r="D31" s="4">
        <v>2018</v>
      </c>
      <c r="E31" s="4">
        <v>11.652502999999999</v>
      </c>
      <c r="F31" s="2">
        <v>1.06</v>
      </c>
      <c r="G31" s="2">
        <v>2.4900000000000002</v>
      </c>
      <c r="H31" s="2">
        <v>-0.46</v>
      </c>
      <c r="I31" s="2">
        <v>-1.51</v>
      </c>
      <c r="J31" s="3">
        <v>-1.01</v>
      </c>
      <c r="K31" s="3">
        <v>0.11</v>
      </c>
      <c r="L31" s="2">
        <v>1.98</v>
      </c>
      <c r="M31" s="3">
        <v>-0.04</v>
      </c>
      <c r="N31" s="2">
        <v>1.52</v>
      </c>
      <c r="O31" s="2">
        <v>2.2200000000000002</v>
      </c>
      <c r="P31" s="2">
        <v>3.61</v>
      </c>
      <c r="Q31" s="2">
        <v>1.24</v>
      </c>
      <c r="S31" s="1">
        <v>2018</v>
      </c>
      <c r="T31" s="1">
        <v>21.90359117920238</v>
      </c>
      <c r="U31" s="3">
        <v>-0.42</v>
      </c>
      <c r="V31" s="2">
        <v>5.99</v>
      </c>
      <c r="W31" s="2">
        <v>3.01</v>
      </c>
      <c r="X31" s="2">
        <v>1.81</v>
      </c>
      <c r="Y31" s="3">
        <v>-5.18</v>
      </c>
      <c r="Z31" s="3">
        <v>-1.37</v>
      </c>
      <c r="AA31" s="2">
        <v>3.21</v>
      </c>
      <c r="AB31" s="3">
        <v>-0.99</v>
      </c>
      <c r="AC31" s="2">
        <v>3.46</v>
      </c>
      <c r="AD31" s="2">
        <v>5.83</v>
      </c>
      <c r="AE31" s="2">
        <v>3.14</v>
      </c>
      <c r="AF31" s="2">
        <v>2.0499999999999998</v>
      </c>
    </row>
    <row r="32" spans="4:32" x14ac:dyDescent="0.25">
      <c r="D32" s="4">
        <v>2019</v>
      </c>
      <c r="E32" s="4">
        <v>-6.0025849999999998</v>
      </c>
      <c r="F32" s="3">
        <v>-1.31</v>
      </c>
      <c r="G32" s="2">
        <v>1.08</v>
      </c>
      <c r="H32" s="2">
        <v>2.06</v>
      </c>
      <c r="I32" s="3">
        <v>-0.59</v>
      </c>
      <c r="J32" s="3">
        <v>-1.1000000000000001</v>
      </c>
      <c r="K32" s="3">
        <v>-0.28999999999999998</v>
      </c>
      <c r="L32" s="3">
        <v>-3.34</v>
      </c>
      <c r="M32" s="2">
        <v>-0.91</v>
      </c>
      <c r="N32" s="3">
        <v>-4.46</v>
      </c>
      <c r="O32" s="3">
        <v>0.06</v>
      </c>
      <c r="P32" s="3">
        <v>1.45</v>
      </c>
      <c r="Q32" s="2">
        <v>1.39</v>
      </c>
      <c r="S32" s="1">
        <v>2019</v>
      </c>
      <c r="T32" s="1">
        <v>-13.99311579231712</v>
      </c>
      <c r="U32" s="3">
        <v>-5.73</v>
      </c>
      <c r="V32" s="2">
        <v>0.96</v>
      </c>
      <c r="W32" s="2">
        <v>1.87</v>
      </c>
      <c r="X32" s="3">
        <v>-1.75</v>
      </c>
      <c r="Y32" s="3">
        <v>-8.73</v>
      </c>
      <c r="Z32" s="3">
        <v>-0.82</v>
      </c>
      <c r="AA32" s="2">
        <v>0.45</v>
      </c>
      <c r="AB32" s="2">
        <v>2.2999999999999998</v>
      </c>
      <c r="AC32" s="3">
        <v>-2.36</v>
      </c>
      <c r="AD32" s="2">
        <v>0.87</v>
      </c>
      <c r="AE32" s="3">
        <v>-0.99</v>
      </c>
      <c r="AF32" s="3">
        <v>-0.43</v>
      </c>
    </row>
    <row r="33" spans="4:32" x14ac:dyDescent="0.25">
      <c r="D33" s="4">
        <v>2020</v>
      </c>
      <c r="E33" s="4">
        <v>1.8662639999999999</v>
      </c>
      <c r="F33" s="2">
        <v>0.52</v>
      </c>
      <c r="G33" s="2">
        <v>0.48</v>
      </c>
      <c r="H33" s="2">
        <v>5.4</v>
      </c>
      <c r="I33" s="3">
        <v>-1.29</v>
      </c>
      <c r="J33" s="2">
        <v>1.64</v>
      </c>
      <c r="K33" s="3">
        <v>0.63</v>
      </c>
      <c r="L33" s="2">
        <v>-3.96</v>
      </c>
      <c r="M33" s="2">
        <v>0.23</v>
      </c>
      <c r="N33" s="2">
        <v>-0.87</v>
      </c>
      <c r="O33" s="3">
        <v>-1.26</v>
      </c>
      <c r="P33" s="2">
        <v>1.33</v>
      </c>
      <c r="Q33" s="2">
        <v>-0.73</v>
      </c>
      <c r="S33" s="1">
        <v>2020</v>
      </c>
      <c r="T33" s="1">
        <v>42.592335167848823</v>
      </c>
      <c r="U33" s="2">
        <v>0.11</v>
      </c>
      <c r="V33" s="2">
        <v>3.99</v>
      </c>
      <c r="W33" s="2">
        <v>3.48</v>
      </c>
      <c r="X33" s="3">
        <v>-0.62</v>
      </c>
      <c r="Y33" s="2">
        <v>2.2000000000000002</v>
      </c>
      <c r="Z33" s="2">
        <v>7.67</v>
      </c>
      <c r="AA33" s="2">
        <v>1.97</v>
      </c>
      <c r="AB33" s="2">
        <v>5.0999999999999996</v>
      </c>
      <c r="AC33" s="2">
        <v>3.76</v>
      </c>
      <c r="AD33" s="3">
        <v>-0.45</v>
      </c>
      <c r="AE33" s="2">
        <v>0.73</v>
      </c>
      <c r="AF33" s="2">
        <v>8.5500000000000007</v>
      </c>
    </row>
    <row r="34" spans="4:32" x14ac:dyDescent="0.25">
      <c r="D34" s="4">
        <v>2021</v>
      </c>
      <c r="E34" s="4">
        <v>12.2165</v>
      </c>
      <c r="F34" s="3">
        <v>0.1</v>
      </c>
      <c r="G34" s="2">
        <v>3.77</v>
      </c>
      <c r="H34" s="2">
        <v>0.98</v>
      </c>
      <c r="I34" s="3">
        <v>-0.47</v>
      </c>
      <c r="J34" s="2">
        <v>0.54</v>
      </c>
      <c r="K34" s="3">
        <v>0.13</v>
      </c>
      <c r="L34" s="3">
        <v>0.05</v>
      </c>
      <c r="M34" s="2">
        <v>3.53</v>
      </c>
      <c r="N34" s="2">
        <v>1.05</v>
      </c>
      <c r="O34" s="3">
        <v>0.3</v>
      </c>
      <c r="P34" s="2">
        <v>1.7</v>
      </c>
      <c r="Q34" s="2" t="s">
        <v>24</v>
      </c>
      <c r="S34" s="1">
        <v>2021</v>
      </c>
      <c r="T34" s="1">
        <v>12.34125336520993</v>
      </c>
      <c r="U34" s="3">
        <v>-1.95</v>
      </c>
      <c r="V34" s="2">
        <v>4.3099999999999996</v>
      </c>
      <c r="W34" s="3">
        <v>-1.02</v>
      </c>
      <c r="X34" s="2">
        <v>0.32</v>
      </c>
      <c r="Y34" s="2">
        <v>4.92</v>
      </c>
      <c r="Z34" s="2">
        <v>2.02</v>
      </c>
      <c r="AA34" s="3">
        <v>-3.99</v>
      </c>
      <c r="AB34" s="2">
        <v>4.04</v>
      </c>
      <c r="AC34" s="2">
        <v>2.4700000000000002</v>
      </c>
      <c r="AD34" s="3">
        <v>-0.45</v>
      </c>
      <c r="AE34" s="2">
        <v>1.43</v>
      </c>
      <c r="AF34" s="2"/>
    </row>
    <row r="35" spans="4:32" x14ac:dyDescent="0.25">
      <c r="H35" s="7">
        <v>6.7045875887583303E-2</v>
      </c>
      <c r="K35" s="6">
        <v>12.5640050924706</v>
      </c>
      <c r="N35">
        <v>0.533634580646282</v>
      </c>
      <c r="W35" s="7">
        <f>0.145238549514073</f>
        <v>0.145238549514073</v>
      </c>
      <c r="Z35">
        <f>19.1051240876165</f>
        <v>19.105124087616499</v>
      </c>
      <c r="AC35">
        <f>W35*100/Z35</f>
        <v>0.76020730798714509</v>
      </c>
    </row>
    <row r="38" spans="4:32" x14ac:dyDescent="0.25">
      <c r="D38" t="s">
        <v>3</v>
      </c>
      <c r="S38" t="s">
        <v>8</v>
      </c>
    </row>
    <row r="39" spans="4:32" x14ac:dyDescent="0.25">
      <c r="D39" s="4" t="s">
        <v>10</v>
      </c>
      <c r="E39" s="4" t="s">
        <v>11</v>
      </c>
      <c r="F39" s="4" t="s">
        <v>12</v>
      </c>
      <c r="G39" s="4" t="s">
        <v>13</v>
      </c>
      <c r="H39" s="4" t="s">
        <v>14</v>
      </c>
      <c r="I39" s="4" t="s">
        <v>15</v>
      </c>
      <c r="J39" s="4" t="s">
        <v>16</v>
      </c>
      <c r="K39" s="4" t="s">
        <v>17</v>
      </c>
      <c r="L39" s="4" t="s">
        <v>18</v>
      </c>
      <c r="M39" s="4" t="s">
        <v>19</v>
      </c>
      <c r="N39" s="4" t="s">
        <v>20</v>
      </c>
      <c r="O39" s="4" t="s">
        <v>21</v>
      </c>
      <c r="P39" s="4" t="s">
        <v>22</v>
      </c>
      <c r="Q39" s="4" t="s">
        <v>23</v>
      </c>
      <c r="S39" s="4" t="s">
        <v>10</v>
      </c>
      <c r="T39" s="4" t="s">
        <v>11</v>
      </c>
      <c r="U39" s="4" t="s">
        <v>12</v>
      </c>
      <c r="V39" s="4" t="s">
        <v>13</v>
      </c>
      <c r="W39" s="4" t="s">
        <v>14</v>
      </c>
      <c r="X39" s="4" t="s">
        <v>15</v>
      </c>
      <c r="Y39" s="4" t="s">
        <v>16</v>
      </c>
      <c r="Z39" s="4" t="s">
        <v>17</v>
      </c>
      <c r="AA39" s="4" t="s">
        <v>18</v>
      </c>
      <c r="AB39" s="4" t="s">
        <v>19</v>
      </c>
      <c r="AC39" s="4" t="s">
        <v>20</v>
      </c>
      <c r="AD39" s="4" t="s">
        <v>21</v>
      </c>
      <c r="AE39" s="4" t="s">
        <v>22</v>
      </c>
      <c r="AF39" s="4" t="s">
        <v>23</v>
      </c>
    </row>
    <row r="40" spans="4:32" x14ac:dyDescent="0.25">
      <c r="D40" s="4">
        <v>2016</v>
      </c>
      <c r="E40" s="4">
        <v>19.996564912281631</v>
      </c>
      <c r="F40" s="2">
        <v>4.0199999999999996</v>
      </c>
      <c r="G40" s="2">
        <v>1.48</v>
      </c>
      <c r="H40" s="2">
        <v>5.1100000000000003</v>
      </c>
      <c r="I40" s="2">
        <v>1.47</v>
      </c>
      <c r="J40" s="3">
        <v>-2.4300000000000002</v>
      </c>
      <c r="K40" s="2">
        <v>1.1299999999999999</v>
      </c>
      <c r="L40" s="2">
        <v>1.03</v>
      </c>
      <c r="M40" s="2">
        <v>2.5</v>
      </c>
      <c r="N40" s="3">
        <v>-0.49</v>
      </c>
      <c r="O40" s="2">
        <v>0.4</v>
      </c>
      <c r="P40" s="2">
        <v>3.31</v>
      </c>
      <c r="Q40" s="2">
        <v>1.06</v>
      </c>
      <c r="S40" s="4">
        <v>2016</v>
      </c>
      <c r="T40" s="4">
        <v>14.702103343041831</v>
      </c>
      <c r="U40" s="2">
        <v>5.76</v>
      </c>
      <c r="V40" s="2">
        <v>3.86</v>
      </c>
      <c r="W40" s="2">
        <v>4.3899999999999997</v>
      </c>
      <c r="X40" s="2">
        <v>1.24</v>
      </c>
      <c r="Y40" s="3">
        <v>-2.4</v>
      </c>
      <c r="Z40" s="3">
        <v>-0.27</v>
      </c>
      <c r="AA40" s="2">
        <v>1.75</v>
      </c>
      <c r="AB40" s="2">
        <v>1.04</v>
      </c>
      <c r="AC40" s="3">
        <v>-2.3199999999999998</v>
      </c>
      <c r="AD40" s="3">
        <v>-2.16</v>
      </c>
      <c r="AE40" s="2">
        <v>4.1399999999999997</v>
      </c>
      <c r="AF40" s="3">
        <v>-0.79</v>
      </c>
    </row>
    <row r="41" spans="4:32" x14ac:dyDescent="0.25">
      <c r="D41" s="4">
        <v>2017</v>
      </c>
      <c r="E41" s="4">
        <v>3.8005174676694731</v>
      </c>
      <c r="F41" s="2">
        <v>1.19</v>
      </c>
      <c r="G41" s="3">
        <v>-1.22</v>
      </c>
      <c r="H41" s="2">
        <v>0.03</v>
      </c>
      <c r="I41" s="3">
        <v>-1.38</v>
      </c>
      <c r="J41" s="3">
        <v>-1.32</v>
      </c>
      <c r="K41" s="2">
        <v>0.15</v>
      </c>
      <c r="L41" s="2">
        <v>1.6</v>
      </c>
      <c r="M41" s="3">
        <v>-0.41</v>
      </c>
      <c r="N41" s="3">
        <v>-0.49</v>
      </c>
      <c r="O41" s="2">
        <v>3.84</v>
      </c>
      <c r="P41" s="2">
        <v>1.2</v>
      </c>
      <c r="Q41" s="2">
        <v>0.68</v>
      </c>
      <c r="S41" s="4">
        <v>2017</v>
      </c>
      <c r="T41" s="4">
        <v>19.462228145629719</v>
      </c>
      <c r="U41" s="2">
        <v>1.38</v>
      </c>
      <c r="V41" s="2">
        <v>1.86</v>
      </c>
      <c r="W41" s="2">
        <v>2.3199999999999998</v>
      </c>
      <c r="X41" s="3">
        <v>-2.62</v>
      </c>
      <c r="Y41" s="3">
        <v>-1.61</v>
      </c>
      <c r="Z41" s="2">
        <v>0.56000000000000005</v>
      </c>
      <c r="AA41" s="2">
        <v>1.6</v>
      </c>
      <c r="AB41" s="2">
        <v>0.22</v>
      </c>
      <c r="AC41" s="2">
        <v>2.98</v>
      </c>
      <c r="AD41" s="2">
        <v>4.37</v>
      </c>
      <c r="AE41" s="2">
        <v>2.4500000000000002</v>
      </c>
      <c r="AF41" s="2">
        <v>4.6500000000000004</v>
      </c>
    </row>
    <row r="42" spans="4:32" x14ac:dyDescent="0.25">
      <c r="D42" s="4">
        <v>2018</v>
      </c>
      <c r="E42" s="4">
        <v>14.71641684310001</v>
      </c>
      <c r="F42" s="2">
        <v>0.61</v>
      </c>
      <c r="G42" s="2">
        <v>4.6500000000000004</v>
      </c>
      <c r="H42" s="3">
        <v>-0.5</v>
      </c>
      <c r="I42" s="3">
        <v>-0.51</v>
      </c>
      <c r="J42" s="3">
        <v>-2.12</v>
      </c>
      <c r="K42" s="2">
        <v>0</v>
      </c>
      <c r="L42" s="2">
        <v>2.52</v>
      </c>
      <c r="M42" s="3">
        <v>-0.25</v>
      </c>
      <c r="N42" s="2">
        <v>2.15</v>
      </c>
      <c r="O42" s="2">
        <v>3.06</v>
      </c>
      <c r="P42" s="2">
        <v>2.91</v>
      </c>
      <c r="Q42" s="2">
        <v>1.5</v>
      </c>
      <c r="S42" s="4">
        <v>2018</v>
      </c>
      <c r="T42" s="4">
        <v>20.700534536128231</v>
      </c>
      <c r="U42" s="3">
        <v>-0.37</v>
      </c>
      <c r="V42" s="2">
        <v>5.67</v>
      </c>
      <c r="W42" s="2">
        <v>3.08</v>
      </c>
      <c r="X42" s="2">
        <v>2.02</v>
      </c>
      <c r="Y42" s="3">
        <v>-6.34</v>
      </c>
      <c r="Z42" s="3">
        <v>-0.69</v>
      </c>
      <c r="AA42" s="2">
        <v>2.08</v>
      </c>
      <c r="AB42" s="3">
        <v>-1.82</v>
      </c>
      <c r="AC42" s="2">
        <v>3.93</v>
      </c>
      <c r="AD42" s="2">
        <v>5.71</v>
      </c>
      <c r="AE42" s="2">
        <v>3.65</v>
      </c>
      <c r="AF42" s="2">
        <v>2.7</v>
      </c>
    </row>
    <row r="43" spans="4:32" x14ac:dyDescent="0.25">
      <c r="D43" s="4">
        <v>2019</v>
      </c>
      <c r="E43" s="4">
        <v>-4.3494550264840619</v>
      </c>
      <c r="F43" s="3">
        <v>-1.93</v>
      </c>
      <c r="G43" s="2">
        <v>1.1599999999999999</v>
      </c>
      <c r="H43" s="2">
        <v>2.89</v>
      </c>
      <c r="I43" s="3">
        <v>-0.66</v>
      </c>
      <c r="J43" s="3">
        <v>-1.7</v>
      </c>
      <c r="K43" s="3">
        <v>-0.14000000000000001</v>
      </c>
      <c r="L43" s="3">
        <v>-2.3199999999999998</v>
      </c>
      <c r="M43" s="3">
        <v>-1.23</v>
      </c>
      <c r="N43" s="3">
        <v>-1.39</v>
      </c>
      <c r="O43" s="3">
        <v>-1.04</v>
      </c>
      <c r="P43" s="2">
        <v>0.28000000000000003</v>
      </c>
      <c r="Q43" s="2">
        <v>1.79</v>
      </c>
      <c r="S43" s="4">
        <v>2019</v>
      </c>
      <c r="T43" s="4">
        <v>-16.952395097543981</v>
      </c>
      <c r="U43" s="3">
        <v>-6.49</v>
      </c>
      <c r="V43" s="2">
        <v>0.99</v>
      </c>
      <c r="W43" s="2">
        <v>2.12</v>
      </c>
      <c r="X43" s="3">
        <v>-2.41</v>
      </c>
      <c r="Y43" s="3">
        <v>-9.98</v>
      </c>
      <c r="Z43" s="3">
        <v>-0.6</v>
      </c>
      <c r="AA43" s="2">
        <v>0.04</v>
      </c>
      <c r="AB43" s="2">
        <v>2.56</v>
      </c>
      <c r="AC43" s="3">
        <v>-2.67</v>
      </c>
      <c r="AD43" s="2">
        <v>0.87</v>
      </c>
      <c r="AE43" s="3">
        <v>-1.07</v>
      </c>
      <c r="AF43" s="3">
        <v>-1.04</v>
      </c>
    </row>
    <row r="44" spans="4:32" x14ac:dyDescent="0.25">
      <c r="D44" s="4">
        <v>2020</v>
      </c>
      <c r="E44" s="4">
        <v>1.4519602107408549</v>
      </c>
      <c r="F44" s="2">
        <v>0.37</v>
      </c>
      <c r="G44" s="2">
        <v>0.27</v>
      </c>
      <c r="H44" s="2">
        <v>4.6900000000000004</v>
      </c>
      <c r="I44" s="3">
        <v>-2.7</v>
      </c>
      <c r="J44" s="2">
        <v>1.25</v>
      </c>
      <c r="K44" s="2">
        <v>2.7</v>
      </c>
      <c r="L44" s="3">
        <v>-5.98</v>
      </c>
      <c r="M44" s="2">
        <v>1.27</v>
      </c>
      <c r="N44" s="2">
        <v>2.0699999999999998</v>
      </c>
      <c r="O44" s="3">
        <v>-1.82</v>
      </c>
      <c r="P44" s="2">
        <v>1.19</v>
      </c>
      <c r="Q44" s="3">
        <v>-1.45</v>
      </c>
      <c r="S44" s="4">
        <v>2020</v>
      </c>
      <c r="T44" s="4">
        <v>46.203289591695238</v>
      </c>
      <c r="U44" s="3">
        <v>-0.11</v>
      </c>
      <c r="V44" s="2">
        <v>4.17</v>
      </c>
      <c r="W44" s="3">
        <v>-1.75</v>
      </c>
      <c r="X44" s="2">
        <v>7.86</v>
      </c>
      <c r="Y44" s="2">
        <v>0.57999999999999996</v>
      </c>
      <c r="Z44" s="2">
        <v>7.44</v>
      </c>
      <c r="AA44" s="2">
        <v>3.2</v>
      </c>
      <c r="AB44" s="2">
        <v>5.61</v>
      </c>
      <c r="AC44" s="2">
        <v>3.95</v>
      </c>
      <c r="AD44" s="3">
        <v>-0.56999999999999995</v>
      </c>
      <c r="AE44" s="2">
        <v>0.21</v>
      </c>
      <c r="AF44" s="2">
        <v>8.69</v>
      </c>
    </row>
    <row r="45" spans="4:32" x14ac:dyDescent="0.25">
      <c r="D45" s="4">
        <v>2021</v>
      </c>
      <c r="E45" s="4">
        <v>13.19501602653188</v>
      </c>
      <c r="F45" s="2">
        <v>0.14000000000000001</v>
      </c>
      <c r="G45" s="2">
        <v>3.84</v>
      </c>
      <c r="H45" s="2">
        <v>1.75</v>
      </c>
      <c r="I45" s="3">
        <v>-0.34</v>
      </c>
      <c r="J45" s="2">
        <v>0.66</v>
      </c>
      <c r="K45" s="3">
        <v>-0.13</v>
      </c>
      <c r="L45" s="3">
        <v>-0.41</v>
      </c>
      <c r="M45" s="2">
        <v>3.46</v>
      </c>
      <c r="N45" s="2">
        <v>1.45</v>
      </c>
      <c r="O45" s="2">
        <v>0.14000000000000001</v>
      </c>
      <c r="P45" s="2">
        <v>2.02</v>
      </c>
      <c r="Q45" s="2"/>
      <c r="S45" s="4">
        <v>2021</v>
      </c>
      <c r="T45" s="4">
        <v>15.86395576074986</v>
      </c>
      <c r="U45" s="3">
        <v>-0.98</v>
      </c>
      <c r="V45" s="2">
        <v>4.22</v>
      </c>
      <c r="W45" s="3">
        <v>-1.17</v>
      </c>
      <c r="X45" s="2">
        <v>1.58</v>
      </c>
      <c r="Y45" s="2">
        <v>5.59</v>
      </c>
      <c r="Z45" s="2">
        <v>2.5499999999999998</v>
      </c>
      <c r="AA45" s="3">
        <v>-4.2300000000000004</v>
      </c>
      <c r="AB45" s="2">
        <v>3.5</v>
      </c>
      <c r="AC45" s="2">
        <v>2.39</v>
      </c>
      <c r="AD45" s="3">
        <v>-0.05</v>
      </c>
      <c r="AE45" s="2">
        <v>1.82</v>
      </c>
      <c r="AF45" s="2"/>
    </row>
    <row r="46" spans="4:32" x14ac:dyDescent="0.25">
      <c r="H46" s="7">
        <f>0.0793395916769268</f>
        <v>7.9339591676926793E-2</v>
      </c>
      <c r="K46">
        <f>10.32796789838</f>
        <v>10.327967898380001</v>
      </c>
      <c r="N46">
        <f>H46*100/K46</f>
        <v>0.76820137763375163</v>
      </c>
      <c r="W46" s="9">
        <v>0.15376324131678801</v>
      </c>
      <c r="Z46" s="5">
        <v>22.114811264524199</v>
      </c>
      <c r="AC46">
        <f>W46*100/Z46</f>
        <v>0.69529529091414666</v>
      </c>
    </row>
    <row r="49" spans="4:32" x14ac:dyDescent="0.25">
      <c r="D49" t="s">
        <v>4</v>
      </c>
      <c r="S49" t="s">
        <v>9</v>
      </c>
    </row>
    <row r="50" spans="4:32" x14ac:dyDescent="0.25">
      <c r="D50" s="4" t="s">
        <v>10</v>
      </c>
      <c r="E50" s="4" t="s">
        <v>11</v>
      </c>
      <c r="F50" s="4" t="s">
        <v>12</v>
      </c>
      <c r="G50" s="4" t="s">
        <v>13</v>
      </c>
      <c r="H50" s="4" t="s">
        <v>14</v>
      </c>
      <c r="I50" s="4" t="s">
        <v>15</v>
      </c>
      <c r="J50" s="4" t="s">
        <v>16</v>
      </c>
      <c r="K50" s="4" t="s">
        <v>17</v>
      </c>
      <c r="L50" s="4" t="s">
        <v>18</v>
      </c>
      <c r="M50" s="4" t="s">
        <v>19</v>
      </c>
      <c r="N50" s="4" t="s">
        <v>20</v>
      </c>
      <c r="O50" s="4" t="s">
        <v>21</v>
      </c>
      <c r="P50" s="4" t="s">
        <v>22</v>
      </c>
      <c r="Q50" s="4" t="s">
        <v>23</v>
      </c>
      <c r="S50" s="1" t="s">
        <v>10</v>
      </c>
      <c r="T50" s="1" t="s">
        <v>11</v>
      </c>
      <c r="U50" s="1" t="s">
        <v>12</v>
      </c>
      <c r="V50" s="1" t="s">
        <v>13</v>
      </c>
      <c r="W50" s="1" t="s">
        <v>14</v>
      </c>
      <c r="X50" s="1" t="s">
        <v>15</v>
      </c>
      <c r="Y50" s="1" t="s">
        <v>16</v>
      </c>
      <c r="Z50" s="1" t="s">
        <v>17</v>
      </c>
      <c r="AA50" s="1" t="s">
        <v>18</v>
      </c>
      <c r="AB50" s="1" t="s">
        <v>19</v>
      </c>
      <c r="AC50" s="1" t="s">
        <v>20</v>
      </c>
      <c r="AD50" s="1" t="s">
        <v>21</v>
      </c>
      <c r="AE50" s="1" t="s">
        <v>22</v>
      </c>
      <c r="AF50" s="1" t="s">
        <v>23</v>
      </c>
    </row>
    <row r="51" spans="4:32" x14ac:dyDescent="0.25">
      <c r="D51" s="4">
        <v>2016</v>
      </c>
      <c r="E51" s="4">
        <v>20.16231423015449</v>
      </c>
      <c r="F51" s="2">
        <v>4.29</v>
      </c>
      <c r="G51" s="2">
        <v>2.56</v>
      </c>
      <c r="H51" s="2">
        <v>5.03</v>
      </c>
      <c r="I51" s="2">
        <v>1.49</v>
      </c>
      <c r="J51" s="3">
        <v>-3.14</v>
      </c>
      <c r="K51" s="2">
        <v>0.53</v>
      </c>
      <c r="L51" s="2">
        <v>0.41</v>
      </c>
      <c r="M51" s="2">
        <v>2.19</v>
      </c>
      <c r="N51" s="3">
        <v>-0.55000000000000004</v>
      </c>
      <c r="O51" s="2">
        <v>0.69</v>
      </c>
      <c r="P51" s="2">
        <v>4.63</v>
      </c>
      <c r="Q51" s="2">
        <v>0.69</v>
      </c>
      <c r="S51" s="1">
        <v>2016</v>
      </c>
      <c r="T51" s="1">
        <v>12.74297091039776</v>
      </c>
      <c r="U51" s="2">
        <v>4.9800000000000004</v>
      </c>
      <c r="V51" s="2">
        <v>3.75</v>
      </c>
      <c r="W51" s="2">
        <v>3.57</v>
      </c>
      <c r="X51" s="2">
        <v>2.42</v>
      </c>
      <c r="Y51" s="3">
        <v>-1.32</v>
      </c>
      <c r="Z51" s="2">
        <v>1</v>
      </c>
      <c r="AA51" s="2">
        <v>0.41</v>
      </c>
      <c r="AB51" s="2">
        <v>1.32</v>
      </c>
      <c r="AC51" s="3">
        <v>-2.58</v>
      </c>
      <c r="AD51" s="3">
        <v>-3.1</v>
      </c>
      <c r="AE51" s="2">
        <v>4.76</v>
      </c>
      <c r="AF51" s="3">
        <v>-2.67</v>
      </c>
    </row>
    <row r="52" spans="4:32" x14ac:dyDescent="0.25">
      <c r="D52" s="4">
        <v>2017</v>
      </c>
      <c r="E52" s="4">
        <v>4.0485747065796218</v>
      </c>
      <c r="F52" s="2">
        <v>1.2</v>
      </c>
      <c r="G52" s="3">
        <v>-0.73</v>
      </c>
      <c r="H52" s="3">
        <v>-0.12</v>
      </c>
      <c r="I52" s="3">
        <v>-2.25</v>
      </c>
      <c r="J52" s="3">
        <v>-2.04</v>
      </c>
      <c r="K52" s="3">
        <v>-0.23</v>
      </c>
      <c r="L52" s="2">
        <v>1.36</v>
      </c>
      <c r="M52" s="3">
        <v>-0.54</v>
      </c>
      <c r="N52" s="2">
        <v>0.08</v>
      </c>
      <c r="O52" s="2">
        <v>4.1900000000000004</v>
      </c>
      <c r="P52" s="2">
        <v>1.1399999999999999</v>
      </c>
      <c r="Q52" s="2">
        <v>2.08</v>
      </c>
      <c r="S52" s="1">
        <v>2017</v>
      </c>
      <c r="T52" s="1">
        <v>14.848232785676879</v>
      </c>
      <c r="U52" s="2">
        <v>0.86</v>
      </c>
      <c r="V52" s="2">
        <v>1.41</v>
      </c>
      <c r="W52" s="2">
        <v>3.07</v>
      </c>
      <c r="X52" s="3">
        <v>-2.31</v>
      </c>
      <c r="Y52" s="3">
        <v>-1.1599999999999999</v>
      </c>
      <c r="Z52" s="3">
        <v>-0.27</v>
      </c>
      <c r="AA52" s="2">
        <v>2.66</v>
      </c>
      <c r="AB52" s="3">
        <v>-0.81</v>
      </c>
      <c r="AC52" s="2">
        <v>0.79</v>
      </c>
      <c r="AD52" s="2">
        <v>4.4800000000000004</v>
      </c>
      <c r="AE52" s="2">
        <v>0.37</v>
      </c>
      <c r="AF52" s="2">
        <v>5.1100000000000003</v>
      </c>
    </row>
    <row r="53" spans="4:32" x14ac:dyDescent="0.25">
      <c r="D53" s="4">
        <v>2018</v>
      </c>
      <c r="E53" s="4">
        <v>17.761282474641661</v>
      </c>
      <c r="F53" s="2">
        <v>0.74</v>
      </c>
      <c r="G53" s="2">
        <v>5.69</v>
      </c>
      <c r="H53" s="3">
        <v>-0.34</v>
      </c>
      <c r="I53" s="3">
        <v>-0.15</v>
      </c>
      <c r="J53" s="3">
        <v>-3.13</v>
      </c>
      <c r="K53" s="3">
        <v>-0.57999999999999996</v>
      </c>
      <c r="L53" s="2">
        <v>2.77</v>
      </c>
      <c r="M53" s="3">
        <v>-0.3</v>
      </c>
      <c r="N53" s="2">
        <v>2.34</v>
      </c>
      <c r="O53" s="2">
        <v>4.32</v>
      </c>
      <c r="P53" s="2">
        <v>3.34</v>
      </c>
      <c r="Q53" s="2">
        <v>2.1</v>
      </c>
      <c r="S53" s="1">
        <v>2018</v>
      </c>
      <c r="T53" s="1">
        <v>22.3788269321096</v>
      </c>
      <c r="U53" s="3">
        <v>-0.2</v>
      </c>
      <c r="V53" s="2">
        <v>6.76</v>
      </c>
      <c r="W53" s="2">
        <v>2.5299999999999998</v>
      </c>
      <c r="X53" s="2">
        <v>2.69</v>
      </c>
      <c r="Y53" s="3">
        <v>-6.49</v>
      </c>
      <c r="Z53" s="3">
        <v>-1.38</v>
      </c>
      <c r="AA53" s="2">
        <v>2.4900000000000002</v>
      </c>
      <c r="AB53" s="3">
        <v>-1.18</v>
      </c>
      <c r="AC53" s="2">
        <v>4.3099999999999996</v>
      </c>
      <c r="AD53" s="2">
        <v>5.62</v>
      </c>
      <c r="AE53" s="2">
        <v>2.9</v>
      </c>
      <c r="AF53" s="2">
        <v>3.03</v>
      </c>
    </row>
    <row r="54" spans="4:32" x14ac:dyDescent="0.25">
      <c r="D54" s="4">
        <v>2019</v>
      </c>
      <c r="E54" s="4">
        <v>-7.4203112443420487</v>
      </c>
      <c r="F54" s="3">
        <v>-2.77</v>
      </c>
      <c r="G54" s="2">
        <v>1.08</v>
      </c>
      <c r="H54" s="2">
        <v>2.16</v>
      </c>
      <c r="I54" s="3">
        <v>-0.66</v>
      </c>
      <c r="J54" s="3">
        <v>-3.33</v>
      </c>
      <c r="K54" s="3">
        <v>-0.12</v>
      </c>
      <c r="L54" s="3">
        <v>-1.1499999999999999</v>
      </c>
      <c r="M54" s="2">
        <v>0.44</v>
      </c>
      <c r="N54" s="3">
        <v>-2.17</v>
      </c>
      <c r="O54" s="3">
        <v>-2.04</v>
      </c>
      <c r="P54" s="3">
        <v>-0.71</v>
      </c>
      <c r="Q54" s="2">
        <v>1.74</v>
      </c>
      <c r="S54" s="1">
        <v>2019</v>
      </c>
      <c r="T54" s="1">
        <v>-16.422133739539149</v>
      </c>
      <c r="U54" s="3">
        <v>-8.07</v>
      </c>
      <c r="V54" s="2">
        <v>0.34</v>
      </c>
      <c r="W54" s="2">
        <v>2.71</v>
      </c>
      <c r="X54" s="3">
        <v>-2.7</v>
      </c>
      <c r="Y54" s="3">
        <v>-7.82</v>
      </c>
      <c r="Z54" s="3">
        <v>-1.36</v>
      </c>
      <c r="AA54" s="3">
        <v>-0.08</v>
      </c>
      <c r="AB54" s="2">
        <v>2.0499999999999998</v>
      </c>
      <c r="AC54" s="3">
        <v>-2.12</v>
      </c>
      <c r="AD54" s="2">
        <v>1.58</v>
      </c>
      <c r="AE54" s="3">
        <v>-0.9</v>
      </c>
      <c r="AF54" s="3">
        <v>-0.75</v>
      </c>
    </row>
    <row r="55" spans="4:32" x14ac:dyDescent="0.25">
      <c r="D55" s="4">
        <v>2020</v>
      </c>
      <c r="E55" s="4">
        <v>15.08588256731425</v>
      </c>
      <c r="F55" s="3">
        <v>-0.05</v>
      </c>
      <c r="G55" s="2">
        <v>0.24</v>
      </c>
      <c r="H55" s="2">
        <v>5.53</v>
      </c>
      <c r="I55" s="3">
        <v>-1.1100000000000001</v>
      </c>
      <c r="J55" s="2">
        <v>1.24</v>
      </c>
      <c r="K55" s="2">
        <v>5.09</v>
      </c>
      <c r="L55" s="3">
        <v>-0.97</v>
      </c>
      <c r="M55" s="2">
        <v>1.57</v>
      </c>
      <c r="N55" s="2">
        <v>2.2599999999999998</v>
      </c>
      <c r="O55" s="3">
        <v>-0.92</v>
      </c>
      <c r="P55" s="2">
        <v>0.78</v>
      </c>
      <c r="Q55" s="2">
        <v>0.72</v>
      </c>
      <c r="S55" s="1">
        <v>2020</v>
      </c>
      <c r="T55" s="1">
        <v>50.937308780051467</v>
      </c>
      <c r="U55" s="3">
        <v>-0.17</v>
      </c>
      <c r="V55" s="2">
        <v>2.68</v>
      </c>
      <c r="W55" s="2">
        <v>4.32</v>
      </c>
      <c r="X55" s="2">
        <v>7.45</v>
      </c>
      <c r="Y55" s="2">
        <v>1.55</v>
      </c>
      <c r="Z55" s="2">
        <v>6.31</v>
      </c>
      <c r="AA55" s="2">
        <v>3.31</v>
      </c>
      <c r="AB55" s="2">
        <v>5.62</v>
      </c>
      <c r="AC55" s="2">
        <v>3.87</v>
      </c>
      <c r="AD55" s="3">
        <v>-0.57999999999999996</v>
      </c>
      <c r="AE55" s="3">
        <v>-0.64</v>
      </c>
      <c r="AF55" s="2">
        <v>8.69</v>
      </c>
    </row>
    <row r="56" spans="4:32" x14ac:dyDescent="0.25">
      <c r="D56" s="4">
        <v>2021</v>
      </c>
      <c r="E56" s="4">
        <v>11.39520043318638</v>
      </c>
      <c r="F56" s="3">
        <v>-0.4</v>
      </c>
      <c r="G56" s="2">
        <v>3.81</v>
      </c>
      <c r="H56" s="2">
        <v>2.31</v>
      </c>
      <c r="I56" s="3">
        <v>-0.23</v>
      </c>
      <c r="J56" s="2">
        <v>1.1399999999999999</v>
      </c>
      <c r="K56" s="3">
        <v>-0.92</v>
      </c>
      <c r="L56" s="3">
        <v>-2.2999999999999998</v>
      </c>
      <c r="M56" s="2">
        <v>3.9</v>
      </c>
      <c r="N56" s="2">
        <v>1.86</v>
      </c>
      <c r="O56" s="2">
        <v>0.24</v>
      </c>
      <c r="P56" s="2">
        <v>1.62</v>
      </c>
      <c r="Q56" s="2"/>
      <c r="S56" s="1">
        <v>2021</v>
      </c>
      <c r="T56" s="1">
        <v>13.826133013019289</v>
      </c>
      <c r="U56" s="3">
        <v>-2.2400000000000002</v>
      </c>
      <c r="V56" s="2">
        <v>4.3899999999999997</v>
      </c>
      <c r="W56" s="3">
        <v>-1.54</v>
      </c>
      <c r="X56" s="2">
        <v>2.84</v>
      </c>
      <c r="Y56" s="2">
        <v>4.82</v>
      </c>
      <c r="Z56" s="2">
        <v>2.97</v>
      </c>
      <c r="AA56" s="3">
        <v>-4.99</v>
      </c>
      <c r="AB56" s="2">
        <v>4.25</v>
      </c>
      <c r="AC56" s="2">
        <v>2.56</v>
      </c>
      <c r="AD56" s="3">
        <v>-0.2</v>
      </c>
      <c r="AE56" s="2">
        <v>0.65</v>
      </c>
      <c r="AF56" s="2"/>
    </row>
    <row r="57" spans="4:32" x14ac:dyDescent="0.25">
      <c r="H57" s="7">
        <f>0.0991527340083942</f>
        <v>9.9152734008394194E-2</v>
      </c>
      <c r="K57" s="5">
        <v>11.3596331009355</v>
      </c>
      <c r="N57">
        <f>H57*100/K57</f>
        <v>0.87285155363185685</v>
      </c>
      <c r="W57" s="9">
        <v>0.14940958619117739</v>
      </c>
      <c r="Z57" s="5">
        <v>19.300132057340502</v>
      </c>
      <c r="AC57" s="8">
        <f>W57*100/Z57</f>
        <v>0.77413763671296643</v>
      </c>
    </row>
  </sheetData>
  <conditionalFormatting sqref="U8:AF13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9:AF34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40:AF45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51:AF5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1:Q5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0:Q45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:Q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:Q2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9:Q3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9:AF2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300" verticalDpi="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2022-09-27T09:48:06Z</dcterms:created>
  <dcterms:modified xsi:type="dcterms:W3CDTF">2022-09-30T04:44:56Z</dcterms:modified>
</cp:coreProperties>
</file>