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6455" windowHeight="4845"/>
  </bookViews>
  <sheets>
    <sheet name="TVM Formula" sheetId="1" r:id="rId1"/>
    <sheet name="Bondprice" sheetId="4" r:id="rId2"/>
    <sheet name="Examples" sheetId="2" r:id="rId3"/>
    <sheet name="Tabelle1" sheetId="5" r:id="rId4"/>
  </sheets>
  <calcPr calcId="124519"/>
</workbook>
</file>

<file path=xl/calcChain.xml><?xml version="1.0" encoding="utf-8"?>
<calcChain xmlns="http://schemas.openxmlformats.org/spreadsheetml/2006/main">
  <c r="D8" i="1"/>
  <c r="D5"/>
  <c r="D2"/>
  <c r="A2"/>
  <c r="H11" l="1"/>
  <c r="F11"/>
  <c r="D11"/>
</calcChain>
</file>

<file path=xl/sharedStrings.xml><?xml version="1.0" encoding="utf-8"?>
<sst xmlns="http://schemas.openxmlformats.org/spreadsheetml/2006/main" count="78" uniqueCount="33">
  <si>
    <r>
      <t>BW</t>
    </r>
    <r>
      <rPr>
        <sz val="13.2"/>
        <color rgb="FF555555"/>
        <rFont val="Arial"/>
        <family val="2"/>
      </rPr>
      <t>(</t>
    </r>
    <r>
      <rPr>
        <b/>
        <sz val="13.2"/>
        <color rgb="FF555555"/>
        <rFont val="Arial"/>
        <family val="2"/>
      </rPr>
      <t>Zins</t>
    </r>
    <r>
      <rPr>
        <sz val="13.2"/>
        <color rgb="FF555555"/>
        <rFont val="Arial"/>
        <family val="2"/>
      </rPr>
      <t>;</t>
    </r>
    <r>
      <rPr>
        <b/>
        <sz val="13.2"/>
        <color rgb="FF555555"/>
        <rFont val="Arial"/>
        <family val="2"/>
      </rPr>
      <t>Zzr</t>
    </r>
    <r>
      <rPr>
        <sz val="13.2"/>
        <color rgb="FF555555"/>
        <rFont val="Arial"/>
        <family val="2"/>
      </rPr>
      <t>;</t>
    </r>
    <r>
      <rPr>
        <b/>
        <sz val="13.2"/>
        <color rgb="FF555555"/>
        <rFont val="Arial"/>
        <family val="2"/>
      </rPr>
      <t>Rmz</t>
    </r>
    <r>
      <rPr>
        <sz val="13.2"/>
        <color rgb="FF555555"/>
        <rFont val="Arial"/>
        <family val="2"/>
      </rPr>
      <t>;Zw;F)</t>
    </r>
  </si>
  <si>
    <r>
      <t>ZW(</t>
    </r>
    <r>
      <rPr>
        <sz val="13.2"/>
        <color rgb="FF555555"/>
        <rFont val="Arial"/>
        <family val="2"/>
      </rPr>
      <t>Zins</t>
    </r>
    <r>
      <rPr>
        <b/>
        <sz val="13.2"/>
        <color rgb="FF555555"/>
        <rFont val="Arial"/>
        <family val="2"/>
      </rPr>
      <t>;</t>
    </r>
    <r>
      <rPr>
        <sz val="13.2"/>
        <color rgb="FF555555"/>
        <rFont val="Arial"/>
        <family val="2"/>
      </rPr>
      <t>Zzr</t>
    </r>
    <r>
      <rPr>
        <b/>
        <sz val="13.2"/>
        <color rgb="FF555555"/>
        <rFont val="Arial"/>
        <family val="2"/>
      </rPr>
      <t>;</t>
    </r>
    <r>
      <rPr>
        <sz val="13.2"/>
        <color rgb="FF555555"/>
        <rFont val="Arial"/>
        <family val="2"/>
      </rPr>
      <t>Rmz</t>
    </r>
    <r>
      <rPr>
        <b/>
        <sz val="13.2"/>
        <color rgb="FF555555"/>
        <rFont val="Arial"/>
        <family val="2"/>
      </rPr>
      <t>;Bw;F)</t>
    </r>
  </si>
  <si>
    <t>Anz. Der Perioden</t>
  </si>
  <si>
    <t>Regelm.Zahlung</t>
  </si>
  <si>
    <t>Zuk.wert</t>
  </si>
  <si>
    <t>Zahl. Am Periodenende</t>
  </si>
  <si>
    <t>Barwert</t>
  </si>
  <si>
    <t>Zinssatz pro Periode (Discount rate)</t>
  </si>
  <si>
    <r>
      <t>RMZ</t>
    </r>
    <r>
      <rPr>
        <sz val="13.2"/>
        <color rgb="FF555555"/>
        <rFont val="Arial"/>
        <family val="2"/>
      </rPr>
      <t>(</t>
    </r>
    <r>
      <rPr>
        <b/>
        <sz val="13.2"/>
        <color rgb="FF555555"/>
        <rFont val="Arial"/>
        <family val="2"/>
      </rPr>
      <t>Zins</t>
    </r>
    <r>
      <rPr>
        <sz val="13.2"/>
        <color rgb="FF555555"/>
        <rFont val="Arial"/>
        <family val="2"/>
      </rPr>
      <t>;</t>
    </r>
    <r>
      <rPr>
        <b/>
        <sz val="13.2"/>
        <color rgb="FF555555"/>
        <rFont val="Arial"/>
        <family val="2"/>
      </rPr>
      <t>Zzr</t>
    </r>
    <r>
      <rPr>
        <sz val="13.2"/>
        <color rgb="FF555555"/>
        <rFont val="Arial"/>
        <family val="2"/>
      </rPr>
      <t>;</t>
    </r>
    <r>
      <rPr>
        <b/>
        <sz val="13.2"/>
        <color rgb="FF555555"/>
        <rFont val="Arial"/>
        <family val="2"/>
      </rPr>
      <t>Bw</t>
    </r>
    <r>
      <rPr>
        <sz val="13.2"/>
        <color rgb="FF555555"/>
        <rFont val="Arial"/>
        <family val="2"/>
      </rPr>
      <t>;Zw;F)</t>
    </r>
  </si>
  <si>
    <r>
      <t>ZINS</t>
    </r>
    <r>
      <rPr>
        <sz val="13.2"/>
        <color rgb="FF555555"/>
        <rFont val="Arial"/>
        <family val="2"/>
      </rPr>
      <t>(</t>
    </r>
    <r>
      <rPr>
        <b/>
        <sz val="13.2"/>
        <color rgb="FF555555"/>
        <rFont val="Arial"/>
        <family val="2"/>
      </rPr>
      <t>Zzr</t>
    </r>
    <r>
      <rPr>
        <sz val="13.2"/>
        <color rgb="FF555555"/>
        <rFont val="Arial"/>
        <family val="2"/>
      </rPr>
      <t>;</t>
    </r>
    <r>
      <rPr>
        <b/>
        <sz val="13.2"/>
        <color rgb="FF555555"/>
        <rFont val="Arial"/>
        <family val="2"/>
      </rPr>
      <t>Rmz</t>
    </r>
    <r>
      <rPr>
        <sz val="13.2"/>
        <color rgb="FF555555"/>
        <rFont val="Arial"/>
        <family val="2"/>
      </rPr>
      <t>;</t>
    </r>
    <r>
      <rPr>
        <b/>
        <sz val="13.2"/>
        <color rgb="FF555555"/>
        <rFont val="Arial"/>
        <family val="2"/>
      </rPr>
      <t>Bw</t>
    </r>
    <r>
      <rPr>
        <sz val="13.2"/>
        <color rgb="FF555555"/>
        <rFont val="Arial"/>
        <family val="2"/>
      </rPr>
      <t>;Zw;F;Schätzwert)</t>
    </r>
  </si>
  <si>
    <t>/</t>
  </si>
  <si>
    <t>=</t>
  </si>
  <si>
    <t>BW(Zins;Zzr;Rmz;Zw;F)</t>
  </si>
  <si>
    <t>ZW(Zins;Zzr;Rmz;Bw;F)</t>
  </si>
  <si>
    <t>RMZ(Zins;Zzr;Bw;Zw;F)</t>
  </si>
  <si>
    <t>ZINS(Zzr;Rmz;Bw;Zw;F;Schätzwert)</t>
  </si>
  <si>
    <t>Proportion of total return from reinvestment income (set Barwert B5 equal to zero!)</t>
  </si>
  <si>
    <r>
      <t>ZW(Zins;Zzr;Rmz;</t>
    </r>
    <r>
      <rPr>
        <b/>
        <sz val="11"/>
        <color theme="1"/>
        <rFont val="Calibri"/>
        <family val="2"/>
        <scheme val="minor"/>
      </rPr>
      <t>Bw</t>
    </r>
    <r>
      <rPr>
        <sz val="11"/>
        <color theme="1"/>
        <rFont val="Calibri"/>
        <family val="2"/>
        <scheme val="minor"/>
      </rPr>
      <t>;F)</t>
    </r>
  </si>
  <si>
    <r>
      <t>RMZ(Zins;Zzr;</t>
    </r>
    <r>
      <rPr>
        <b/>
        <sz val="11"/>
        <color theme="1"/>
        <rFont val="Calibri"/>
        <family val="2"/>
        <scheme val="minor"/>
      </rPr>
      <t>Bw</t>
    </r>
    <r>
      <rPr>
        <sz val="11"/>
        <color theme="1"/>
        <rFont val="Calibri"/>
        <family val="2"/>
        <scheme val="minor"/>
      </rPr>
      <t>;Zw;F)</t>
    </r>
  </si>
  <si>
    <r>
      <t>ZINS(Zzr;Rmz;</t>
    </r>
    <r>
      <rPr>
        <b/>
        <sz val="11"/>
        <color theme="1"/>
        <rFont val="Calibri"/>
        <family val="2"/>
        <scheme val="minor"/>
      </rPr>
      <t>Bw</t>
    </r>
    <r>
      <rPr>
        <sz val="11"/>
        <color theme="1"/>
        <rFont val="Calibri"/>
        <family val="2"/>
        <scheme val="minor"/>
      </rPr>
      <t>;Zw;F;Schätzwert)</t>
    </r>
  </si>
  <si>
    <r>
      <t>BW(Zins;Zzr;Rmz;</t>
    </r>
    <r>
      <rPr>
        <b/>
        <sz val="11"/>
        <color theme="1"/>
        <rFont val="Calibri"/>
        <family val="2"/>
        <scheme val="minor"/>
      </rPr>
      <t>Zw</t>
    </r>
    <r>
      <rPr>
        <sz val="11"/>
        <color theme="1"/>
        <rFont val="Calibri"/>
        <family val="2"/>
        <scheme val="minor"/>
      </rPr>
      <t>;F)</t>
    </r>
  </si>
  <si>
    <t>reinvestment income</t>
  </si>
  <si>
    <t>total income= total zukunftswert verzinst - total zukunftswert unverzinst</t>
  </si>
  <si>
    <t>Determine the price of the bond of 989.47:</t>
  </si>
  <si>
    <t>Approach 1</t>
  </si>
  <si>
    <t>1. Determine the price of 975.19 with TVM</t>
  </si>
  <si>
    <t>2. Discount 975.19 back 37 days of 182 to determine the quoted price of 969.58</t>
  </si>
  <si>
    <t>3. Discount 20 back 37 days of 182 to determine the accrued interests of 19.89</t>
  </si>
  <si>
    <t>4. Add the discounted results 969.58+19.89 to get the bond price of 989.47</t>
  </si>
  <si>
    <t>Approach 2:</t>
  </si>
  <si>
    <t>2. Discount the sum of price just before the dividend payment 975.19+20=995.19 back 37 days of 182 to get 989.47</t>
  </si>
  <si>
    <t>Approach 3:</t>
  </si>
  <si>
    <t>1. Determine the bond price of 989.47 directly by discounting all cash flows with the respective number of days</t>
  </si>
</sst>
</file>

<file path=xl/styles.xml><?xml version="1.0" encoding="utf-8"?>
<styleSheet xmlns="http://schemas.openxmlformats.org/spreadsheetml/2006/main">
  <numFmts count="6">
    <numFmt numFmtId="8" formatCode="&quot;Fr.&quot;\ #,##0.00;[Red]&quot;Fr.&quot;\ \-#,##0.00"/>
    <numFmt numFmtId="164" formatCode="&quot;Fr.&quot;\ #,##0.00000;[Red]&quot;Fr.&quot;\ \-#,##0.00000"/>
    <numFmt numFmtId="165" formatCode="0.00000"/>
    <numFmt numFmtId="166" formatCode="#,##0.0000_ ;[Red]\-#,##0.0000\ "/>
    <numFmt numFmtId="167" formatCode="#,##0.00000_ ;[Red]\-#,##0.00000\ "/>
    <numFmt numFmtId="168" formatCode="#,##0.0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2"/>
      <color rgb="FF555555"/>
      <name val="Arial"/>
      <family val="2"/>
    </font>
    <font>
      <b/>
      <sz val="13.2"/>
      <color rgb="FF555555"/>
      <name val="Arial"/>
      <family val="2"/>
    </font>
    <font>
      <sz val="11"/>
      <color theme="3" tint="0.3999755851924192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8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5" fillId="2" borderId="0" xfId="0" applyFont="1" applyFill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7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8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0" fontId="0" fillId="3" borderId="0" xfId="0" applyFill="1"/>
    <xf numFmtId="166" fontId="0" fillId="3" borderId="0" xfId="0" applyNumberFormat="1" applyFill="1"/>
    <xf numFmtId="165" fontId="0" fillId="3" borderId="0" xfId="0" applyNumberFormat="1" applyFill="1"/>
    <xf numFmtId="167" fontId="0" fillId="3" borderId="0" xfId="0" applyNumberFormat="1" applyFill="1"/>
    <xf numFmtId="164" fontId="0" fillId="3" borderId="0" xfId="0" applyNumberFormat="1" applyFill="1"/>
    <xf numFmtId="168" fontId="0" fillId="3" borderId="0" xfId="0" applyNumberFormat="1" applyFont="1" applyFill="1"/>
    <xf numFmtId="164" fontId="0" fillId="0" borderId="0" xfId="0" applyNumberFormat="1" applyAlignment="1">
      <alignment wrapText="1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57150</xdr:rowOff>
    </xdr:from>
    <xdr:to>
      <xdr:col>10</xdr:col>
      <xdr:colOff>584835</xdr:colOff>
      <xdr:row>4</xdr:row>
      <xdr:rowOff>0</xdr:rowOff>
    </xdr:to>
    <xdr:pic>
      <xdr:nvPicPr>
        <xdr:cNvPr id="2057" name="Bild 1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57150"/>
          <a:ext cx="8176260" cy="7048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</xdr:colOff>
      <xdr:row>15</xdr:row>
      <xdr:rowOff>121290</xdr:rowOff>
    </xdr:from>
    <xdr:to>
      <xdr:col>9</xdr:col>
      <xdr:colOff>685801</xdr:colOff>
      <xdr:row>19</xdr:row>
      <xdr:rowOff>166214</xdr:rowOff>
    </xdr:to>
    <xdr:pic>
      <xdr:nvPicPr>
        <xdr:cNvPr id="2056" name="Bild 11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" y="2788290"/>
          <a:ext cx="7543800" cy="806924"/>
        </a:xfrm>
        <a:prstGeom prst="rect">
          <a:avLst/>
        </a:prstGeom>
        <a:noFill/>
      </xdr:spPr>
    </xdr:pic>
    <xdr:clientData/>
  </xdr:twoCellAnchor>
  <xdr:twoCellAnchor>
    <xdr:from>
      <xdr:col>0</xdr:col>
      <xdr:colOff>9526</xdr:colOff>
      <xdr:row>20</xdr:row>
      <xdr:rowOff>25743</xdr:rowOff>
    </xdr:from>
    <xdr:to>
      <xdr:col>9</xdr:col>
      <xdr:colOff>219076</xdr:colOff>
      <xdr:row>25</xdr:row>
      <xdr:rowOff>123825</xdr:rowOff>
    </xdr:to>
    <xdr:pic>
      <xdr:nvPicPr>
        <xdr:cNvPr id="2055" name="Bild 11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26" y="3645243"/>
          <a:ext cx="7067550" cy="105058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workbookViewId="0">
      <selection activeCell="B4" sqref="B4"/>
    </sheetView>
  </sheetViews>
  <sheetFormatPr baseColWidth="10" defaultRowHeight="15"/>
  <cols>
    <col min="1" max="1" width="25.85546875" customWidth="1"/>
    <col min="2" max="2" width="15.42578125" bestFit="1" customWidth="1"/>
    <col min="3" max="3" width="2.42578125" customWidth="1"/>
    <col min="4" max="4" width="22.5703125" customWidth="1"/>
    <col min="5" max="5" width="2.5703125" customWidth="1"/>
    <col min="6" max="6" width="12.85546875" customWidth="1"/>
    <col min="7" max="7" width="2" customWidth="1"/>
    <col min="8" max="8" width="12.85546875" customWidth="1"/>
  </cols>
  <sheetData>
    <row r="1" spans="1:10" ht="17.25">
      <c r="A1" s="2" t="s">
        <v>0</v>
      </c>
      <c r="D1" s="1" t="s">
        <v>1</v>
      </c>
    </row>
    <row r="2" spans="1:10">
      <c r="A2" s="4">
        <f>PV(B3,B4,B6,B7,B8)</f>
        <v>-975.19004886478115</v>
      </c>
      <c r="D2" s="4">
        <f>FV(B3,B4,B6,B5,B8)</f>
        <v>-61.741531250000037</v>
      </c>
    </row>
    <row r="3" spans="1:10">
      <c r="A3" s="6" t="s">
        <v>7</v>
      </c>
      <c r="B3" s="6">
        <v>2.8750000000000001E-2</v>
      </c>
    </row>
    <row r="4" spans="1:10" ht="17.25">
      <c r="A4" s="6" t="s">
        <v>2</v>
      </c>
      <c r="B4" s="6">
        <v>3</v>
      </c>
      <c r="D4" s="1" t="s">
        <v>8</v>
      </c>
    </row>
    <row r="5" spans="1:10">
      <c r="A5" s="5" t="s">
        <v>6</v>
      </c>
      <c r="B5" s="5"/>
      <c r="D5" s="4">
        <f>PMT(B3,B4,B5,B7,B8)</f>
        <v>-323.93106544470402</v>
      </c>
    </row>
    <row r="6" spans="1:10">
      <c r="A6" s="6" t="s">
        <v>3</v>
      </c>
      <c r="B6" s="6">
        <v>20</v>
      </c>
    </row>
    <row r="7" spans="1:10" ht="17.25">
      <c r="A7" s="6" t="s">
        <v>4</v>
      </c>
      <c r="B7" s="6">
        <v>1000</v>
      </c>
      <c r="D7" s="1" t="s">
        <v>9</v>
      </c>
    </row>
    <row r="8" spans="1:10">
      <c r="A8" s="6" t="s">
        <v>5</v>
      </c>
      <c r="B8" s="6">
        <v>0</v>
      </c>
      <c r="D8" s="7" t="e">
        <f>RATE(B4,B6,B5,B7,B8)</f>
        <v>#NUM!</v>
      </c>
    </row>
    <row r="9" spans="1:10" ht="17.25">
      <c r="A9" s="1"/>
    </row>
    <row r="10" spans="1:10">
      <c r="A10" s="3"/>
      <c r="D10" t="s">
        <v>16</v>
      </c>
      <c r="F10" s="8"/>
    </row>
    <row r="11" spans="1:10">
      <c r="D11">
        <f>(-D2-B6*B4)/(-D2+B7+A2)</f>
        <v>2.0121333592519192E-2</v>
      </c>
      <c r="E11" s="9" t="s">
        <v>11</v>
      </c>
      <c r="F11" s="7">
        <f>(-D2-B6*B4)</f>
        <v>1.7415312500000368</v>
      </c>
      <c r="G11" s="9" t="s">
        <v>10</v>
      </c>
      <c r="H11" s="10">
        <f>(-D2+B7+A2)</f>
        <v>86.551482385218833</v>
      </c>
    </row>
    <row r="12" spans="1:10" ht="33" customHeight="1">
      <c r="F12" s="23" t="s">
        <v>21</v>
      </c>
      <c r="H12" s="29" t="s">
        <v>22</v>
      </c>
      <c r="I12" s="29"/>
      <c r="J12" s="29"/>
    </row>
  </sheetData>
  <mergeCells count="1">
    <mergeCell ref="H12:J12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G16"/>
  <sheetViews>
    <sheetView workbookViewId="0">
      <selection activeCell="G6" sqref="G6"/>
    </sheetView>
  </sheetViews>
  <sheetFormatPr baseColWidth="10" defaultRowHeight="15"/>
  <sheetData>
    <row r="5" spans="1:7">
      <c r="A5" s="28" t="s">
        <v>23</v>
      </c>
      <c r="B5" s="26"/>
      <c r="C5" s="26"/>
      <c r="D5" s="26"/>
      <c r="E5" s="26"/>
      <c r="F5" s="26"/>
      <c r="G5" s="26"/>
    </row>
    <row r="6" spans="1:7">
      <c r="A6" s="27" t="s">
        <v>24</v>
      </c>
      <c r="B6" s="26"/>
      <c r="C6" s="26"/>
      <c r="D6" s="26"/>
      <c r="E6" s="26"/>
      <c r="F6" s="26"/>
      <c r="G6" s="26"/>
    </row>
    <row r="7" spans="1:7">
      <c r="A7" s="25" t="s">
        <v>25</v>
      </c>
      <c r="B7" s="26"/>
      <c r="C7" s="26"/>
      <c r="D7" s="26"/>
      <c r="E7" s="26"/>
      <c r="F7" s="26"/>
      <c r="G7" s="26"/>
    </row>
    <row r="8" spans="1:7">
      <c r="A8" s="25" t="s">
        <v>26</v>
      </c>
      <c r="B8" s="26"/>
      <c r="C8" s="26"/>
      <c r="D8" s="26"/>
      <c r="E8" s="26"/>
      <c r="F8" s="26"/>
      <c r="G8" s="26"/>
    </row>
    <row r="9" spans="1:7">
      <c r="A9" s="25" t="s">
        <v>27</v>
      </c>
      <c r="B9" s="26"/>
      <c r="C9" s="26"/>
      <c r="D9" s="26"/>
      <c r="E9" s="26"/>
      <c r="F9" s="26"/>
      <c r="G9" s="26"/>
    </row>
    <row r="10" spans="1:7">
      <c r="A10" s="25" t="s">
        <v>28</v>
      </c>
      <c r="B10" s="26"/>
      <c r="C10" s="26"/>
      <c r="D10" s="26"/>
      <c r="E10" s="26"/>
      <c r="F10" s="26"/>
      <c r="G10" s="26"/>
    </row>
    <row r="11" spans="1:7">
      <c r="A11" s="27" t="s">
        <v>29</v>
      </c>
      <c r="B11" s="26"/>
      <c r="C11" s="26"/>
      <c r="D11" s="26"/>
      <c r="E11" s="26"/>
      <c r="F11" s="26"/>
      <c r="G11" s="26"/>
    </row>
    <row r="12" spans="1:7">
      <c r="A12" s="25" t="s">
        <v>25</v>
      </c>
      <c r="B12" s="26"/>
      <c r="C12" s="26"/>
      <c r="D12" s="26"/>
      <c r="E12" s="26"/>
      <c r="F12" s="26"/>
      <c r="G12" s="26"/>
    </row>
    <row r="13" spans="1:7">
      <c r="A13" s="25" t="s">
        <v>30</v>
      </c>
      <c r="B13" s="26"/>
      <c r="C13" s="26"/>
      <c r="D13" s="26"/>
      <c r="E13" s="26"/>
      <c r="F13" s="26"/>
      <c r="G13" s="26"/>
    </row>
    <row r="14" spans="1:7">
      <c r="A14" s="27" t="s">
        <v>31</v>
      </c>
      <c r="B14" s="26"/>
      <c r="C14" s="26"/>
      <c r="D14" s="26"/>
      <c r="E14" s="26"/>
      <c r="F14" s="26"/>
      <c r="G14" s="26"/>
    </row>
    <row r="15" spans="1:7">
      <c r="A15" s="25" t="s">
        <v>32</v>
      </c>
      <c r="B15" s="26"/>
      <c r="C15" s="26"/>
      <c r="D15" s="26"/>
      <c r="E15" s="26"/>
      <c r="F15" s="26"/>
      <c r="G15" s="26"/>
    </row>
    <row r="16" spans="1:7">
      <c r="A16" s="24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7"/>
  <sheetViews>
    <sheetView workbookViewId="0">
      <selection activeCell="F47" sqref="F47"/>
    </sheetView>
  </sheetViews>
  <sheetFormatPr baseColWidth="10" defaultRowHeight="15"/>
  <cols>
    <col min="1" max="1" width="14" customWidth="1"/>
  </cols>
  <sheetData>
    <row r="1" spans="1:10">
      <c r="A1" s="17" t="s">
        <v>20</v>
      </c>
      <c r="B1" s="17"/>
      <c r="C1" s="17"/>
      <c r="D1" s="17" t="s">
        <v>17</v>
      </c>
      <c r="E1" s="17"/>
      <c r="F1" s="17"/>
      <c r="G1" s="11"/>
      <c r="H1" s="11"/>
      <c r="I1" s="11"/>
      <c r="J1" s="11"/>
    </row>
    <row r="2" spans="1:10">
      <c r="A2" s="22">
        <v>-14.90384615384616</v>
      </c>
      <c r="B2" s="17"/>
      <c r="C2" s="17"/>
      <c r="D2" s="21">
        <v>10.000004159999992</v>
      </c>
      <c r="E2" s="17"/>
      <c r="F2" s="17"/>
      <c r="G2" s="11"/>
      <c r="H2" s="11"/>
      <c r="I2" s="11"/>
      <c r="J2" s="11"/>
    </row>
    <row r="3" spans="1:10">
      <c r="A3" s="17" t="s">
        <v>7</v>
      </c>
      <c r="B3" s="17">
        <v>0.04</v>
      </c>
      <c r="C3" s="17"/>
      <c r="D3" s="17"/>
      <c r="E3" s="17"/>
      <c r="F3" s="17"/>
      <c r="G3" s="11"/>
      <c r="H3" s="11"/>
      <c r="I3" s="11"/>
      <c r="J3" s="11"/>
    </row>
    <row r="4" spans="1:10">
      <c r="A4" s="17" t="s">
        <v>2</v>
      </c>
      <c r="B4" s="17">
        <v>2</v>
      </c>
      <c r="C4" s="17"/>
      <c r="D4" s="17" t="s">
        <v>18</v>
      </c>
      <c r="E4" s="17"/>
      <c r="F4" s="17"/>
      <c r="G4" s="11"/>
      <c r="H4" s="11"/>
      <c r="I4" s="11"/>
      <c r="J4" s="11"/>
    </row>
    <row r="5" spans="1:10">
      <c r="A5" s="17" t="s">
        <v>6</v>
      </c>
      <c r="B5" s="17">
        <v>-14.90385</v>
      </c>
      <c r="C5" s="17"/>
      <c r="D5" s="21">
        <v>3.0000020392156825</v>
      </c>
      <c r="E5" s="17"/>
      <c r="F5" s="17"/>
      <c r="G5" s="11"/>
      <c r="H5" s="11"/>
      <c r="I5" s="11"/>
      <c r="J5" s="11"/>
    </row>
    <row r="6" spans="1:10">
      <c r="A6" s="17" t="s">
        <v>3</v>
      </c>
      <c r="B6" s="17">
        <v>3</v>
      </c>
      <c r="C6" s="17"/>
      <c r="D6" s="17"/>
      <c r="E6" s="17"/>
      <c r="F6" s="17"/>
      <c r="G6" s="11"/>
      <c r="H6" s="11"/>
      <c r="I6" s="11"/>
      <c r="J6" s="11"/>
    </row>
    <row r="7" spans="1:10">
      <c r="A7" s="17" t="s">
        <v>4</v>
      </c>
      <c r="B7" s="17">
        <v>10</v>
      </c>
      <c r="C7" s="17"/>
      <c r="D7" s="17" t="s">
        <v>19</v>
      </c>
      <c r="E7" s="17"/>
      <c r="F7" s="17"/>
      <c r="G7" s="11"/>
      <c r="H7" s="11"/>
      <c r="I7" s="11"/>
      <c r="J7" s="11"/>
    </row>
    <row r="8" spans="1:10">
      <c r="A8" s="17" t="s">
        <v>5</v>
      </c>
      <c r="B8" s="17">
        <v>0</v>
      </c>
      <c r="C8" s="17"/>
      <c r="D8" s="19">
        <v>3.9999851430315272E-2</v>
      </c>
      <c r="E8" s="17"/>
      <c r="F8" s="17"/>
      <c r="G8" s="11"/>
      <c r="H8" s="11"/>
      <c r="I8" s="11"/>
      <c r="J8" s="11"/>
    </row>
    <row r="9" spans="1:10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spans="1:10">
      <c r="A10" s="14"/>
      <c r="B10" s="11"/>
      <c r="C10" s="11"/>
      <c r="D10" s="11" t="s">
        <v>16</v>
      </c>
      <c r="E10" s="11"/>
      <c r="F10" s="15"/>
      <c r="G10" s="11"/>
      <c r="H10" s="11"/>
      <c r="I10" s="11"/>
      <c r="J10" s="11"/>
    </row>
    <row r="11" spans="1:10">
      <c r="A11" s="11"/>
      <c r="B11" s="11"/>
      <c r="C11" s="11"/>
      <c r="D11" s="11">
        <v>1.0735483665677639</v>
      </c>
      <c r="E11" s="11" t="s">
        <v>11</v>
      </c>
      <c r="F11" s="13">
        <v>-16.000004159999992</v>
      </c>
      <c r="G11" s="11" t="s">
        <v>10</v>
      </c>
      <c r="H11" s="16">
        <v>-14.903850313846153</v>
      </c>
      <c r="I11" s="11"/>
      <c r="J11" s="11"/>
    </row>
    <row r="13" spans="1:10">
      <c r="A13" s="17" t="s">
        <v>20</v>
      </c>
      <c r="B13" s="17"/>
      <c r="C13" s="11"/>
      <c r="D13" s="11" t="s">
        <v>17</v>
      </c>
      <c r="E13" s="11"/>
      <c r="F13" s="11"/>
      <c r="G13" s="11"/>
      <c r="H13" s="11"/>
      <c r="I13" s="11"/>
      <c r="J13" s="11"/>
    </row>
    <row r="14" spans="1:10">
      <c r="A14" s="22">
        <v>-9.2455621301775146</v>
      </c>
      <c r="B14" s="17"/>
      <c r="C14" s="11"/>
      <c r="D14" s="12">
        <v>0</v>
      </c>
      <c r="E14" s="11"/>
      <c r="F14" s="11"/>
      <c r="G14" s="11"/>
      <c r="H14" s="11"/>
      <c r="I14" s="11"/>
      <c r="J14" s="11"/>
    </row>
    <row r="15" spans="1:10">
      <c r="A15" s="11" t="s">
        <v>7</v>
      </c>
      <c r="B15" s="11">
        <v>0.04</v>
      </c>
      <c r="C15" s="11"/>
      <c r="D15" s="11"/>
      <c r="E15" s="11"/>
      <c r="F15" s="11"/>
      <c r="G15" s="11"/>
      <c r="H15" s="11"/>
      <c r="I15" s="11"/>
      <c r="J15" s="11"/>
    </row>
    <row r="16" spans="1:10">
      <c r="A16" s="11" t="s">
        <v>2</v>
      </c>
      <c r="B16" s="11">
        <v>2</v>
      </c>
      <c r="C16" s="11"/>
      <c r="D16" s="11" t="s">
        <v>18</v>
      </c>
      <c r="E16" s="11"/>
      <c r="F16" s="11"/>
      <c r="G16" s="11"/>
      <c r="H16" s="11"/>
      <c r="I16" s="11"/>
      <c r="J16" s="11"/>
    </row>
    <row r="17" spans="1:10">
      <c r="A17" s="11" t="s">
        <v>6</v>
      </c>
      <c r="B17" s="11">
        <v>0</v>
      </c>
      <c r="C17" s="11"/>
      <c r="D17" s="12">
        <v>-4.9019607843137187</v>
      </c>
      <c r="E17" s="11"/>
      <c r="F17" s="11"/>
      <c r="G17" s="11"/>
      <c r="H17" s="11"/>
      <c r="I17" s="11"/>
      <c r="J17" s="11"/>
    </row>
    <row r="18" spans="1:10">
      <c r="A18" s="11" t="s">
        <v>3</v>
      </c>
      <c r="B18" s="11">
        <v>0</v>
      </c>
      <c r="C18" s="11"/>
      <c r="D18" s="11"/>
      <c r="E18" s="11"/>
      <c r="F18" s="11"/>
      <c r="G18" s="11"/>
      <c r="H18" s="11"/>
      <c r="I18" s="11"/>
      <c r="J18" s="11"/>
    </row>
    <row r="19" spans="1:10">
      <c r="A19" s="11" t="s">
        <v>4</v>
      </c>
      <c r="B19" s="11">
        <v>10</v>
      </c>
      <c r="C19" s="11"/>
      <c r="D19" s="11" t="s">
        <v>19</v>
      </c>
      <c r="E19" s="11"/>
      <c r="F19" s="11"/>
      <c r="G19" s="11"/>
      <c r="H19" s="11"/>
      <c r="I19" s="11"/>
      <c r="J19" s="11"/>
    </row>
    <row r="20" spans="1:10">
      <c r="A20" s="11" t="s">
        <v>5</v>
      </c>
      <c r="B20" s="11">
        <v>0</v>
      </c>
      <c r="C20" s="11"/>
      <c r="D20" s="13" t="e">
        <v>#NUM!</v>
      </c>
      <c r="E20" s="11"/>
      <c r="F20" s="11"/>
      <c r="G20" s="11"/>
      <c r="H20" s="11"/>
      <c r="I20" s="11"/>
      <c r="J20" s="11"/>
    </row>
    <row r="21" spans="1:10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>
      <c r="A22" s="14"/>
      <c r="B22" s="11"/>
      <c r="C22" s="11"/>
      <c r="D22" s="11" t="s">
        <v>16</v>
      </c>
      <c r="E22" s="11"/>
      <c r="F22" s="15"/>
      <c r="G22" s="11"/>
      <c r="H22" s="11"/>
      <c r="I22" s="11"/>
      <c r="J22" s="11"/>
    </row>
    <row r="23" spans="1:10">
      <c r="A23" s="11"/>
      <c r="B23" s="11"/>
      <c r="C23" s="11"/>
      <c r="D23" s="11">
        <v>0</v>
      </c>
      <c r="E23" s="11" t="s">
        <v>11</v>
      </c>
      <c r="F23" s="13">
        <v>0</v>
      </c>
      <c r="G23" s="11" t="s">
        <v>10</v>
      </c>
      <c r="H23" s="16">
        <v>0.7544378698224854</v>
      </c>
      <c r="I23" s="11"/>
      <c r="J23" s="11"/>
    </row>
    <row r="25" spans="1:10">
      <c r="A25" s="17" t="s">
        <v>12</v>
      </c>
      <c r="B25" s="17"/>
      <c r="C25" s="11"/>
      <c r="D25" s="17" t="s">
        <v>13</v>
      </c>
      <c r="E25" s="17"/>
      <c r="F25" s="11"/>
      <c r="G25" s="11"/>
      <c r="H25" s="11"/>
      <c r="I25" s="11"/>
      <c r="J25" s="11"/>
    </row>
    <row r="26" spans="1:10">
      <c r="A26" s="22">
        <v>-5.6582840236686458</v>
      </c>
      <c r="B26" s="17"/>
      <c r="C26" s="11"/>
      <c r="D26" s="21">
        <v>-6.1200000000000081</v>
      </c>
      <c r="E26" s="17"/>
      <c r="F26" s="11"/>
      <c r="G26" s="11"/>
      <c r="H26" s="11"/>
      <c r="I26" s="11"/>
      <c r="J26" s="11"/>
    </row>
    <row r="27" spans="1:10">
      <c r="A27" s="11" t="s">
        <v>7</v>
      </c>
      <c r="B27" s="11">
        <v>0.04</v>
      </c>
      <c r="C27" s="11"/>
      <c r="D27" s="11"/>
      <c r="E27" s="11"/>
      <c r="F27" s="11"/>
      <c r="G27" s="11"/>
      <c r="H27" s="11"/>
      <c r="I27" s="11"/>
      <c r="J27" s="11"/>
    </row>
    <row r="28" spans="1:10">
      <c r="A28" s="11" t="s">
        <v>2</v>
      </c>
      <c r="B28" s="11">
        <v>2</v>
      </c>
      <c r="C28" s="11"/>
      <c r="D28" s="11" t="s">
        <v>14</v>
      </c>
      <c r="E28" s="11"/>
      <c r="F28" s="11"/>
      <c r="G28" s="11"/>
      <c r="H28" s="11"/>
      <c r="I28" s="11"/>
      <c r="J28" s="11"/>
    </row>
    <row r="29" spans="1:10">
      <c r="A29" s="11" t="s">
        <v>6</v>
      </c>
      <c r="B29" s="11">
        <v>0</v>
      </c>
      <c r="C29" s="11"/>
      <c r="D29" s="12">
        <v>0</v>
      </c>
      <c r="E29" s="11"/>
      <c r="F29" s="11"/>
      <c r="G29" s="11"/>
      <c r="H29" s="11"/>
      <c r="I29" s="11"/>
      <c r="J29" s="11"/>
    </row>
    <row r="30" spans="1:10">
      <c r="A30" s="11" t="s">
        <v>3</v>
      </c>
      <c r="B30" s="11">
        <v>3</v>
      </c>
      <c r="C30" s="11"/>
      <c r="D30" s="11"/>
      <c r="E30" s="11"/>
      <c r="F30" s="11"/>
      <c r="G30" s="11"/>
      <c r="H30" s="11"/>
      <c r="I30" s="11"/>
      <c r="J30" s="11"/>
    </row>
    <row r="31" spans="1:10">
      <c r="A31" s="11" t="s">
        <v>4</v>
      </c>
      <c r="B31" s="11">
        <v>0</v>
      </c>
      <c r="C31" s="11"/>
      <c r="D31" s="11" t="s">
        <v>15</v>
      </c>
      <c r="E31" s="11"/>
      <c r="F31" s="11"/>
      <c r="G31" s="11"/>
      <c r="H31" s="11"/>
      <c r="I31" s="11"/>
      <c r="J31" s="11"/>
    </row>
    <row r="32" spans="1:10">
      <c r="A32" s="11" t="s">
        <v>5</v>
      </c>
      <c r="B32" s="11">
        <v>0</v>
      </c>
      <c r="C32" s="11"/>
      <c r="D32" s="13" t="e">
        <v>#NUM!</v>
      </c>
      <c r="E32" s="11"/>
      <c r="F32" s="11"/>
      <c r="G32" s="11"/>
      <c r="H32" s="11"/>
      <c r="I32" s="11"/>
      <c r="J32" s="11"/>
    </row>
    <row r="33" spans="1:10">
      <c r="A33" s="11"/>
      <c r="B33" s="11"/>
      <c r="C33" s="11"/>
      <c r="D33" s="11"/>
      <c r="E33" s="11"/>
      <c r="F33" s="11"/>
      <c r="G33" s="11"/>
      <c r="H33" s="11"/>
      <c r="I33" s="11"/>
      <c r="J33" s="11"/>
    </row>
    <row r="34" spans="1:10">
      <c r="A34" s="14"/>
      <c r="B34" s="11"/>
      <c r="C34" s="11"/>
      <c r="D34" s="11" t="s">
        <v>16</v>
      </c>
      <c r="E34" s="11"/>
      <c r="F34" s="15"/>
      <c r="G34" s="11"/>
      <c r="H34" s="11"/>
      <c r="I34" s="11"/>
      <c r="J34" s="11"/>
    </row>
    <row r="35" spans="1:10">
      <c r="A35" s="11"/>
      <c r="B35" s="11"/>
      <c r="C35" s="11"/>
      <c r="D35" s="11">
        <v>0.25990003844676801</v>
      </c>
      <c r="E35" s="11" t="s">
        <v>11</v>
      </c>
      <c r="F35" s="13">
        <v>0.1200000000000081</v>
      </c>
      <c r="G35" s="11" t="s">
        <v>10</v>
      </c>
      <c r="H35" s="16">
        <v>0.4617159763313623</v>
      </c>
      <c r="I35" s="11"/>
      <c r="J35" s="11"/>
    </row>
    <row r="37" spans="1:10">
      <c r="A37" s="17" t="s">
        <v>12</v>
      </c>
      <c r="B37" s="17"/>
      <c r="C37" s="11"/>
      <c r="D37" s="11" t="s">
        <v>13</v>
      </c>
      <c r="E37" s="11"/>
      <c r="F37" s="11"/>
      <c r="G37" s="11"/>
      <c r="H37" s="11"/>
      <c r="I37" s="11"/>
      <c r="J37" s="11"/>
    </row>
    <row r="38" spans="1:10">
      <c r="A38" s="22">
        <v>-14.90384615384616</v>
      </c>
      <c r="B38" s="17"/>
      <c r="C38" s="11"/>
      <c r="D38" s="12">
        <v>-6.1200000000000081</v>
      </c>
      <c r="E38" s="11"/>
      <c r="F38" s="11"/>
      <c r="G38" s="11"/>
      <c r="H38" s="11"/>
      <c r="I38" s="11"/>
      <c r="J38" s="11"/>
    </row>
    <row r="39" spans="1:10">
      <c r="A39" s="11" t="s">
        <v>7</v>
      </c>
      <c r="B39" s="11">
        <v>0.04</v>
      </c>
      <c r="C39" s="11"/>
      <c r="D39" s="11"/>
      <c r="E39" s="11"/>
      <c r="F39" s="11"/>
      <c r="G39" s="11"/>
      <c r="H39" s="11"/>
      <c r="I39" s="11"/>
      <c r="J39" s="11"/>
    </row>
    <row r="40" spans="1:10">
      <c r="A40" s="11" t="s">
        <v>2</v>
      </c>
      <c r="B40" s="11">
        <v>2</v>
      </c>
      <c r="C40" s="11"/>
      <c r="D40" s="11" t="s">
        <v>14</v>
      </c>
      <c r="E40" s="11"/>
      <c r="F40" s="11"/>
      <c r="G40" s="11"/>
      <c r="H40" s="11"/>
      <c r="I40" s="11"/>
      <c r="J40" s="11"/>
    </row>
    <row r="41" spans="1:10">
      <c r="A41" s="11" t="s">
        <v>6</v>
      </c>
      <c r="B41" s="11">
        <v>0</v>
      </c>
      <c r="C41" s="11"/>
      <c r="D41" s="12">
        <v>-4.9019607843137187</v>
      </c>
      <c r="E41" s="11"/>
      <c r="F41" s="11"/>
      <c r="G41" s="11"/>
      <c r="H41" s="11"/>
      <c r="I41" s="11"/>
      <c r="J41" s="11"/>
    </row>
    <row r="42" spans="1:10">
      <c r="A42" s="11" t="s">
        <v>3</v>
      </c>
      <c r="B42" s="11">
        <v>3</v>
      </c>
      <c r="C42" s="11"/>
      <c r="D42" s="11"/>
      <c r="E42" s="11"/>
      <c r="F42" s="11"/>
      <c r="G42" s="11"/>
      <c r="H42" s="11"/>
      <c r="I42" s="11"/>
      <c r="J42" s="11"/>
    </row>
    <row r="43" spans="1:10">
      <c r="A43" s="11" t="s">
        <v>4</v>
      </c>
      <c r="B43" s="11">
        <v>10</v>
      </c>
      <c r="C43" s="11"/>
      <c r="D43" s="11" t="s">
        <v>15</v>
      </c>
      <c r="E43" s="11"/>
      <c r="F43" s="11"/>
      <c r="G43" s="11"/>
      <c r="H43" s="11"/>
      <c r="I43" s="11"/>
      <c r="J43" s="11"/>
    </row>
    <row r="44" spans="1:10">
      <c r="A44" s="11" t="s">
        <v>5</v>
      </c>
      <c r="B44" s="11">
        <v>0</v>
      </c>
      <c r="C44" s="11"/>
      <c r="D44" s="13" t="e">
        <v>#NUM!</v>
      </c>
      <c r="E44" s="11"/>
      <c r="F44" s="11"/>
      <c r="G44" s="11"/>
      <c r="H44" s="11"/>
      <c r="I44" s="11"/>
      <c r="J44" s="11"/>
    </row>
    <row r="45" spans="1:10">
      <c r="A45" s="11"/>
      <c r="B45" s="11"/>
      <c r="C45" s="11"/>
      <c r="D45" s="11"/>
      <c r="E45" s="11"/>
      <c r="F45" s="11"/>
      <c r="G45" s="11"/>
      <c r="H45" s="11"/>
      <c r="I45" s="11"/>
      <c r="J45" s="11"/>
    </row>
    <row r="46" spans="1:10">
      <c r="A46" s="14"/>
      <c r="B46" s="11"/>
      <c r="C46" s="11"/>
      <c r="D46" s="17" t="s">
        <v>16</v>
      </c>
      <c r="E46" s="17"/>
      <c r="F46" s="18"/>
      <c r="G46" s="17"/>
      <c r="H46" s="17"/>
      <c r="I46" s="17"/>
      <c r="J46" s="17"/>
    </row>
    <row r="47" spans="1:10">
      <c r="A47" s="11"/>
      <c r="B47" s="11"/>
      <c r="C47" s="11"/>
      <c r="D47" s="17">
        <v>9.8671726755224745E-2</v>
      </c>
      <c r="E47" s="17" t="s">
        <v>11</v>
      </c>
      <c r="F47" s="19">
        <v>0.1200000000000081</v>
      </c>
      <c r="G47" s="17" t="s">
        <v>10</v>
      </c>
      <c r="H47" s="20">
        <v>1.2161538461538477</v>
      </c>
      <c r="I47" s="17"/>
      <c r="J47" s="17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TVM Formula</vt:lpstr>
      <vt:lpstr>Bondprice</vt:lpstr>
      <vt:lpstr>Examples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Home-PC</dc:creator>
  <cp:lastModifiedBy>Home-PC</cp:lastModifiedBy>
  <dcterms:created xsi:type="dcterms:W3CDTF">2010-11-29T16:02:34Z</dcterms:created>
  <dcterms:modified xsi:type="dcterms:W3CDTF">2011-05-30T02:42:53Z</dcterms:modified>
</cp:coreProperties>
</file>