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cuments\Projects\Games\WPF SpaceGame\"/>
    </mc:Choice>
  </mc:AlternateContent>
  <xr:revisionPtr revIDLastSave="0" documentId="13_ncr:1_{6C0C8BA9-20D5-4076-B8A1-8F20DE0CC838}" xr6:coauthVersionLast="45" xr6:coauthVersionMax="45" xr10:uidLastSave="{00000000-0000-0000-0000-000000000000}"/>
  <bookViews>
    <workbookView xWindow="28680" yWindow="90" windowWidth="29040" windowHeight="17790" activeTab="2" xr2:uid="{00000000-000D-0000-FFFF-FFFF00000000}"/>
  </bookViews>
  <sheets>
    <sheet name="Sheet1 (2)" sheetId="2" r:id="rId1"/>
    <sheet name="Sheet1 (3)" sheetId="3" r:id="rId2"/>
    <sheet name="Sheet1 (4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4" l="1"/>
  <c r="K11" i="4" l="1"/>
  <c r="AG11" i="4"/>
  <c r="P11" i="4"/>
  <c r="E100" i="4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D100" i="4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I12" i="4"/>
  <c r="I13" i="4" s="1"/>
  <c r="H12" i="4"/>
  <c r="G12" i="4"/>
  <c r="G13" i="4" s="1"/>
  <c r="G14" i="4" s="1"/>
  <c r="F12" i="4"/>
  <c r="F13" i="4" s="1"/>
  <c r="F14" i="4" s="1"/>
  <c r="F15" i="4" s="1"/>
  <c r="F16" i="4" s="1"/>
  <c r="F17" i="4" s="1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D12" i="4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C12" i="4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2" i="4"/>
  <c r="B4" i="4" s="1"/>
  <c r="D4" i="4" l="1"/>
  <c r="A11" i="4"/>
  <c r="I14" i="4"/>
  <c r="G15" i="4"/>
  <c r="H13" i="4"/>
  <c r="F18" i="4"/>
  <c r="B4" i="3"/>
  <c r="O4" i="4" l="1"/>
  <c r="P4" i="4"/>
  <c r="I4" i="4"/>
  <c r="H14" i="4"/>
  <c r="I15" i="4"/>
  <c r="F19" i="4"/>
  <c r="J4" i="4"/>
  <c r="G16" i="4"/>
  <c r="G14" i="3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I13" i="3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H13" i="3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G13" i="3"/>
  <c r="F13" i="3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D13" i="3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C13" i="3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I12" i="3"/>
  <c r="H12" i="3"/>
  <c r="G12" i="3"/>
  <c r="F12" i="3"/>
  <c r="E12" i="3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D12" i="3"/>
  <c r="C12" i="3"/>
  <c r="B12" i="3"/>
  <c r="K4" i="4" l="1"/>
  <c r="M4" i="4" s="1"/>
  <c r="I16" i="4"/>
  <c r="F20" i="4"/>
  <c r="H15" i="4"/>
  <c r="G17" i="4"/>
  <c r="Q4" i="4"/>
  <c r="S4" i="4" s="1"/>
  <c r="B2" i="3"/>
  <c r="Y11" i="2"/>
  <c r="X11" i="2"/>
  <c r="W11" i="2"/>
  <c r="U11" i="2"/>
  <c r="T11" i="2"/>
  <c r="S11" i="2"/>
  <c r="O11" i="2"/>
  <c r="Q11" i="2" s="1"/>
  <c r="P11" i="2"/>
  <c r="K11" i="2"/>
  <c r="M11" i="2" s="1"/>
  <c r="B2" i="2"/>
  <c r="B4" i="2" s="1"/>
  <c r="R4" i="4" l="1"/>
  <c r="L4" i="4"/>
  <c r="H16" i="4"/>
  <c r="I17" i="4"/>
  <c r="G18" i="4"/>
  <c r="F21" i="4"/>
  <c r="A11" i="3"/>
  <c r="L11" i="3" s="1"/>
  <c r="D4" i="3"/>
  <c r="A11" i="2"/>
  <c r="D4" i="2"/>
  <c r="W4" i="4" l="1"/>
  <c r="F22" i="4"/>
  <c r="I18" i="4"/>
  <c r="G19" i="4"/>
  <c r="H17" i="4"/>
  <c r="O11" i="3"/>
  <c r="P11" i="3"/>
  <c r="K11" i="3"/>
  <c r="L11" i="2"/>
  <c r="L11" i="4" l="1"/>
  <c r="I19" i="4"/>
  <c r="G20" i="4"/>
  <c r="H18" i="4"/>
  <c r="F23" i="4"/>
  <c r="S11" i="3"/>
  <c r="M11" i="3"/>
  <c r="W11" i="3"/>
  <c r="T11" i="3"/>
  <c r="X11" i="3"/>
  <c r="Q11" i="3"/>
  <c r="AD11" i="4" l="1"/>
  <c r="M11" i="4"/>
  <c r="O11" i="4"/>
  <c r="AC11" i="4" s="1"/>
  <c r="AE11" i="4" s="1"/>
  <c r="G21" i="4"/>
  <c r="I20" i="4"/>
  <c r="F24" i="4"/>
  <c r="H19" i="4"/>
  <c r="Y11" i="3"/>
  <c r="U11" i="3"/>
  <c r="A12" i="3" s="1"/>
  <c r="S11" i="4" l="1"/>
  <c r="AK11" i="4" s="1"/>
  <c r="AL11" i="4" s="1"/>
  <c r="U11" i="4"/>
  <c r="Q11" i="4"/>
  <c r="Y11" i="4"/>
  <c r="AA11" i="4" s="1"/>
  <c r="V11" i="4"/>
  <c r="Z11" i="4"/>
  <c r="H20" i="4"/>
  <c r="I21" i="4"/>
  <c r="F25" i="4"/>
  <c r="G22" i="4"/>
  <c r="P12" i="3"/>
  <c r="O12" i="3"/>
  <c r="K12" i="3"/>
  <c r="L12" i="3"/>
  <c r="W11" i="4" l="1"/>
  <c r="A12" i="4" s="1"/>
  <c r="H21" i="4"/>
  <c r="F26" i="4"/>
  <c r="G23" i="4"/>
  <c r="I22" i="4"/>
  <c r="Q12" i="3"/>
  <c r="W12" i="3"/>
  <c r="M12" i="3"/>
  <c r="S12" i="3"/>
  <c r="T12" i="3"/>
  <c r="X12" i="3"/>
  <c r="K12" i="4" l="1"/>
  <c r="L12" i="4"/>
  <c r="P12" i="4" s="1"/>
  <c r="G24" i="4"/>
  <c r="I23" i="4"/>
  <c r="F27" i="4"/>
  <c r="H22" i="4"/>
  <c r="Y12" i="3"/>
  <c r="U12" i="3"/>
  <c r="A13" i="3" s="1"/>
  <c r="M12" i="4" l="1"/>
  <c r="O12" i="4"/>
  <c r="Q12" i="4" s="1"/>
  <c r="I24" i="4"/>
  <c r="H23" i="4"/>
  <c r="F28" i="4"/>
  <c r="G25" i="4"/>
  <c r="P13" i="3"/>
  <c r="L13" i="3"/>
  <c r="O13" i="3"/>
  <c r="K13" i="3"/>
  <c r="S12" i="4" l="1"/>
  <c r="AK12" i="4" s="1"/>
  <c r="AL12" i="4" s="1"/>
  <c r="AD12" i="4" s="1"/>
  <c r="AC12" i="4"/>
  <c r="H24" i="4"/>
  <c r="F29" i="4"/>
  <c r="G26" i="4"/>
  <c r="I25" i="4"/>
  <c r="Q13" i="3"/>
  <c r="M13" i="3"/>
  <c r="W13" i="3"/>
  <c r="S13" i="3"/>
  <c r="X13" i="3"/>
  <c r="T13" i="3"/>
  <c r="AE12" i="4" l="1"/>
  <c r="V12" i="4"/>
  <c r="Z12" i="4"/>
  <c r="G27" i="4"/>
  <c r="H25" i="4"/>
  <c r="I26" i="4"/>
  <c r="F30" i="4"/>
  <c r="U13" i="3"/>
  <c r="Y13" i="3"/>
  <c r="A14" i="3" s="1"/>
  <c r="U12" i="4" l="1"/>
  <c r="Y12" i="4"/>
  <c r="AA12" i="4" s="1"/>
  <c r="H26" i="4"/>
  <c r="I27" i="4"/>
  <c r="F31" i="4"/>
  <c r="G28" i="4"/>
  <c r="P14" i="3"/>
  <c r="L14" i="3"/>
  <c r="K14" i="3"/>
  <c r="O14" i="3"/>
  <c r="W12" i="4" l="1"/>
  <c r="A13" i="4" s="1"/>
  <c r="K13" i="4" s="1"/>
  <c r="I28" i="4"/>
  <c r="H27" i="4"/>
  <c r="F32" i="4"/>
  <c r="G29" i="4"/>
  <c r="Q14" i="3"/>
  <c r="T14" i="3"/>
  <c r="X14" i="3"/>
  <c r="S14" i="3"/>
  <c r="M14" i="3"/>
  <c r="W14" i="3"/>
  <c r="L13" i="4" l="1"/>
  <c r="F33" i="4"/>
  <c r="G30" i="4"/>
  <c r="H28" i="4"/>
  <c r="I29" i="4"/>
  <c r="U14" i="3"/>
  <c r="Y14" i="3"/>
  <c r="A15" i="3" s="1"/>
  <c r="P13" i="4" l="1"/>
  <c r="V13" i="4" s="1"/>
  <c r="M13" i="4"/>
  <c r="O13" i="4"/>
  <c r="G31" i="4"/>
  <c r="H29" i="4"/>
  <c r="I30" i="4"/>
  <c r="F34" i="4"/>
  <c r="O15" i="3"/>
  <c r="L15" i="3"/>
  <c r="P15" i="3"/>
  <c r="K15" i="3"/>
  <c r="Z13" i="4" l="1"/>
  <c r="S13" i="4"/>
  <c r="AK13" i="4" s="1"/>
  <c r="AL13" i="4" s="1"/>
  <c r="AD13" i="4" s="1"/>
  <c r="AC13" i="4"/>
  <c r="U13" i="4"/>
  <c r="Y13" i="4"/>
  <c r="AA13" i="4" s="1"/>
  <c r="Q13" i="4"/>
  <c r="H30" i="4"/>
  <c r="I31" i="4"/>
  <c r="F35" i="4"/>
  <c r="G32" i="4"/>
  <c r="X15" i="3"/>
  <c r="S15" i="3"/>
  <c r="W15" i="3"/>
  <c r="M15" i="3"/>
  <c r="T15" i="3"/>
  <c r="Q15" i="3"/>
  <c r="AE13" i="4" l="1"/>
  <c r="W13" i="4"/>
  <c r="G33" i="4"/>
  <c r="H31" i="4"/>
  <c r="F36" i="4"/>
  <c r="I32" i="4"/>
  <c r="Y15" i="3"/>
  <c r="U15" i="3"/>
  <c r="A16" i="3" s="1"/>
  <c r="H32" i="4" l="1"/>
  <c r="F37" i="4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I33" i="4"/>
  <c r="G34" i="4"/>
  <c r="P16" i="3"/>
  <c r="O16" i="3"/>
  <c r="L16" i="3"/>
  <c r="K16" i="3"/>
  <c r="F60" i="4" l="1"/>
  <c r="I34" i="4"/>
  <c r="H33" i="4"/>
  <c r="G35" i="4"/>
  <c r="Q16" i="3"/>
  <c r="T16" i="3"/>
  <c r="X16" i="3"/>
  <c r="W16" i="3"/>
  <c r="M16" i="3"/>
  <c r="S16" i="3"/>
  <c r="U16" i="3" s="1"/>
  <c r="F61" i="4" l="1"/>
  <c r="H34" i="4"/>
  <c r="G36" i="4"/>
  <c r="I35" i="4"/>
  <c r="Y16" i="3"/>
  <c r="A17" i="3"/>
  <c r="K17" i="3" s="1"/>
  <c r="A14" i="4" l="1"/>
  <c r="F62" i="4"/>
  <c r="I36" i="4"/>
  <c r="G37" i="4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H35" i="4"/>
  <c r="O17" i="3"/>
  <c r="L17" i="3"/>
  <c r="M17" i="3" s="1"/>
  <c r="P17" i="3"/>
  <c r="Q17" i="3" s="1"/>
  <c r="S17" i="3"/>
  <c r="W17" i="3"/>
  <c r="L14" i="4" l="1"/>
  <c r="K14" i="4"/>
  <c r="F63" i="4"/>
  <c r="G62" i="4"/>
  <c r="H36" i="4"/>
  <c r="I37" i="4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T17" i="3"/>
  <c r="X17" i="3"/>
  <c r="Y17" i="3" s="1"/>
  <c r="U17" i="3"/>
  <c r="P14" i="4" l="1"/>
  <c r="V14" i="4" s="1"/>
  <c r="M14" i="4"/>
  <c r="O14" i="4"/>
  <c r="F64" i="4"/>
  <c r="I65" i="4"/>
  <c r="G63" i="4"/>
  <c r="H37" i="4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A18" i="3"/>
  <c r="O18" i="3" s="1"/>
  <c r="Z14" i="4" l="1"/>
  <c r="S14" i="4"/>
  <c r="AK14" i="4" s="1"/>
  <c r="AL14" i="4" s="1"/>
  <c r="AD14" i="4" s="1"/>
  <c r="AC14" i="4"/>
  <c r="U14" i="4"/>
  <c r="Y14" i="4"/>
  <c r="AA14" i="4" s="1"/>
  <c r="Q14" i="4"/>
  <c r="G64" i="4"/>
  <c r="F65" i="4"/>
  <c r="H65" i="4"/>
  <c r="I66" i="4"/>
  <c r="K18" i="3"/>
  <c r="P18" i="3"/>
  <c r="Q18" i="3" s="1"/>
  <c r="L18" i="3"/>
  <c r="M18" i="3" s="1"/>
  <c r="S18" i="3"/>
  <c r="W18" i="3"/>
  <c r="AE14" i="4" l="1"/>
  <c r="W14" i="4"/>
  <c r="G65" i="4"/>
  <c r="H66" i="4"/>
  <c r="I67" i="4"/>
  <c r="F66" i="4"/>
  <c r="T18" i="3"/>
  <c r="U18" i="3" s="1"/>
  <c r="X18" i="3"/>
  <c r="Y18" i="3" s="1"/>
  <c r="A19" i="3" s="1"/>
  <c r="F67" i="4" l="1"/>
  <c r="I68" i="4"/>
  <c r="H67" i="4"/>
  <c r="G66" i="4"/>
  <c r="P19" i="3"/>
  <c r="K19" i="3"/>
  <c r="O19" i="3"/>
  <c r="Q19" i="3" s="1"/>
  <c r="L19" i="3"/>
  <c r="G67" i="4" l="1"/>
  <c r="I69" i="4"/>
  <c r="H68" i="4"/>
  <c r="F68" i="4"/>
  <c r="A15" i="4"/>
  <c r="T19" i="3"/>
  <c r="X19" i="3"/>
  <c r="S19" i="3"/>
  <c r="U19" i="3" s="1"/>
  <c r="W19" i="3"/>
  <c r="M19" i="3"/>
  <c r="K15" i="4" l="1"/>
  <c r="L15" i="4"/>
  <c r="G68" i="4"/>
  <c r="F69" i="4"/>
  <c r="H69" i="4"/>
  <c r="I70" i="4"/>
  <c r="Y19" i="3"/>
  <c r="A20" i="3" s="1"/>
  <c r="P15" i="4" l="1"/>
  <c r="V15" i="4" s="1"/>
  <c r="M15" i="4"/>
  <c r="O15" i="4"/>
  <c r="I71" i="4"/>
  <c r="H70" i="4"/>
  <c r="G69" i="4"/>
  <c r="F70" i="4"/>
  <c r="P20" i="3"/>
  <c r="L20" i="3"/>
  <c r="K20" i="3"/>
  <c r="O20" i="3"/>
  <c r="S15" i="4" l="1"/>
  <c r="AK15" i="4" s="1"/>
  <c r="AL15" i="4" s="1"/>
  <c r="AD15" i="4" s="1"/>
  <c r="Z15" i="4"/>
  <c r="AC15" i="4"/>
  <c r="U15" i="4"/>
  <c r="Y15" i="4"/>
  <c r="Q15" i="4"/>
  <c r="F71" i="4"/>
  <c r="H71" i="4"/>
  <c r="G70" i="4"/>
  <c r="I72" i="4"/>
  <c r="S20" i="3"/>
  <c r="M20" i="3"/>
  <c r="W20" i="3"/>
  <c r="X20" i="3"/>
  <c r="T20" i="3"/>
  <c r="Q20" i="3"/>
  <c r="AA15" i="4" l="1"/>
  <c r="AE15" i="4"/>
  <c r="W15" i="4"/>
  <c r="I73" i="4"/>
  <c r="H72" i="4"/>
  <c r="F72" i="4"/>
  <c r="G71" i="4"/>
  <c r="Y20" i="3"/>
  <c r="U20" i="3"/>
  <c r="F73" i="4" l="1"/>
  <c r="H73" i="4"/>
  <c r="G72" i="4"/>
  <c r="I74" i="4"/>
  <c r="A21" i="3"/>
  <c r="P21" i="3" s="1"/>
  <c r="L21" i="3"/>
  <c r="K21" i="3"/>
  <c r="A16" i="4" l="1"/>
  <c r="G73" i="4"/>
  <c r="H74" i="4"/>
  <c r="F74" i="4"/>
  <c r="I75" i="4"/>
  <c r="O21" i="3"/>
  <c r="Q21" i="3"/>
  <c r="X21" i="3"/>
  <c r="T21" i="3"/>
  <c r="W21" i="3"/>
  <c r="S21" i="3"/>
  <c r="M21" i="3"/>
  <c r="K16" i="4" l="1"/>
  <c r="L16" i="4"/>
  <c r="F75" i="4"/>
  <c r="I76" i="4"/>
  <c r="H75" i="4"/>
  <c r="G74" i="4"/>
  <c r="Y21" i="3"/>
  <c r="U21" i="3"/>
  <c r="A22" i="3" s="1"/>
  <c r="K22" i="3" s="1"/>
  <c r="P16" i="4" l="1"/>
  <c r="V16" i="4" s="1"/>
  <c r="M16" i="4"/>
  <c r="O16" i="4"/>
  <c r="H76" i="4"/>
  <c r="G75" i="4"/>
  <c r="I77" i="4"/>
  <c r="F76" i="4"/>
  <c r="P22" i="3"/>
  <c r="O22" i="3"/>
  <c r="S22" i="3" s="1"/>
  <c r="L22" i="3"/>
  <c r="T22" i="3" s="1"/>
  <c r="X22" i="3"/>
  <c r="W22" i="3"/>
  <c r="Z16" i="4" l="1"/>
  <c r="S16" i="4"/>
  <c r="AK16" i="4" s="1"/>
  <c r="AL16" i="4" s="1"/>
  <c r="AD16" i="4" s="1"/>
  <c r="AC16" i="4"/>
  <c r="AE16" i="4" s="1"/>
  <c r="U16" i="4"/>
  <c r="Q16" i="4"/>
  <c r="Y16" i="4"/>
  <c r="AA16" i="4" s="1"/>
  <c r="F77" i="4"/>
  <c r="I78" i="4"/>
  <c r="G76" i="4"/>
  <c r="H77" i="4"/>
  <c r="Y22" i="3"/>
  <c r="Q22" i="3"/>
  <c r="M22" i="3"/>
  <c r="U22" i="3"/>
  <c r="A23" i="3" s="1"/>
  <c r="L23" i="3" s="1"/>
  <c r="W16" i="4" l="1"/>
  <c r="H78" i="4"/>
  <c r="G77" i="4"/>
  <c r="I79" i="4"/>
  <c r="F78" i="4"/>
  <c r="O23" i="3"/>
  <c r="K23" i="3"/>
  <c r="M23" i="3" s="1"/>
  <c r="P23" i="3"/>
  <c r="X23" i="3" s="1"/>
  <c r="I80" i="4" l="1"/>
  <c r="G78" i="4"/>
  <c r="F79" i="4"/>
  <c r="H79" i="4"/>
  <c r="T23" i="3"/>
  <c r="W23" i="3"/>
  <c r="Y23" i="3" s="1"/>
  <c r="S23" i="3"/>
  <c r="Q23" i="3"/>
  <c r="F80" i="4" l="1"/>
  <c r="I81" i="4"/>
  <c r="G79" i="4"/>
  <c r="H80" i="4"/>
  <c r="A17" i="4"/>
  <c r="U23" i="3"/>
  <c r="A24" i="3" s="1"/>
  <c r="K17" i="4" l="1"/>
  <c r="L17" i="4"/>
  <c r="H81" i="4"/>
  <c r="I82" i="4"/>
  <c r="F81" i="4"/>
  <c r="G80" i="4"/>
  <c r="K24" i="3"/>
  <c r="O24" i="3"/>
  <c r="P24" i="3"/>
  <c r="L24" i="3"/>
  <c r="P17" i="4" l="1"/>
  <c r="Z17" i="4" s="1"/>
  <c r="V17" i="4"/>
  <c r="M17" i="4"/>
  <c r="O17" i="4"/>
  <c r="S17" i="4" s="1"/>
  <c r="AK17" i="4" s="1"/>
  <c r="AL17" i="4" s="1"/>
  <c r="AD17" i="4" s="1"/>
  <c r="G81" i="4"/>
  <c r="I83" i="4"/>
  <c r="H82" i="4"/>
  <c r="F82" i="4"/>
  <c r="S24" i="3"/>
  <c r="X24" i="3"/>
  <c r="Q24" i="3"/>
  <c r="W24" i="3"/>
  <c r="Y24" i="3" s="1"/>
  <c r="M24" i="3"/>
  <c r="T24" i="3"/>
  <c r="U24" i="3" s="1"/>
  <c r="AC17" i="4" l="1"/>
  <c r="AE17" i="4" s="1"/>
  <c r="U17" i="4"/>
  <c r="Y17" i="4"/>
  <c r="AA17" i="4" s="1"/>
  <c r="Q17" i="4"/>
  <c r="G82" i="4"/>
  <c r="F83" i="4"/>
  <c r="H83" i="4"/>
  <c r="I84" i="4"/>
  <c r="A25" i="3"/>
  <c r="P25" i="3" s="1"/>
  <c r="W17" i="4" l="1"/>
  <c r="G83" i="4"/>
  <c r="H84" i="4"/>
  <c r="I85" i="4"/>
  <c r="F84" i="4"/>
  <c r="O25" i="3"/>
  <c r="Q25" i="3" s="1"/>
  <c r="K25" i="3"/>
  <c r="L25" i="3"/>
  <c r="F85" i="4" l="1"/>
  <c r="I86" i="4"/>
  <c r="H85" i="4"/>
  <c r="G84" i="4"/>
  <c r="W25" i="3"/>
  <c r="M25" i="3"/>
  <c r="S25" i="3"/>
  <c r="T25" i="3"/>
  <c r="U25" i="3" s="1"/>
  <c r="X25" i="3"/>
  <c r="Y25" i="3" s="1"/>
  <c r="G85" i="4" l="1"/>
  <c r="I87" i="4"/>
  <c r="H86" i="4"/>
  <c r="F86" i="4"/>
  <c r="A26" i="3"/>
  <c r="K26" i="3" s="1"/>
  <c r="A18" i="4" l="1"/>
  <c r="H87" i="4"/>
  <c r="F87" i="4"/>
  <c r="I88" i="4"/>
  <c r="G86" i="4"/>
  <c r="L26" i="3"/>
  <c r="P26" i="3"/>
  <c r="O26" i="3"/>
  <c r="W26" i="3"/>
  <c r="L18" i="4" l="1"/>
  <c r="K18" i="4"/>
  <c r="G87" i="4"/>
  <c r="I89" i="4"/>
  <c r="F88" i="4"/>
  <c r="H88" i="4"/>
  <c r="Q26" i="3"/>
  <c r="X26" i="3"/>
  <c r="Y26" i="3"/>
  <c r="T26" i="3"/>
  <c r="M26" i="3"/>
  <c r="S26" i="3"/>
  <c r="P18" i="4" l="1"/>
  <c r="V18" i="4" s="1"/>
  <c r="M18" i="4"/>
  <c r="O18" i="4"/>
  <c r="H89" i="4"/>
  <c r="I90" i="4"/>
  <c r="F89" i="4"/>
  <c r="G88" i="4"/>
  <c r="U26" i="3"/>
  <c r="A27" i="3" s="1"/>
  <c r="L27" i="3" s="1"/>
  <c r="K27" i="3"/>
  <c r="M27" i="3" s="1"/>
  <c r="O27" i="3"/>
  <c r="P27" i="3"/>
  <c r="T27" i="3" s="1"/>
  <c r="S18" i="4" l="1"/>
  <c r="AK18" i="4" s="1"/>
  <c r="AL18" i="4" s="1"/>
  <c r="AD18" i="4" s="1"/>
  <c r="Z18" i="4"/>
  <c r="AC18" i="4"/>
  <c r="U18" i="4"/>
  <c r="Q18" i="4"/>
  <c r="Y18" i="4"/>
  <c r="G89" i="4"/>
  <c r="I91" i="4"/>
  <c r="H90" i="4"/>
  <c r="F90" i="4"/>
  <c r="W27" i="3"/>
  <c r="Q27" i="3"/>
  <c r="S27" i="3"/>
  <c r="U27" i="3" s="1"/>
  <c r="X27" i="3"/>
  <c r="Y27" i="3" s="1"/>
  <c r="AA18" i="4" l="1"/>
  <c r="AE18" i="4"/>
  <c r="W18" i="4"/>
  <c r="F91" i="4"/>
  <c r="I92" i="4"/>
  <c r="H91" i="4"/>
  <c r="G90" i="4"/>
  <c r="A28" i="3"/>
  <c r="P28" i="3" s="1"/>
  <c r="F92" i="4" l="1"/>
  <c r="H92" i="4"/>
  <c r="G91" i="4"/>
  <c r="I93" i="4"/>
  <c r="A19" i="4"/>
  <c r="L28" i="3"/>
  <c r="T28" i="3" s="1"/>
  <c r="O28" i="3"/>
  <c r="K28" i="3"/>
  <c r="M28" i="3" s="1"/>
  <c r="Q28" i="3"/>
  <c r="X28" i="3"/>
  <c r="L19" i="4" l="1"/>
  <c r="K19" i="4"/>
  <c r="G92" i="4"/>
  <c r="H93" i="4"/>
  <c r="F93" i="4"/>
  <c r="I94" i="4"/>
  <c r="S28" i="3"/>
  <c r="W28" i="3"/>
  <c r="Y28" i="3" s="1"/>
  <c r="U28" i="3"/>
  <c r="A29" i="3" s="1"/>
  <c r="L29" i="3" s="1"/>
  <c r="P19" i="4" l="1"/>
  <c r="Z19" i="4" s="1"/>
  <c r="M19" i="4"/>
  <c r="O19" i="4"/>
  <c r="AC19" i="4" s="1"/>
  <c r="F94" i="4"/>
  <c r="I95" i="4"/>
  <c r="H94" i="4"/>
  <c r="G93" i="4"/>
  <c r="O29" i="3"/>
  <c r="K29" i="3"/>
  <c r="W29" i="3" s="1"/>
  <c r="P29" i="3"/>
  <c r="X29" i="3" s="1"/>
  <c r="V19" i="4" l="1"/>
  <c r="S19" i="4"/>
  <c r="AK19" i="4" s="1"/>
  <c r="AL19" i="4" s="1"/>
  <c r="AD19" i="4" s="1"/>
  <c r="AE19" i="4" s="1"/>
  <c r="Y19" i="4"/>
  <c r="AA19" i="4" s="1"/>
  <c r="Q19" i="4"/>
  <c r="U19" i="4"/>
  <c r="H95" i="4"/>
  <c r="G94" i="4"/>
  <c r="I96" i="4"/>
  <c r="F95" i="4"/>
  <c r="T29" i="3"/>
  <c r="M29" i="3"/>
  <c r="S29" i="3"/>
  <c r="U29" i="3" s="1"/>
  <c r="Y29" i="3"/>
  <c r="Q29" i="3"/>
  <c r="W19" i="4" l="1"/>
  <c r="I97" i="4"/>
  <c r="F96" i="4"/>
  <c r="G95" i="4"/>
  <c r="H96" i="4"/>
  <c r="A30" i="3"/>
  <c r="O30" i="3" s="1"/>
  <c r="G96" i="4" l="1"/>
  <c r="F97" i="4"/>
  <c r="I98" i="4"/>
  <c r="H97" i="4"/>
  <c r="L30" i="3"/>
  <c r="K30" i="3"/>
  <c r="W30" i="3" s="1"/>
  <c r="P30" i="3"/>
  <c r="F98" i="4" l="1"/>
  <c r="I99" i="4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H98" i="4"/>
  <c r="G97" i="4"/>
  <c r="S30" i="3"/>
  <c r="T30" i="3"/>
  <c r="U30" i="3" s="1"/>
  <c r="X30" i="3"/>
  <c r="Y30" i="3" s="1"/>
  <c r="Q30" i="3"/>
  <c r="M30" i="3"/>
  <c r="G98" i="4" l="1"/>
  <c r="H99" i="4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F99" i="4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A31" i="3"/>
  <c r="P31" i="3"/>
  <c r="K31" i="3"/>
  <c r="L31" i="3"/>
  <c r="O31" i="3"/>
  <c r="G99" i="4" l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A20" i="4"/>
  <c r="W31" i="3"/>
  <c r="S31" i="3"/>
  <c r="M31" i="3"/>
  <c r="Q31" i="3"/>
  <c r="X31" i="3"/>
  <c r="T31" i="3"/>
  <c r="K20" i="4" l="1"/>
  <c r="L20" i="4"/>
  <c r="U31" i="3"/>
  <c r="Y31" i="3"/>
  <c r="A32" i="3" s="1"/>
  <c r="P20" i="4" l="1"/>
  <c r="V20" i="4" s="1"/>
  <c r="O20" i="4"/>
  <c r="AC20" i="4" s="1"/>
  <c r="U20" i="4"/>
  <c r="Y20" i="4"/>
  <c r="M20" i="4"/>
  <c r="O32" i="3"/>
  <c r="L32" i="3"/>
  <c r="P32" i="3"/>
  <c r="K32" i="3"/>
  <c r="Z20" i="4" l="1"/>
  <c r="AA20" i="4" s="1"/>
  <c r="S20" i="4"/>
  <c r="AK20" i="4" s="1"/>
  <c r="AL20" i="4" s="1"/>
  <c r="AD20" i="4" s="1"/>
  <c r="AE20" i="4" s="1"/>
  <c r="Q20" i="4"/>
  <c r="W20" i="4"/>
  <c r="X32" i="3"/>
  <c r="T32" i="3"/>
  <c r="S32" i="3"/>
  <c r="M32" i="3"/>
  <c r="W32" i="3"/>
  <c r="Q32" i="3"/>
  <c r="Y32" i="3" l="1"/>
  <c r="U32" i="3"/>
  <c r="A33" i="3" s="1"/>
  <c r="P33" i="3" s="1"/>
  <c r="L33" i="3" l="1"/>
  <c r="X33" i="3" s="1"/>
  <c r="K33" i="3"/>
  <c r="O33" i="3"/>
  <c r="Q33" i="3" s="1"/>
  <c r="W33" i="3" l="1"/>
  <c r="Y33" i="3" s="1"/>
  <c r="T33" i="3"/>
  <c r="M33" i="3"/>
  <c r="S33" i="3"/>
  <c r="A21" i="4" l="1"/>
  <c r="U33" i="3"/>
  <c r="A34" i="3" s="1"/>
  <c r="K21" i="4" l="1"/>
  <c r="L21" i="4"/>
  <c r="K34" i="3"/>
  <c r="O34" i="3"/>
  <c r="P34" i="3"/>
  <c r="L34" i="3"/>
  <c r="P21" i="4" l="1"/>
  <c r="V21" i="4"/>
  <c r="Z21" i="4"/>
  <c r="M21" i="4"/>
  <c r="O21" i="4"/>
  <c r="S21" i="4" s="1"/>
  <c r="AK21" i="4" s="1"/>
  <c r="AL21" i="4" s="1"/>
  <c r="AD21" i="4" s="1"/>
  <c r="M34" i="3"/>
  <c r="T34" i="3"/>
  <c r="X34" i="3"/>
  <c r="S34" i="3"/>
  <c r="U34" i="3" s="1"/>
  <c r="W34" i="3"/>
  <c r="Q34" i="3"/>
  <c r="AC21" i="4" l="1"/>
  <c r="AE21" i="4" s="1"/>
  <c r="Y21" i="4"/>
  <c r="AA21" i="4" s="1"/>
  <c r="U21" i="4"/>
  <c r="Q21" i="4"/>
  <c r="Y34" i="3"/>
  <c r="A35" i="3" s="1"/>
  <c r="W21" i="4" l="1"/>
  <c r="K35" i="3"/>
  <c r="O35" i="3"/>
  <c r="W35" i="3" s="1"/>
  <c r="P35" i="3"/>
  <c r="L35" i="3"/>
  <c r="S35" i="3" l="1"/>
  <c r="M35" i="3"/>
  <c r="T35" i="3"/>
  <c r="U35" i="3" s="1"/>
  <c r="X35" i="3"/>
  <c r="Y35" i="3" s="1"/>
  <c r="A36" i="3" s="1"/>
  <c r="Q35" i="3"/>
  <c r="A22" i="4" l="1"/>
  <c r="P36" i="3"/>
  <c r="L36" i="3"/>
  <c r="X36" i="3" s="1"/>
  <c r="O36" i="3"/>
  <c r="Q36" i="3" s="1"/>
  <c r="K36" i="3"/>
  <c r="W36" i="3" s="1"/>
  <c r="L22" i="4" l="1"/>
  <c r="K22" i="4"/>
  <c r="S36" i="3"/>
  <c r="T36" i="3"/>
  <c r="U36" i="3" s="1"/>
  <c r="M36" i="3"/>
  <c r="Y36" i="3"/>
  <c r="O22" i="4" l="1"/>
  <c r="AC22" i="4" s="1"/>
  <c r="P22" i="4"/>
  <c r="Z22" i="4" s="1"/>
  <c r="M22" i="4"/>
  <c r="A37" i="3"/>
  <c r="O37" i="3" s="1"/>
  <c r="L37" i="3"/>
  <c r="P37" i="3"/>
  <c r="K37" i="3"/>
  <c r="U22" i="4" l="1"/>
  <c r="Y22" i="4"/>
  <c r="AA22" i="4"/>
  <c r="S22" i="4"/>
  <c r="AK22" i="4" s="1"/>
  <c r="AL22" i="4" s="1"/>
  <c r="AD22" i="4" s="1"/>
  <c r="AE22" i="4" s="1"/>
  <c r="V22" i="4"/>
  <c r="W22" i="4" s="1"/>
  <c r="Q22" i="4"/>
  <c r="M37" i="3"/>
  <c r="W37" i="3"/>
  <c r="S37" i="3"/>
  <c r="T37" i="3"/>
  <c r="X37" i="3"/>
  <c r="Q37" i="3"/>
  <c r="U37" i="3" l="1"/>
  <c r="Y37" i="3"/>
  <c r="A23" i="4" l="1"/>
  <c r="L23" i="4" l="1"/>
  <c r="K23" i="4"/>
  <c r="P23" i="4" l="1"/>
  <c r="Z23" i="4" s="1"/>
  <c r="M23" i="4"/>
  <c r="O23" i="4"/>
  <c r="S23" i="4" l="1"/>
  <c r="AK23" i="4" s="1"/>
  <c r="AL23" i="4" s="1"/>
  <c r="AD23" i="4" s="1"/>
  <c r="V23" i="4"/>
  <c r="AC23" i="4"/>
  <c r="AE23" i="4" s="1"/>
  <c r="Q23" i="4"/>
  <c r="U23" i="4"/>
  <c r="Y23" i="4"/>
  <c r="AA23" i="4" s="1"/>
  <c r="W23" i="4" l="1"/>
  <c r="A24" i="4" s="1"/>
  <c r="L24" i="4" l="1"/>
  <c r="K24" i="4"/>
  <c r="P24" i="4" l="1"/>
  <c r="Z24" i="4" s="1"/>
  <c r="V24" i="4"/>
  <c r="M24" i="4"/>
  <c r="O24" i="4"/>
  <c r="AC24" i="4" s="1"/>
  <c r="S24" i="4" l="1"/>
  <c r="AK24" i="4" s="1"/>
  <c r="AL24" i="4" s="1"/>
  <c r="AD24" i="4" s="1"/>
  <c r="AE24" i="4" s="1"/>
  <c r="Y24" i="4"/>
  <c r="AA24" i="4" s="1"/>
  <c r="Q24" i="4"/>
  <c r="U24" i="4"/>
  <c r="W24" i="4" l="1"/>
  <c r="A25" i="4" s="1"/>
  <c r="L25" i="4" l="1"/>
  <c r="K25" i="4"/>
  <c r="O25" i="4" l="1"/>
  <c r="AC25" i="4" s="1"/>
  <c r="P25" i="4"/>
  <c r="Q25" i="4" s="1"/>
  <c r="U25" i="4"/>
  <c r="M25" i="4"/>
  <c r="V25" i="4" l="1"/>
  <c r="S25" i="4"/>
  <c r="AK25" i="4" s="1"/>
  <c r="AL25" i="4" s="1"/>
  <c r="AD25" i="4" s="1"/>
  <c r="AE25" i="4" s="1"/>
  <c r="Y25" i="4"/>
  <c r="Z25" i="4"/>
  <c r="W25" i="4"/>
  <c r="AA25" i="4" l="1"/>
  <c r="A26" i="4" s="1"/>
  <c r="K26" i="4" l="1"/>
  <c r="L26" i="4"/>
  <c r="P26" i="4"/>
  <c r="Z26" i="4" s="1"/>
  <c r="M26" i="4" l="1"/>
  <c r="O26" i="4"/>
  <c r="AC26" i="4" s="1"/>
  <c r="V26" i="4"/>
  <c r="U26" i="4" l="1"/>
  <c r="Y26" i="4"/>
  <c r="AA26" i="4" s="1"/>
  <c r="Q26" i="4"/>
  <c r="S26" i="4"/>
  <c r="AK26" i="4" s="1"/>
  <c r="AL26" i="4" s="1"/>
  <c r="AD26" i="4" s="1"/>
  <c r="AE26" i="4" s="1"/>
  <c r="W26" i="4"/>
  <c r="A27" i="4" l="1"/>
  <c r="L27" i="4"/>
  <c r="K27" i="4"/>
  <c r="P27" i="4" l="1"/>
  <c r="V27" i="4" s="1"/>
  <c r="M27" i="4"/>
  <c r="O27" i="4"/>
  <c r="S27" i="4" l="1"/>
  <c r="AK27" i="4" s="1"/>
  <c r="AL27" i="4" s="1"/>
  <c r="AD27" i="4" s="1"/>
  <c r="Z27" i="4"/>
  <c r="AC27" i="4"/>
  <c r="Q27" i="4"/>
  <c r="Y27" i="4"/>
  <c r="U27" i="4"/>
  <c r="AE27" i="4" l="1"/>
  <c r="AA27" i="4"/>
  <c r="W27" i="4"/>
  <c r="A28" i="4" s="1"/>
  <c r="L28" i="4" l="1"/>
  <c r="K28" i="4"/>
  <c r="P28" i="4" l="1"/>
  <c r="V28" i="4" s="1"/>
  <c r="M28" i="4"/>
  <c r="O28" i="4"/>
  <c r="S28" i="4" l="1"/>
  <c r="AK28" i="4" s="1"/>
  <c r="AL28" i="4" s="1"/>
  <c r="AD28" i="4" s="1"/>
  <c r="Z28" i="4"/>
  <c r="AC28" i="4"/>
  <c r="Y28" i="4"/>
  <c r="U28" i="4"/>
  <c r="Q28" i="4"/>
  <c r="AE28" i="4" l="1"/>
  <c r="AA28" i="4"/>
  <c r="W28" i="4"/>
  <c r="A29" i="4" l="1"/>
  <c r="L29" i="4" s="1"/>
  <c r="K29" i="4" l="1"/>
  <c r="O29" i="4"/>
  <c r="AC29" i="4" s="1"/>
  <c r="P29" i="4"/>
  <c r="V29" i="4" s="1"/>
  <c r="M29" i="4"/>
  <c r="Y29" i="4" l="1"/>
  <c r="U29" i="4"/>
  <c r="W29" i="4" s="1"/>
  <c r="S29" i="4"/>
  <c r="AK29" i="4" s="1"/>
  <c r="AL29" i="4" s="1"/>
  <c r="AD29" i="4" s="1"/>
  <c r="AE29" i="4" s="1"/>
  <c r="Z29" i="4"/>
  <c r="Q29" i="4"/>
  <c r="AA29" i="4" l="1"/>
  <c r="A30" i="4"/>
  <c r="L30" i="4" s="1"/>
  <c r="K30" i="4" l="1"/>
  <c r="O30" i="4" s="1"/>
  <c r="AC30" i="4" s="1"/>
  <c r="P30" i="4"/>
  <c r="Z30" i="4" s="1"/>
  <c r="M30" i="4" l="1"/>
  <c r="Q30" i="4"/>
  <c r="Y30" i="4"/>
  <c r="AA30" i="4" s="1"/>
  <c r="U30" i="4"/>
  <c r="S30" i="4"/>
  <c r="AK30" i="4" s="1"/>
  <c r="AL30" i="4" s="1"/>
  <c r="AD30" i="4" s="1"/>
  <c r="AE30" i="4" s="1"/>
  <c r="V30" i="4"/>
  <c r="W30" i="4" l="1"/>
  <c r="A31" i="4" s="1"/>
  <c r="L31" i="4"/>
  <c r="K31" i="4"/>
  <c r="P31" i="4" l="1"/>
  <c r="Z31" i="4" s="1"/>
  <c r="M31" i="4"/>
  <c r="O31" i="4"/>
  <c r="AC31" i="4" s="1"/>
  <c r="V31" i="4" l="1"/>
  <c r="Q31" i="4"/>
  <c r="U31" i="4"/>
  <c r="Y31" i="4"/>
  <c r="AA31" i="4" s="1"/>
  <c r="S31" i="4"/>
  <c r="AK31" i="4" s="1"/>
  <c r="AL31" i="4" s="1"/>
  <c r="AD31" i="4" s="1"/>
  <c r="AE31" i="4" s="1"/>
  <c r="W31" i="4" l="1"/>
  <c r="A32" i="4" s="1"/>
  <c r="K32" i="4" l="1"/>
  <c r="L32" i="4"/>
  <c r="P32" i="4" l="1"/>
  <c r="Z32" i="4" s="1"/>
  <c r="M32" i="4"/>
  <c r="O32" i="4"/>
  <c r="AC32" i="4" s="1"/>
  <c r="V32" i="4" l="1"/>
  <c r="Y32" i="4"/>
  <c r="AA32" i="4" s="1"/>
  <c r="Q32" i="4"/>
  <c r="U32" i="4"/>
  <c r="S32" i="4"/>
  <c r="AK32" i="4" s="1"/>
  <c r="AL32" i="4" s="1"/>
  <c r="AD32" i="4" s="1"/>
  <c r="AE32" i="4" s="1"/>
  <c r="W32" i="4" l="1"/>
  <c r="A33" i="4" s="1"/>
  <c r="L33" i="4" l="1"/>
  <c r="K33" i="4"/>
  <c r="O33" i="4" l="1"/>
  <c r="AC33" i="4" s="1"/>
  <c r="P33" i="4"/>
  <c r="V33" i="4" s="1"/>
  <c r="M33" i="4"/>
  <c r="U33" i="4" l="1"/>
  <c r="W33" i="4" s="1"/>
  <c r="Y33" i="4"/>
  <c r="Z33" i="4"/>
  <c r="AA33" i="4" s="1"/>
  <c r="S33" i="4"/>
  <c r="AK33" i="4" s="1"/>
  <c r="AL33" i="4" s="1"/>
  <c r="AD33" i="4" s="1"/>
  <c r="AE33" i="4" s="1"/>
  <c r="Q33" i="4"/>
  <c r="A34" i="4" l="1"/>
  <c r="L34" i="4" s="1"/>
  <c r="K34" i="4" l="1"/>
  <c r="O34" i="4" s="1"/>
  <c r="AC34" i="4" s="1"/>
  <c r="P34" i="4"/>
  <c r="V34" i="4" s="1"/>
  <c r="Z34" i="4" l="1"/>
  <c r="M34" i="4"/>
  <c r="Y34" i="4"/>
  <c r="AA34" i="4" s="1"/>
  <c r="Q34" i="4"/>
  <c r="U34" i="4"/>
  <c r="S34" i="4"/>
  <c r="AK34" i="4" s="1"/>
  <c r="AL34" i="4" s="1"/>
  <c r="AD34" i="4" s="1"/>
  <c r="AE34" i="4" s="1"/>
  <c r="W34" i="4" l="1"/>
  <c r="A35" i="4" s="1"/>
  <c r="L35" i="4" l="1"/>
  <c r="K35" i="4"/>
  <c r="O35" i="4" l="1"/>
  <c r="AC35" i="4" s="1"/>
  <c r="P35" i="4"/>
  <c r="V35" i="4" s="1"/>
  <c r="M35" i="4"/>
  <c r="U35" i="4" l="1"/>
  <c r="W35" i="4" s="1"/>
  <c r="Y35" i="4"/>
  <c r="Q35" i="4"/>
  <c r="S35" i="4"/>
  <c r="AK35" i="4" s="1"/>
  <c r="AL35" i="4" s="1"/>
  <c r="AD35" i="4" s="1"/>
  <c r="AE35" i="4" s="1"/>
  <c r="Z35" i="4"/>
  <c r="AA35" i="4" l="1"/>
  <c r="A36" i="4" s="1"/>
  <c r="L36" i="4" l="1"/>
  <c r="K36" i="4"/>
  <c r="O36" i="4" s="1"/>
  <c r="P36" i="4"/>
  <c r="V36" i="4" s="1"/>
  <c r="M36" i="4"/>
  <c r="S36" i="4" l="1"/>
  <c r="AK36" i="4" s="1"/>
  <c r="AL36" i="4" s="1"/>
  <c r="AD36" i="4" s="1"/>
  <c r="Z36" i="4"/>
  <c r="AC36" i="4"/>
  <c r="Y36" i="4"/>
  <c r="AA36" i="4" s="1"/>
  <c r="U36" i="4"/>
  <c r="Q36" i="4"/>
  <c r="AE36" i="4" l="1"/>
  <c r="W36" i="4"/>
  <c r="A37" i="4" s="1"/>
  <c r="L37" i="4" l="1"/>
  <c r="K37" i="4"/>
  <c r="O37" i="4" l="1"/>
  <c r="AC37" i="4" s="1"/>
  <c r="P37" i="4"/>
  <c r="V37" i="4" s="1"/>
  <c r="M37" i="4"/>
  <c r="U37" i="4" l="1"/>
  <c r="W37" i="4" s="1"/>
  <c r="Y37" i="4"/>
  <c r="Q37" i="4"/>
  <c r="S37" i="4"/>
  <c r="AK37" i="4" s="1"/>
  <c r="AL37" i="4" s="1"/>
  <c r="AD37" i="4" s="1"/>
  <c r="AE37" i="4" s="1"/>
  <c r="Z37" i="4"/>
  <c r="AA37" i="4" l="1"/>
  <c r="A38" i="4"/>
  <c r="L38" i="4" s="1"/>
  <c r="K38" i="4" l="1"/>
  <c r="O38" i="4" s="1"/>
  <c r="P38" i="4"/>
  <c r="Z38" i="4" s="1"/>
  <c r="V38" i="4" l="1"/>
  <c r="S38" i="4"/>
  <c r="AK38" i="4" s="1"/>
  <c r="AL38" i="4" s="1"/>
  <c r="AD38" i="4" s="1"/>
  <c r="M38" i="4"/>
  <c r="AC38" i="4"/>
  <c r="Y38" i="4"/>
  <c r="AA38" i="4" s="1"/>
  <c r="Q38" i="4"/>
  <c r="U38" i="4"/>
  <c r="AE38" i="4" l="1"/>
  <c r="W38" i="4"/>
  <c r="A39" i="4" s="1"/>
  <c r="L39" i="4" l="1"/>
  <c r="K39" i="4"/>
  <c r="P39" i="4" l="1"/>
  <c r="Z39" i="4" s="1"/>
  <c r="M39" i="4"/>
  <c r="O39" i="4"/>
  <c r="S39" i="4" s="1"/>
  <c r="AK39" i="4" s="1"/>
  <c r="AL39" i="4" s="1"/>
  <c r="AD39" i="4" s="1"/>
  <c r="V39" i="4" l="1"/>
  <c r="AC39" i="4"/>
  <c r="AE39" i="4" s="1"/>
  <c r="Q39" i="4"/>
  <c r="U39" i="4"/>
  <c r="Y39" i="4"/>
  <c r="AA39" i="4" s="1"/>
  <c r="W39" i="4" l="1"/>
  <c r="A40" i="4" s="1"/>
  <c r="K40" i="4" l="1"/>
  <c r="L40" i="4"/>
  <c r="P40" i="4" l="1"/>
  <c r="Z40" i="4" s="1"/>
  <c r="M40" i="4"/>
  <c r="O40" i="4"/>
  <c r="S40" i="4" l="1"/>
  <c r="AK40" i="4" s="1"/>
  <c r="AL40" i="4" s="1"/>
  <c r="AD40" i="4" s="1"/>
  <c r="V40" i="4"/>
  <c r="AC40" i="4"/>
  <c r="Y40" i="4"/>
  <c r="AA40" i="4" s="1"/>
  <c r="Q40" i="4"/>
  <c r="U40" i="4"/>
  <c r="AE40" i="4" l="1"/>
  <c r="W40" i="4"/>
  <c r="A41" i="4" s="1"/>
  <c r="K41" i="4" l="1"/>
  <c r="L41" i="4"/>
  <c r="P41" i="4" l="1"/>
  <c r="V41" i="4" s="1"/>
  <c r="O41" i="4"/>
  <c r="Y41" i="4" s="1"/>
  <c r="M41" i="4"/>
  <c r="Z41" i="4" l="1"/>
  <c r="AA41" i="4" s="1"/>
  <c r="AC41" i="4"/>
  <c r="U41" i="4"/>
  <c r="W41" i="4" s="1"/>
  <c r="Q41" i="4"/>
  <c r="S41" i="4"/>
  <c r="AK41" i="4" s="1"/>
  <c r="AL41" i="4" s="1"/>
  <c r="AD41" i="4" s="1"/>
  <c r="A42" i="4" l="1"/>
  <c r="K42" i="4" s="1"/>
  <c r="AE41" i="4"/>
  <c r="L42" i="4" l="1"/>
  <c r="P42" i="4"/>
  <c r="V42" i="4" s="1"/>
  <c r="M42" i="4"/>
  <c r="O42" i="4"/>
  <c r="S42" i="4" l="1"/>
  <c r="AK42" i="4" s="1"/>
  <c r="AL42" i="4" s="1"/>
  <c r="AD42" i="4" s="1"/>
  <c r="Z42" i="4"/>
  <c r="AC42" i="4"/>
  <c r="Y42" i="4"/>
  <c r="AA42" i="4" s="1"/>
  <c r="U42" i="4"/>
  <c r="Q42" i="4"/>
  <c r="AE42" i="4" l="1"/>
  <c r="W42" i="4"/>
  <c r="A43" i="4" s="1"/>
  <c r="L43" i="4" l="1"/>
  <c r="K43" i="4"/>
  <c r="O43" i="4" l="1"/>
  <c r="AC43" i="4" s="1"/>
  <c r="P43" i="4"/>
  <c r="V43" i="4" s="1"/>
  <c r="M43" i="4"/>
  <c r="Q43" i="4" l="1"/>
  <c r="Y43" i="4"/>
  <c r="U43" i="4"/>
  <c r="W43" i="4" s="1"/>
  <c r="S43" i="4"/>
  <c r="AK43" i="4" s="1"/>
  <c r="AL43" i="4" s="1"/>
  <c r="AD43" i="4" s="1"/>
  <c r="AE43" i="4" s="1"/>
  <c r="Z43" i="4"/>
  <c r="AA43" i="4" l="1"/>
  <c r="A44" i="4"/>
  <c r="K44" i="4" s="1"/>
  <c r="L44" i="4" l="1"/>
  <c r="P44" i="4" s="1"/>
  <c r="O44" i="4"/>
  <c r="Z44" i="4" l="1"/>
  <c r="V44" i="4"/>
  <c r="W44" i="4" s="1"/>
  <c r="M44" i="4"/>
  <c r="Q44" i="4"/>
  <c r="U44" i="4"/>
  <c r="S44" i="4"/>
  <c r="AK44" i="4" s="1"/>
  <c r="AL44" i="4" s="1"/>
  <c r="AD44" i="4" s="1"/>
  <c r="Y44" i="4"/>
  <c r="AA44" i="4" s="1"/>
  <c r="AC44" i="4"/>
  <c r="AE44" i="4" s="1"/>
  <c r="A45" i="4" l="1"/>
  <c r="L45" i="4" s="1"/>
  <c r="P45" i="4" l="1"/>
  <c r="V45" i="4" s="1"/>
  <c r="K45" i="4"/>
  <c r="Z45" i="4" l="1"/>
  <c r="O45" i="4"/>
  <c r="S45" i="4" s="1"/>
  <c r="AK45" i="4" s="1"/>
  <c r="AL45" i="4" s="1"/>
  <c r="AD45" i="4" s="1"/>
  <c r="M45" i="4"/>
  <c r="AC45" i="4" l="1"/>
  <c r="AE45" i="4" s="1"/>
  <c r="U45" i="4"/>
  <c r="W45" i="4" s="1"/>
  <c r="Y45" i="4"/>
  <c r="AA45" i="4" s="1"/>
  <c r="Q45" i="4"/>
  <c r="A46" i="4" l="1"/>
  <c r="L46" i="4"/>
  <c r="K46" i="4"/>
  <c r="O46" i="4" s="1"/>
  <c r="AC46" i="4" l="1"/>
  <c r="M46" i="4"/>
  <c r="P46" i="4"/>
  <c r="Q46" i="4" s="1"/>
  <c r="Y46" i="4"/>
  <c r="U46" i="4"/>
  <c r="Z46" i="4" l="1"/>
  <c r="AA46" i="4" s="1"/>
  <c r="V46" i="4"/>
  <c r="W46" i="4" s="1"/>
  <c r="S46" i="4"/>
  <c r="AK46" i="4" s="1"/>
  <c r="AL46" i="4" s="1"/>
  <c r="AD46" i="4" s="1"/>
  <c r="AE46" i="4" s="1"/>
  <c r="A47" i="4" l="1"/>
  <c r="L47" i="4" s="1"/>
  <c r="K47" i="4" l="1"/>
  <c r="P47" i="4"/>
  <c r="Z47" i="4" s="1"/>
  <c r="M47" i="4"/>
  <c r="O47" i="4"/>
  <c r="AC47" i="4" s="1"/>
  <c r="V47" i="4" l="1"/>
  <c r="Q47" i="4"/>
  <c r="U47" i="4"/>
  <c r="Y47" i="4"/>
  <c r="AA47" i="4" s="1"/>
  <c r="S47" i="4"/>
  <c r="AK47" i="4" s="1"/>
  <c r="AL47" i="4" s="1"/>
  <c r="AD47" i="4" s="1"/>
  <c r="AE47" i="4" s="1"/>
  <c r="W47" i="4" l="1"/>
  <c r="A48" i="4" s="1"/>
  <c r="K48" i="4" l="1"/>
  <c r="L48" i="4"/>
  <c r="P48" i="4" l="1"/>
  <c r="V48" i="4" s="1"/>
  <c r="M48" i="4"/>
  <c r="Z48" i="4"/>
  <c r="O48" i="4"/>
  <c r="AC48" i="4" s="1"/>
  <c r="Y48" i="4" l="1"/>
  <c r="AA48" i="4" s="1"/>
  <c r="Q48" i="4"/>
  <c r="U48" i="4"/>
  <c r="S48" i="4"/>
  <c r="AK48" i="4" s="1"/>
  <c r="AL48" i="4" s="1"/>
  <c r="AD48" i="4" s="1"/>
  <c r="AE48" i="4" s="1"/>
  <c r="W48" i="4" l="1"/>
  <c r="A49" i="4" s="1"/>
  <c r="L49" i="4" l="1"/>
  <c r="K49" i="4"/>
  <c r="P49" i="4" l="1"/>
  <c r="Z49" i="4" s="1"/>
  <c r="M49" i="4"/>
  <c r="O49" i="4"/>
  <c r="S49" i="4" s="1"/>
  <c r="AK49" i="4" s="1"/>
  <c r="AL49" i="4" s="1"/>
  <c r="AD49" i="4" s="1"/>
  <c r="V49" i="4" l="1"/>
  <c r="AC49" i="4"/>
  <c r="AE49" i="4" s="1"/>
  <c r="Q49" i="4"/>
  <c r="U49" i="4"/>
  <c r="Y49" i="4"/>
  <c r="AA49" i="4" s="1"/>
  <c r="W49" i="4" l="1"/>
  <c r="A50" i="4" s="1"/>
  <c r="L50" i="4" l="1"/>
  <c r="K50" i="4"/>
  <c r="P50" i="4" l="1"/>
  <c r="Z50" i="4" s="1"/>
  <c r="M50" i="4"/>
  <c r="O50" i="4"/>
  <c r="S50" i="4" l="1"/>
  <c r="AK50" i="4" s="1"/>
  <c r="AL50" i="4" s="1"/>
  <c r="AD50" i="4" s="1"/>
  <c r="V50" i="4"/>
  <c r="AC50" i="4"/>
  <c r="Y50" i="4"/>
  <c r="AA50" i="4" s="1"/>
  <c r="U50" i="4"/>
  <c r="Q50" i="4"/>
  <c r="AE50" i="4" l="1"/>
  <c r="W50" i="4"/>
  <c r="A51" i="4" s="1"/>
  <c r="L51" i="4" l="1"/>
  <c r="K51" i="4"/>
  <c r="O51" i="4" l="1"/>
  <c r="AC51" i="4" s="1"/>
  <c r="P51" i="4"/>
  <c r="M51" i="4"/>
  <c r="U51" i="4" l="1"/>
  <c r="Y51" i="4"/>
  <c r="Q51" i="4"/>
  <c r="V51" i="4"/>
  <c r="S51" i="4"/>
  <c r="AK51" i="4" s="1"/>
  <c r="AL51" i="4" s="1"/>
  <c r="AD51" i="4" s="1"/>
  <c r="AE51" i="4" s="1"/>
  <c r="Z51" i="4"/>
  <c r="AA51" i="4" s="1"/>
  <c r="W51" i="4" l="1"/>
  <c r="A52" i="4"/>
  <c r="L52" i="4" s="1"/>
  <c r="K52" i="4"/>
  <c r="P52" i="4" l="1"/>
  <c r="V52" i="4" s="1"/>
  <c r="M52" i="4"/>
  <c r="O52" i="4"/>
  <c r="AC52" i="4" s="1"/>
  <c r="Z52" i="4" l="1"/>
  <c r="Y52" i="4"/>
  <c r="U52" i="4"/>
  <c r="Q52" i="4"/>
  <c r="S52" i="4"/>
  <c r="AK52" i="4" s="1"/>
  <c r="AL52" i="4" s="1"/>
  <c r="AD52" i="4" s="1"/>
  <c r="AE52" i="4" s="1"/>
  <c r="AA52" i="4" l="1"/>
  <c r="W52" i="4"/>
  <c r="A53" i="4" l="1"/>
  <c r="K53" i="4" s="1"/>
  <c r="L53" i="4" l="1"/>
  <c r="P53" i="4" s="1"/>
  <c r="V53" i="4" s="1"/>
  <c r="O53" i="4"/>
  <c r="AC53" i="4" s="1"/>
  <c r="M53" i="4"/>
  <c r="U53" i="4" l="1"/>
  <c r="Y53" i="4"/>
  <c r="Q53" i="4"/>
  <c r="S53" i="4"/>
  <c r="AK53" i="4" s="1"/>
  <c r="AL53" i="4" s="1"/>
  <c r="AD53" i="4" s="1"/>
  <c r="AE53" i="4" s="1"/>
  <c r="Z53" i="4"/>
  <c r="W53" i="4"/>
  <c r="AA53" i="4" l="1"/>
  <c r="A54" i="4"/>
  <c r="L54" i="4" s="1"/>
  <c r="K54" i="4" l="1"/>
  <c r="O54" i="4" s="1"/>
  <c r="P54" i="4"/>
  <c r="Z54" i="4" s="1"/>
  <c r="V54" i="4" l="1"/>
  <c r="S54" i="4"/>
  <c r="AK54" i="4" s="1"/>
  <c r="AL54" i="4" s="1"/>
  <c r="AD54" i="4" s="1"/>
  <c r="M54" i="4"/>
  <c r="AC54" i="4"/>
  <c r="AE54" i="4" s="1"/>
  <c r="Y54" i="4"/>
  <c r="AA54" i="4" s="1"/>
  <c r="Q54" i="4"/>
  <c r="U54" i="4"/>
  <c r="W54" i="4" l="1"/>
  <c r="A55" i="4" s="1"/>
  <c r="L55" i="4" l="1"/>
  <c r="K55" i="4"/>
  <c r="P55" i="4" l="1"/>
  <c r="Z55" i="4" s="1"/>
  <c r="M55" i="4"/>
  <c r="O55" i="4"/>
  <c r="S55" i="4" l="1"/>
  <c r="AK55" i="4" s="1"/>
  <c r="AL55" i="4" s="1"/>
  <c r="AD55" i="4" s="1"/>
  <c r="V55" i="4"/>
  <c r="AC55" i="4"/>
  <c r="AE55" i="4" s="1"/>
  <c r="Q55" i="4"/>
  <c r="U55" i="4"/>
  <c r="Y55" i="4"/>
  <c r="AA55" i="4" s="1"/>
  <c r="W55" i="4" l="1"/>
  <c r="A56" i="4" s="1"/>
  <c r="K56" i="4" l="1"/>
  <c r="L56" i="4"/>
  <c r="P56" i="4" l="1"/>
  <c r="V56" i="4" s="1"/>
  <c r="M56" i="4"/>
  <c r="O56" i="4"/>
  <c r="S56" i="4" s="1"/>
  <c r="AK56" i="4" s="1"/>
  <c r="AL56" i="4" s="1"/>
  <c r="AD56" i="4" s="1"/>
  <c r="Z56" i="4" l="1"/>
  <c r="AC56" i="4"/>
  <c r="AE56" i="4" s="1"/>
  <c r="Y56" i="4"/>
  <c r="AA56" i="4" s="1"/>
  <c r="Q56" i="4"/>
  <c r="U56" i="4"/>
  <c r="W56" i="4" l="1"/>
  <c r="A57" i="4" s="1"/>
  <c r="L57" i="4" l="1"/>
  <c r="K57" i="4"/>
  <c r="O57" i="4" l="1"/>
  <c r="AC57" i="4"/>
  <c r="P57" i="4"/>
  <c r="V57" i="4" s="1"/>
  <c r="Y57" i="4"/>
  <c r="U57" i="4"/>
  <c r="M57" i="4"/>
  <c r="S57" i="4" l="1"/>
  <c r="AK57" i="4" s="1"/>
  <c r="AL57" i="4" s="1"/>
  <c r="AD57" i="4" s="1"/>
  <c r="AE57" i="4" s="1"/>
  <c r="Z57" i="4"/>
  <c r="AA57" i="4" s="1"/>
  <c r="Q57" i="4"/>
  <c r="W57" i="4"/>
  <c r="A58" i="4" l="1"/>
  <c r="L58" i="4"/>
  <c r="K58" i="4"/>
  <c r="P58" i="4" l="1"/>
  <c r="V58" i="4" s="1"/>
  <c r="Z58" i="4"/>
  <c r="M58" i="4"/>
  <c r="O58" i="4"/>
  <c r="S58" i="4" s="1"/>
  <c r="AK58" i="4" s="1"/>
  <c r="AL58" i="4" s="1"/>
  <c r="AD58" i="4" s="1"/>
  <c r="AC58" i="4" l="1"/>
  <c r="AE58" i="4" s="1"/>
  <c r="Y58" i="4"/>
  <c r="AA58" i="4" s="1"/>
  <c r="U58" i="4"/>
  <c r="Q58" i="4"/>
  <c r="W58" i="4" l="1"/>
  <c r="A59" i="4" s="1"/>
  <c r="L59" i="4" l="1"/>
  <c r="K59" i="4"/>
  <c r="P59" i="4" l="1"/>
  <c r="Z59" i="4" s="1"/>
  <c r="M59" i="4"/>
  <c r="O59" i="4"/>
  <c r="S59" i="4" l="1"/>
  <c r="AK59" i="4" s="1"/>
  <c r="AL59" i="4" s="1"/>
  <c r="AD59" i="4" s="1"/>
  <c r="V59" i="4"/>
  <c r="AC59" i="4"/>
  <c r="AE59" i="4" s="1"/>
  <c r="Q59" i="4"/>
  <c r="U59" i="4"/>
  <c r="Y59" i="4"/>
  <c r="AA59" i="4" s="1"/>
  <c r="W59" i="4" l="1"/>
  <c r="A60" i="4" s="1"/>
  <c r="K60" i="4" l="1"/>
  <c r="L60" i="4"/>
  <c r="P60" i="4" l="1"/>
  <c r="V60" i="4" s="1"/>
  <c r="M60" i="4"/>
  <c r="O60" i="4"/>
  <c r="S60" i="4" l="1"/>
  <c r="AK60" i="4" s="1"/>
  <c r="AL60" i="4" s="1"/>
  <c r="AD60" i="4" s="1"/>
  <c r="Z60" i="4"/>
  <c r="AC60" i="4"/>
  <c r="AE60" i="4" s="1"/>
  <c r="Y60" i="4"/>
  <c r="AA60" i="4" s="1"/>
  <c r="Q60" i="4"/>
  <c r="U60" i="4"/>
  <c r="W60" i="4" l="1"/>
  <c r="A61" i="4" s="1"/>
  <c r="L61" i="4" l="1"/>
  <c r="K61" i="4"/>
  <c r="O61" i="4" l="1"/>
  <c r="AC61" i="4" s="1"/>
  <c r="P61" i="4"/>
  <c r="Q61" i="4" s="1"/>
  <c r="U61" i="4"/>
  <c r="Y61" i="4"/>
  <c r="M61" i="4"/>
  <c r="V61" i="4" l="1"/>
  <c r="S61" i="4"/>
  <c r="AK61" i="4" s="1"/>
  <c r="AL61" i="4" s="1"/>
  <c r="AD61" i="4" s="1"/>
  <c r="AE61" i="4" s="1"/>
  <c r="Z61" i="4"/>
  <c r="AA61" i="4" s="1"/>
  <c r="W61" i="4"/>
  <c r="A62" i="4" l="1"/>
  <c r="L62" i="4" s="1"/>
  <c r="K62" i="4" l="1"/>
  <c r="P62" i="4"/>
  <c r="Z62" i="4" s="1"/>
  <c r="M62" i="4"/>
  <c r="O62" i="4"/>
  <c r="V62" i="4" l="1"/>
  <c r="S62" i="4"/>
  <c r="AK62" i="4" s="1"/>
  <c r="AL62" i="4" s="1"/>
  <c r="AD62" i="4" s="1"/>
  <c r="AC62" i="4"/>
  <c r="AE62" i="4" s="1"/>
  <c r="Y62" i="4"/>
  <c r="AA62" i="4" s="1"/>
  <c r="Q62" i="4"/>
  <c r="U62" i="4"/>
  <c r="W62" i="4" l="1"/>
  <c r="A63" i="4" s="1"/>
  <c r="L63" i="4" l="1"/>
  <c r="K63" i="4"/>
  <c r="O63" i="4" l="1"/>
  <c r="AC63" i="4" s="1"/>
  <c r="P63" i="4"/>
  <c r="Q63" i="4" s="1"/>
  <c r="U63" i="4"/>
  <c r="Y63" i="4"/>
  <c r="M63" i="4"/>
  <c r="V63" i="4" l="1"/>
  <c r="S63" i="4"/>
  <c r="AK63" i="4" s="1"/>
  <c r="AL63" i="4" s="1"/>
  <c r="AD63" i="4" s="1"/>
  <c r="AE63" i="4" s="1"/>
  <c r="Z63" i="4"/>
  <c r="AA63" i="4"/>
  <c r="W63" i="4"/>
  <c r="A64" i="4" l="1"/>
  <c r="L64" i="4" s="1"/>
  <c r="K64" i="4" l="1"/>
  <c r="P64" i="4"/>
  <c r="Z64" i="4" s="1"/>
  <c r="M64" i="4"/>
  <c r="O64" i="4"/>
  <c r="V64" i="4" l="1"/>
  <c r="S64" i="4"/>
  <c r="AK64" i="4" s="1"/>
  <c r="AL64" i="4" s="1"/>
  <c r="AD64" i="4" s="1"/>
  <c r="AC64" i="4"/>
  <c r="AE64" i="4" s="1"/>
  <c r="Y64" i="4"/>
  <c r="AA64" i="4" s="1"/>
  <c r="Q64" i="4"/>
  <c r="U64" i="4"/>
  <c r="W64" i="4" l="1"/>
  <c r="A65" i="4" s="1"/>
  <c r="L65" i="4" l="1"/>
  <c r="K65" i="4"/>
  <c r="O65" i="4" l="1"/>
  <c r="AC65" i="4"/>
  <c r="P65" i="4"/>
  <c r="Q65" i="4" s="1"/>
  <c r="U65" i="4"/>
  <c r="Y65" i="4"/>
  <c r="M65" i="4"/>
  <c r="S65" i="4" l="1"/>
  <c r="AK65" i="4" s="1"/>
  <c r="AL65" i="4" s="1"/>
  <c r="AD65" i="4" s="1"/>
  <c r="AE65" i="4" s="1"/>
  <c r="V65" i="4"/>
  <c r="W65" i="4" s="1"/>
  <c r="Z65" i="4"/>
  <c r="AA65" i="4" s="1"/>
  <c r="A66" i="4" l="1"/>
  <c r="L66" i="4" s="1"/>
  <c r="P66" i="4" l="1"/>
  <c r="Z66" i="4" s="1"/>
  <c r="K66" i="4"/>
  <c r="V66" i="4" l="1"/>
  <c r="O66" i="4"/>
  <c r="S66" i="4" s="1"/>
  <c r="AK66" i="4" s="1"/>
  <c r="AL66" i="4" s="1"/>
  <c r="AD66" i="4" s="1"/>
  <c r="M66" i="4"/>
  <c r="U66" i="4"/>
  <c r="Q66" i="4" l="1"/>
  <c r="AC66" i="4"/>
  <c r="AE66" i="4" s="1"/>
  <c r="Y66" i="4"/>
  <c r="AA66" i="4" s="1"/>
  <c r="W66" i="4"/>
  <c r="A67" i="4" s="1"/>
  <c r="L67" i="4" l="1"/>
  <c r="K67" i="4"/>
  <c r="O67" i="4" l="1"/>
  <c r="AC67" i="4" s="1"/>
  <c r="P67" i="4"/>
  <c r="V67" i="4" s="1"/>
  <c r="U67" i="4"/>
  <c r="Y67" i="4"/>
  <c r="M67" i="4"/>
  <c r="S67" i="4" l="1"/>
  <c r="AK67" i="4" s="1"/>
  <c r="AL67" i="4" s="1"/>
  <c r="AD67" i="4" s="1"/>
  <c r="AE67" i="4" s="1"/>
  <c r="Z67" i="4"/>
  <c r="AA67" i="4" s="1"/>
  <c r="Q67" i="4"/>
  <c r="W67" i="4"/>
  <c r="A68" i="4" l="1"/>
  <c r="L68" i="4"/>
  <c r="K68" i="4"/>
  <c r="P68" i="4" l="1"/>
  <c r="V68" i="4" s="1"/>
  <c r="M68" i="4"/>
  <c r="O68" i="4"/>
  <c r="S68" i="4" s="1"/>
  <c r="AK68" i="4" s="1"/>
  <c r="AL68" i="4" s="1"/>
  <c r="AD68" i="4" s="1"/>
  <c r="Z68" i="4" l="1"/>
  <c r="AC68" i="4"/>
  <c r="AE68" i="4" s="1"/>
  <c r="Y68" i="4"/>
  <c r="AA68" i="4" s="1"/>
  <c r="Q68" i="4"/>
  <c r="U68" i="4"/>
  <c r="W68" i="4" l="1"/>
  <c r="A69" i="4" s="1"/>
  <c r="L69" i="4" l="1"/>
  <c r="K69" i="4"/>
  <c r="O69" i="4" l="1"/>
  <c r="AC69" i="4"/>
  <c r="P69" i="4"/>
  <c r="Z69" i="4" s="1"/>
  <c r="Y69" i="4"/>
  <c r="U69" i="4"/>
  <c r="M69" i="4"/>
  <c r="V69" i="4" l="1"/>
  <c r="W69" i="4" s="1"/>
  <c r="S69" i="4"/>
  <c r="AK69" i="4" s="1"/>
  <c r="AL69" i="4" s="1"/>
  <c r="AD69" i="4" s="1"/>
  <c r="AE69" i="4" s="1"/>
  <c r="Q69" i="4"/>
  <c r="AA69" i="4"/>
  <c r="A70" i="4" l="1"/>
  <c r="K70" i="4" s="1"/>
  <c r="L70" i="4"/>
  <c r="O70" i="4" l="1"/>
  <c r="AC70" i="4"/>
  <c r="P70" i="4"/>
  <c r="Z70" i="4" s="1"/>
  <c r="U70" i="4"/>
  <c r="Y70" i="4"/>
  <c r="M70" i="4"/>
  <c r="S70" i="4" l="1"/>
  <c r="AK70" i="4" s="1"/>
  <c r="AL70" i="4" s="1"/>
  <c r="AD70" i="4" s="1"/>
  <c r="AE70" i="4" s="1"/>
  <c r="V70" i="4"/>
  <c r="W70" i="4" s="1"/>
  <c r="Q70" i="4"/>
  <c r="AA70" i="4"/>
  <c r="A71" i="4" l="1"/>
  <c r="L71" i="4" s="1"/>
  <c r="K71" i="4" l="1"/>
  <c r="O71" i="4"/>
  <c r="Y71" i="4" s="1"/>
  <c r="P71" i="4"/>
  <c r="Q71" i="4" s="1"/>
  <c r="M71" i="4"/>
  <c r="AC71" i="4" l="1"/>
  <c r="U71" i="4"/>
  <c r="V71" i="4"/>
  <c r="S71" i="4"/>
  <c r="AK71" i="4" s="1"/>
  <c r="AL71" i="4" s="1"/>
  <c r="AD71" i="4" s="1"/>
  <c r="AE71" i="4" s="1"/>
  <c r="Z71" i="4"/>
  <c r="AA71" i="4"/>
  <c r="W71" i="4"/>
  <c r="A72" i="4" l="1"/>
  <c r="K72" i="4" s="1"/>
  <c r="L72" i="4" l="1"/>
  <c r="O72" i="4"/>
  <c r="AC72" i="4" s="1"/>
  <c r="P72" i="4"/>
  <c r="Z72" i="4" s="1"/>
  <c r="U72" i="4"/>
  <c r="M72" i="4"/>
  <c r="Y72" i="4" l="1"/>
  <c r="AA72" i="4"/>
  <c r="S72" i="4"/>
  <c r="AK72" i="4" s="1"/>
  <c r="AL72" i="4" s="1"/>
  <c r="AD72" i="4" s="1"/>
  <c r="AE72" i="4" s="1"/>
  <c r="V72" i="4"/>
  <c r="W72" i="4" s="1"/>
  <c r="A73" i="4" s="1"/>
  <c r="Q72" i="4"/>
  <c r="L73" i="4" l="1"/>
  <c r="K73" i="4"/>
  <c r="P73" i="4" l="1"/>
  <c r="Z73" i="4" s="1"/>
  <c r="M73" i="4"/>
  <c r="O73" i="4"/>
  <c r="S73" i="4" l="1"/>
  <c r="AK73" i="4" s="1"/>
  <c r="AL73" i="4" s="1"/>
  <c r="AD73" i="4" s="1"/>
  <c r="V73" i="4"/>
  <c r="AC73" i="4"/>
  <c r="Q73" i="4"/>
  <c r="Y73" i="4"/>
  <c r="AA73" i="4" s="1"/>
  <c r="U73" i="4"/>
  <c r="AE73" i="4" l="1"/>
  <c r="W73" i="4"/>
  <c r="A74" i="4" s="1"/>
  <c r="K74" i="4" l="1"/>
  <c r="L74" i="4"/>
  <c r="P74" i="4" l="1"/>
  <c r="Z74" i="4" s="1"/>
  <c r="O74" i="4"/>
  <c r="M74" i="4"/>
  <c r="V74" i="4" l="1"/>
  <c r="Q74" i="4"/>
  <c r="S74" i="4"/>
  <c r="AK74" i="4" s="1"/>
  <c r="AL74" i="4" s="1"/>
  <c r="AD74" i="4" s="1"/>
  <c r="Y74" i="4"/>
  <c r="AA74" i="4" s="1"/>
  <c r="AC74" i="4"/>
  <c r="U74" i="4"/>
  <c r="W74" i="4" l="1"/>
  <c r="AE74" i="4"/>
  <c r="A75" i="4"/>
  <c r="K75" i="4" s="1"/>
  <c r="L75" i="4"/>
  <c r="O75" i="4" l="1"/>
  <c r="AC75" i="4" s="1"/>
  <c r="P75" i="4"/>
  <c r="V75" i="4" s="1"/>
  <c r="Y75" i="4"/>
  <c r="U75" i="4"/>
  <c r="M75" i="4"/>
  <c r="S75" i="4" l="1"/>
  <c r="AK75" i="4" s="1"/>
  <c r="AL75" i="4" s="1"/>
  <c r="AD75" i="4" s="1"/>
  <c r="AE75" i="4" s="1"/>
  <c r="Z75" i="4"/>
  <c r="AA75" i="4" s="1"/>
  <c r="Q75" i="4"/>
  <c r="W75" i="4"/>
  <c r="A76" i="4" l="1"/>
  <c r="L76" i="4"/>
  <c r="K76" i="4"/>
  <c r="P76" i="4" l="1"/>
  <c r="V76" i="4" s="1"/>
  <c r="M76" i="4"/>
  <c r="O76" i="4"/>
  <c r="S76" i="4" s="1"/>
  <c r="AK76" i="4" s="1"/>
  <c r="AL76" i="4" s="1"/>
  <c r="AD76" i="4" s="1"/>
  <c r="Z76" i="4" l="1"/>
  <c r="AC76" i="4"/>
  <c r="AE76" i="4" s="1"/>
  <c r="Y76" i="4"/>
  <c r="Q76" i="4"/>
  <c r="U76" i="4"/>
  <c r="AA76" i="4" l="1"/>
  <c r="W76" i="4"/>
  <c r="A77" i="4" s="1"/>
  <c r="L77" i="4" l="1"/>
  <c r="K77" i="4"/>
  <c r="P77" i="4" l="1"/>
  <c r="Z77" i="4" s="1"/>
  <c r="M77" i="4"/>
  <c r="O77" i="4"/>
  <c r="AC77" i="4" s="1"/>
  <c r="V77" i="4" l="1"/>
  <c r="S77" i="4"/>
  <c r="AK77" i="4" s="1"/>
  <c r="AL77" i="4" s="1"/>
  <c r="AD77" i="4" s="1"/>
  <c r="AE77" i="4" s="1"/>
  <c r="Q77" i="4"/>
  <c r="U77" i="4"/>
  <c r="Y77" i="4"/>
  <c r="AA77" i="4" s="1"/>
  <c r="W77" i="4" l="1"/>
  <c r="A78" i="4" s="1"/>
  <c r="K78" i="4" l="1"/>
  <c r="L78" i="4"/>
  <c r="P78" i="4" l="1"/>
  <c r="V78" i="4" s="1"/>
  <c r="M78" i="4"/>
  <c r="O78" i="4"/>
  <c r="S78" i="4" l="1"/>
  <c r="AK78" i="4" s="1"/>
  <c r="AL78" i="4" s="1"/>
  <c r="AD78" i="4" s="1"/>
  <c r="Z78" i="4"/>
  <c r="AC78" i="4"/>
  <c r="Y78" i="4"/>
  <c r="AA78" i="4" s="1"/>
  <c r="Q78" i="4"/>
  <c r="U78" i="4"/>
  <c r="AE78" i="4" l="1"/>
  <c r="W78" i="4"/>
  <c r="A79" i="4" s="1"/>
  <c r="L79" i="4" l="1"/>
  <c r="K79" i="4"/>
  <c r="P79" i="4" l="1"/>
  <c r="Z79" i="4" s="1"/>
  <c r="M79" i="4"/>
  <c r="O79" i="4"/>
  <c r="S79" i="4" s="1"/>
  <c r="AK79" i="4" s="1"/>
  <c r="AL79" i="4" s="1"/>
  <c r="AD79" i="4" s="1"/>
  <c r="V79" i="4" l="1"/>
  <c r="AC79" i="4"/>
  <c r="AE79" i="4" s="1"/>
  <c r="Q79" i="4"/>
  <c r="Y79" i="4"/>
  <c r="AA79" i="4" s="1"/>
  <c r="U79" i="4"/>
  <c r="W79" i="4" l="1"/>
  <c r="A80" i="4" s="1"/>
  <c r="K80" i="4" l="1"/>
  <c r="L80" i="4"/>
  <c r="P80" i="4" l="1"/>
  <c r="V80" i="4" s="1"/>
  <c r="M80" i="4"/>
  <c r="O80" i="4"/>
  <c r="AC80" i="4" s="1"/>
  <c r="Z80" i="4" l="1"/>
  <c r="S80" i="4"/>
  <c r="AK80" i="4" s="1"/>
  <c r="AL80" i="4" s="1"/>
  <c r="AD80" i="4" s="1"/>
  <c r="AE80" i="4" s="1"/>
  <c r="Y80" i="4"/>
  <c r="AA80" i="4" s="1"/>
  <c r="U80" i="4"/>
  <c r="Q80" i="4"/>
  <c r="W80" i="4" l="1"/>
  <c r="A81" i="4" s="1"/>
  <c r="L81" i="4" l="1"/>
  <c r="K81" i="4"/>
  <c r="O81" i="4" l="1"/>
  <c r="AC81" i="4" s="1"/>
  <c r="P81" i="4"/>
  <c r="Q81" i="4" s="1"/>
  <c r="U81" i="4"/>
  <c r="M81" i="4"/>
  <c r="Y81" i="4" l="1"/>
  <c r="Z81" i="4"/>
  <c r="AA81" i="4" s="1"/>
  <c r="V81" i="4"/>
  <c r="W81" i="4" s="1"/>
  <c r="S81" i="4"/>
  <c r="AK81" i="4" s="1"/>
  <c r="AL81" i="4" s="1"/>
  <c r="AD81" i="4" s="1"/>
  <c r="AE81" i="4" s="1"/>
  <c r="A82" i="4" l="1"/>
  <c r="L82" i="4" s="1"/>
  <c r="K82" i="4" l="1"/>
  <c r="M82" i="4" s="1"/>
  <c r="P82" i="4"/>
  <c r="V82" i="4" s="1"/>
  <c r="O82" i="4" l="1"/>
  <c r="S82" i="4" s="1"/>
  <c r="AK82" i="4" s="1"/>
  <c r="AL82" i="4" s="1"/>
  <c r="AD82" i="4" s="1"/>
  <c r="Z82" i="4"/>
  <c r="AC82" i="4" l="1"/>
  <c r="AE82" i="4" s="1"/>
  <c r="U82" i="4"/>
  <c r="W82" i="4" s="1"/>
  <c r="Y82" i="4"/>
  <c r="AA82" i="4" s="1"/>
  <c r="Q82" i="4"/>
  <c r="A83" i="4" l="1"/>
  <c r="L83" i="4" s="1"/>
  <c r="K83" i="4" l="1"/>
  <c r="O83" i="4" s="1"/>
  <c r="P83" i="4"/>
  <c r="AC83" i="4" l="1"/>
  <c r="Y83" i="4"/>
  <c r="U83" i="4"/>
  <c r="Q83" i="4"/>
  <c r="M83" i="4"/>
  <c r="V83" i="4"/>
  <c r="S83" i="4"/>
  <c r="AK83" i="4" s="1"/>
  <c r="AL83" i="4" s="1"/>
  <c r="AD83" i="4" s="1"/>
  <c r="AE83" i="4" s="1"/>
  <c r="Z83" i="4"/>
  <c r="AA83" i="4" s="1"/>
  <c r="W83" i="4" l="1"/>
  <c r="A84" i="4" s="1"/>
  <c r="K84" i="4" l="1"/>
  <c r="L84" i="4"/>
  <c r="P84" i="4"/>
  <c r="Z84" i="4" s="1"/>
  <c r="M84" i="4"/>
  <c r="O84" i="4"/>
  <c r="S84" i="4" s="1"/>
  <c r="AK84" i="4" s="1"/>
  <c r="AL84" i="4" s="1"/>
  <c r="AD84" i="4" s="1"/>
  <c r="V84" i="4" l="1"/>
  <c r="AC84" i="4"/>
  <c r="AE84" i="4" s="1"/>
  <c r="Y84" i="4"/>
  <c r="AA84" i="4" s="1"/>
  <c r="Q84" i="4"/>
  <c r="U84" i="4"/>
  <c r="W84" i="4" l="1"/>
  <c r="A85" i="4" s="1"/>
  <c r="L85" i="4" l="1"/>
  <c r="K85" i="4"/>
  <c r="P85" i="4" l="1"/>
  <c r="V85" i="4" s="1"/>
  <c r="M85" i="4"/>
  <c r="O85" i="4"/>
  <c r="S85" i="4" s="1"/>
  <c r="AK85" i="4" s="1"/>
  <c r="AL85" i="4" s="1"/>
  <c r="AD85" i="4" s="1"/>
  <c r="Z85" i="4" l="1"/>
  <c r="AC85" i="4"/>
  <c r="AE85" i="4" s="1"/>
  <c r="Q85" i="4"/>
  <c r="U85" i="4"/>
  <c r="Y85" i="4"/>
  <c r="AA85" i="4" s="1"/>
  <c r="W85" i="4" l="1"/>
  <c r="A86" i="4" s="1"/>
  <c r="K86" i="4" l="1"/>
  <c r="L86" i="4"/>
  <c r="P86" i="4" l="1"/>
  <c r="V86" i="4" s="1"/>
  <c r="M86" i="4"/>
  <c r="O86" i="4"/>
  <c r="S86" i="4" s="1"/>
  <c r="AK86" i="4" s="1"/>
  <c r="AL86" i="4" s="1"/>
  <c r="AD86" i="4" s="1"/>
  <c r="Z86" i="4" l="1"/>
  <c r="AC86" i="4"/>
  <c r="AE86" i="4" s="1"/>
  <c r="Y86" i="4"/>
  <c r="AA86" i="4" s="1"/>
  <c r="Q86" i="4"/>
  <c r="U86" i="4"/>
  <c r="W86" i="4" l="1"/>
  <c r="A87" i="4" s="1"/>
  <c r="L87" i="4" l="1"/>
  <c r="K87" i="4"/>
  <c r="O87" i="4" l="1"/>
  <c r="AC87" i="4" s="1"/>
  <c r="P87" i="4"/>
  <c r="V87" i="4" s="1"/>
  <c r="U87" i="4"/>
  <c r="M87" i="4"/>
  <c r="Y87" i="4" l="1"/>
  <c r="Q87" i="4"/>
  <c r="S87" i="4"/>
  <c r="AK87" i="4" s="1"/>
  <c r="AL87" i="4" s="1"/>
  <c r="AD87" i="4" s="1"/>
  <c r="AE87" i="4" s="1"/>
  <c r="Z87" i="4"/>
  <c r="AA87" i="4" s="1"/>
  <c r="W87" i="4"/>
  <c r="A88" i="4" l="1"/>
  <c r="K88" i="4" s="1"/>
  <c r="L88" i="4" l="1"/>
  <c r="P88" i="4" s="1"/>
  <c r="M88" i="4"/>
  <c r="O88" i="4"/>
  <c r="V88" i="4" l="1"/>
  <c r="Z88" i="4"/>
  <c r="S88" i="4"/>
  <c r="AK88" i="4" s="1"/>
  <c r="AL88" i="4" s="1"/>
  <c r="AD88" i="4" s="1"/>
  <c r="AC88" i="4"/>
  <c r="Y88" i="4"/>
  <c r="U88" i="4"/>
  <c r="Q88" i="4"/>
  <c r="AE88" i="4" l="1"/>
  <c r="AA88" i="4"/>
  <c r="W88" i="4"/>
  <c r="A89" i="4" s="1"/>
  <c r="K89" i="4" l="1"/>
  <c r="L89" i="4"/>
  <c r="P89" i="4" l="1"/>
  <c r="V89" i="4" s="1"/>
  <c r="M89" i="4"/>
  <c r="O89" i="4"/>
  <c r="S89" i="4" s="1"/>
  <c r="AK89" i="4" s="1"/>
  <c r="AL89" i="4" s="1"/>
  <c r="AD89" i="4" s="1"/>
  <c r="Z89" i="4" l="1"/>
  <c r="AC89" i="4"/>
  <c r="AE89" i="4" s="1"/>
  <c r="Q89" i="4"/>
  <c r="Y89" i="4"/>
  <c r="U89" i="4"/>
  <c r="AA89" i="4" l="1"/>
  <c r="W89" i="4"/>
  <c r="A90" i="4" l="1"/>
  <c r="L90" i="4" s="1"/>
  <c r="K90" i="4"/>
  <c r="P90" i="4" l="1"/>
  <c r="V90" i="4" s="1"/>
  <c r="M90" i="4"/>
  <c r="O90" i="4"/>
  <c r="S90" i="4" l="1"/>
  <c r="AK90" i="4" s="1"/>
  <c r="AL90" i="4" s="1"/>
  <c r="AD90" i="4" s="1"/>
  <c r="Z90" i="4"/>
  <c r="AC90" i="4"/>
  <c r="Y90" i="4"/>
  <c r="U90" i="4"/>
  <c r="Q90" i="4"/>
  <c r="AE90" i="4" l="1"/>
  <c r="AA90" i="4"/>
  <c r="W90" i="4"/>
  <c r="A91" i="4" s="1"/>
  <c r="L91" i="4" l="1"/>
  <c r="K91" i="4"/>
  <c r="O91" i="4" l="1"/>
  <c r="AC91" i="4" s="1"/>
  <c r="P91" i="4"/>
  <c r="V91" i="4" s="1"/>
  <c r="M91" i="4"/>
  <c r="U91" i="4" l="1"/>
  <c r="W91" i="4" s="1"/>
  <c r="Y91" i="4"/>
  <c r="Q91" i="4"/>
  <c r="S91" i="4"/>
  <c r="AK91" i="4" s="1"/>
  <c r="AL91" i="4" s="1"/>
  <c r="AD91" i="4" s="1"/>
  <c r="AE91" i="4" s="1"/>
  <c r="Z91" i="4"/>
  <c r="AA91" i="4" s="1"/>
  <c r="A92" i="4" l="1"/>
  <c r="L92" i="4" s="1"/>
  <c r="K92" i="4" l="1"/>
  <c r="M92" i="4" s="1"/>
  <c r="P92" i="4"/>
  <c r="Z92" i="4" s="1"/>
  <c r="O92" i="4" l="1"/>
  <c r="S92" i="4" s="1"/>
  <c r="AK92" i="4" s="1"/>
  <c r="AL92" i="4" s="1"/>
  <c r="AD92" i="4" s="1"/>
  <c r="V92" i="4"/>
  <c r="AC92" i="4" l="1"/>
  <c r="AE92" i="4" s="1"/>
  <c r="Y92" i="4"/>
  <c r="AA92" i="4" s="1"/>
  <c r="U92" i="4"/>
  <c r="Q92" i="4"/>
  <c r="W92" i="4"/>
  <c r="A93" i="4" s="1"/>
  <c r="L93" i="4" l="1"/>
  <c r="K93" i="4"/>
  <c r="P93" i="4" l="1"/>
  <c r="Z93" i="4" s="1"/>
  <c r="M93" i="4"/>
  <c r="O93" i="4"/>
  <c r="S93" i="4" l="1"/>
  <c r="AK93" i="4" s="1"/>
  <c r="AL93" i="4" s="1"/>
  <c r="AD93" i="4" s="1"/>
  <c r="V93" i="4"/>
  <c r="AC93" i="4"/>
  <c r="Q93" i="4"/>
  <c r="U93" i="4"/>
  <c r="Y93" i="4"/>
  <c r="AA93" i="4" s="1"/>
  <c r="W93" i="4" l="1"/>
  <c r="AE93" i="4"/>
  <c r="A94" i="4"/>
  <c r="K94" i="4" s="1"/>
  <c r="L94" i="4"/>
  <c r="P94" i="4" l="1"/>
  <c r="Z94" i="4" s="1"/>
  <c r="M94" i="4"/>
  <c r="O94" i="4"/>
  <c r="S94" i="4" s="1"/>
  <c r="AK94" i="4" s="1"/>
  <c r="AL94" i="4" s="1"/>
  <c r="AD94" i="4" s="1"/>
  <c r="V94" i="4" l="1"/>
  <c r="AC94" i="4"/>
  <c r="AE94" i="4" s="1"/>
  <c r="Y94" i="4"/>
  <c r="AA94" i="4" s="1"/>
  <c r="Q94" i="4"/>
  <c r="U94" i="4"/>
  <c r="W94" i="4" s="1"/>
  <c r="A95" i="4" l="1"/>
  <c r="L95" i="4" s="1"/>
  <c r="K95" i="4" l="1"/>
  <c r="P95" i="4"/>
  <c r="Z95" i="4" s="1"/>
  <c r="M95" i="4"/>
  <c r="O95" i="4"/>
  <c r="S95" i="4" l="1"/>
  <c r="AK95" i="4" s="1"/>
  <c r="AL95" i="4" s="1"/>
  <c r="AD95" i="4" s="1"/>
  <c r="V95" i="4"/>
  <c r="AC95" i="4"/>
  <c r="Q95" i="4"/>
  <c r="Y95" i="4"/>
  <c r="AA95" i="4" s="1"/>
  <c r="U95" i="4"/>
  <c r="W95" i="4" s="1"/>
  <c r="AE95" i="4" l="1"/>
  <c r="A96" i="4"/>
  <c r="K96" i="4"/>
  <c r="L96" i="4"/>
  <c r="P96" i="4" l="1"/>
  <c r="V96" i="4" s="1"/>
  <c r="M96" i="4"/>
  <c r="O96" i="4"/>
  <c r="S96" i="4" l="1"/>
  <c r="AK96" i="4" s="1"/>
  <c r="AL96" i="4" s="1"/>
  <c r="AD96" i="4" s="1"/>
  <c r="Z96" i="4"/>
  <c r="AC96" i="4"/>
  <c r="AE96" i="4" s="1"/>
  <c r="Y96" i="4"/>
  <c r="AA96" i="4" s="1"/>
  <c r="U96" i="4"/>
  <c r="W96" i="4" s="1"/>
  <c r="A97" i="4" s="1"/>
  <c r="Q96" i="4"/>
  <c r="L97" i="4" l="1"/>
  <c r="K97" i="4"/>
  <c r="O97" i="4" l="1"/>
  <c r="AC97" i="4" s="1"/>
  <c r="P97" i="4"/>
  <c r="M97" i="4"/>
  <c r="U97" i="4" l="1"/>
  <c r="Y97" i="4"/>
  <c r="Q97" i="4"/>
  <c r="V97" i="4"/>
  <c r="W97" i="4" s="1"/>
  <c r="S97" i="4"/>
  <c r="AK97" i="4" s="1"/>
  <c r="AL97" i="4" s="1"/>
  <c r="AD97" i="4" s="1"/>
  <c r="AE97" i="4" s="1"/>
  <c r="Z97" i="4"/>
  <c r="AA97" i="4" s="1"/>
  <c r="A98" i="4" l="1"/>
  <c r="K98" i="4" s="1"/>
  <c r="O98" i="4" l="1"/>
  <c r="L98" i="4"/>
  <c r="M98" i="4" s="1"/>
  <c r="AC98" i="4"/>
  <c r="Y98" i="4"/>
  <c r="U98" i="4"/>
  <c r="P98" i="4" l="1"/>
  <c r="Q98" i="4" s="1"/>
  <c r="S98" i="4" l="1"/>
  <c r="AK98" i="4" s="1"/>
  <c r="AL98" i="4" s="1"/>
  <c r="AD98" i="4" s="1"/>
  <c r="AE98" i="4" s="1"/>
  <c r="Z98" i="4"/>
  <c r="AA98" i="4" s="1"/>
  <c r="V98" i="4"/>
  <c r="W98" i="4" s="1"/>
  <c r="A99" i="4" s="1"/>
  <c r="L99" i="4" l="1"/>
  <c r="P99" i="4" s="1"/>
  <c r="K99" i="4"/>
  <c r="O99" i="4" s="1"/>
  <c r="Q99" i="4" s="1"/>
  <c r="Z99" i="4" l="1"/>
  <c r="V99" i="4"/>
  <c r="S99" i="4"/>
  <c r="AK99" i="4" s="1"/>
  <c r="AL99" i="4" s="1"/>
  <c r="AD99" i="4" s="1"/>
  <c r="AE99" i="4" s="1"/>
  <c r="M99" i="4"/>
  <c r="Y99" i="4"/>
  <c r="AA99" i="4" s="1"/>
  <c r="U99" i="4"/>
  <c r="W99" i="4" s="1"/>
  <c r="A100" i="4" s="1"/>
  <c r="AC99" i="4"/>
  <c r="K100" i="4" l="1"/>
  <c r="L100" i="4"/>
  <c r="P100" i="4" s="1"/>
  <c r="O100" i="4"/>
  <c r="Y100" i="4" s="1"/>
  <c r="Z100" i="4" l="1"/>
  <c r="V100" i="4"/>
  <c r="M100" i="4"/>
  <c r="AA100" i="4"/>
  <c r="Q100" i="4"/>
  <c r="AC100" i="4"/>
  <c r="U100" i="4"/>
  <c r="W100" i="4" s="1"/>
  <c r="S100" i="4"/>
  <c r="AK100" i="4" s="1"/>
  <c r="AL100" i="4" s="1"/>
  <c r="AD100" i="4" s="1"/>
  <c r="A101" i="4" l="1"/>
  <c r="AE100" i="4"/>
  <c r="L101" i="4"/>
  <c r="P101" i="4" s="1"/>
  <c r="K101" i="4"/>
  <c r="M101" i="4" l="1"/>
  <c r="O101" i="4"/>
  <c r="AC101" i="4" s="1"/>
  <c r="V101" i="4"/>
  <c r="Z101" i="4"/>
  <c r="U101" i="4" l="1"/>
  <c r="Q101" i="4"/>
  <c r="Y101" i="4"/>
  <c r="AA101" i="4" s="1"/>
  <c r="S101" i="4"/>
  <c r="AK101" i="4" s="1"/>
  <c r="AL101" i="4" s="1"/>
  <c r="AD101" i="4" s="1"/>
  <c r="AE101" i="4" s="1"/>
  <c r="W101" i="4"/>
  <c r="A102" i="4" l="1"/>
  <c r="K102" i="4" s="1"/>
  <c r="O102" i="4" l="1"/>
  <c r="Y102" i="4" s="1"/>
  <c r="L102" i="4"/>
  <c r="M102" i="4" s="1"/>
  <c r="P102" i="4" l="1"/>
  <c r="V102" i="4" s="1"/>
  <c r="AC102" i="4"/>
  <c r="U102" i="4"/>
  <c r="Z102" i="4" l="1"/>
  <c r="AA102" i="4" s="1"/>
  <c r="Q102" i="4"/>
  <c r="W102" i="4"/>
  <c r="A103" i="4" s="1"/>
  <c r="K103" i="4" s="1"/>
  <c r="O103" i="4" s="1"/>
  <c r="S102" i="4"/>
  <c r="AK102" i="4" s="1"/>
  <c r="AL102" i="4" s="1"/>
  <c r="AD102" i="4" s="1"/>
  <c r="AE102" i="4" s="1"/>
  <c r="L103" i="4" l="1"/>
  <c r="P103" i="4" s="1"/>
  <c r="Q103" i="4" s="1"/>
  <c r="U103" i="4"/>
  <c r="Y103" i="4"/>
  <c r="AC103" i="4"/>
  <c r="M103" i="4" l="1"/>
  <c r="Z103" i="4"/>
  <c r="AA103" i="4" s="1"/>
  <c r="V103" i="4"/>
  <c r="W103" i="4" s="1"/>
  <c r="A104" i="4" s="1"/>
  <c r="S103" i="4"/>
  <c r="AK103" i="4" s="1"/>
  <c r="AL103" i="4" s="1"/>
  <c r="AD103" i="4" s="1"/>
  <c r="AE103" i="4" s="1"/>
  <c r="K104" i="4" l="1"/>
  <c r="L104" i="4"/>
  <c r="P104" i="4" l="1"/>
  <c r="Z104" i="4" s="1"/>
  <c r="M104" i="4"/>
  <c r="O104" i="4"/>
  <c r="AC104" i="4" s="1"/>
  <c r="V104" i="4" l="1"/>
  <c r="U104" i="4"/>
  <c r="Q104" i="4"/>
  <c r="Y104" i="4"/>
  <c r="AA104" i="4" s="1"/>
  <c r="S104" i="4"/>
  <c r="AK104" i="4" s="1"/>
  <c r="AL104" i="4" s="1"/>
  <c r="AD104" i="4" s="1"/>
  <c r="AE104" i="4" s="1"/>
  <c r="W104" i="4" l="1"/>
  <c r="A105" i="4" s="1"/>
  <c r="L105" i="4" l="1"/>
  <c r="K105" i="4"/>
  <c r="O105" i="4" l="1"/>
  <c r="AC105" i="4" s="1"/>
  <c r="P105" i="4"/>
  <c r="S105" i="4" s="1"/>
  <c r="AK105" i="4" s="1"/>
  <c r="AL105" i="4" s="1"/>
  <c r="AD105" i="4" s="1"/>
  <c r="M105" i="4"/>
  <c r="Y105" i="4" l="1"/>
  <c r="Q105" i="4"/>
  <c r="U105" i="4"/>
  <c r="AE105" i="4"/>
  <c r="V105" i="4"/>
  <c r="Z105" i="4"/>
  <c r="AA105" i="4" l="1"/>
  <c r="W105" i="4"/>
  <c r="A106" i="4" s="1"/>
  <c r="L106" i="4" l="1"/>
  <c r="P106" i="4" s="1"/>
  <c r="K106" i="4"/>
  <c r="O106" i="4" s="1"/>
  <c r="U106" i="4" s="1"/>
  <c r="M106" i="4" l="1"/>
  <c r="S106" i="4"/>
  <c r="AK106" i="4" s="1"/>
  <c r="AL106" i="4" s="1"/>
  <c r="AD106" i="4" s="1"/>
  <c r="Q106" i="4"/>
  <c r="Y106" i="4"/>
  <c r="AC106" i="4"/>
  <c r="Z106" i="4"/>
  <c r="V106" i="4"/>
  <c r="W106" i="4" s="1"/>
  <c r="AE106" i="4" l="1"/>
  <c r="AA106" i="4"/>
  <c r="A107" i="4" s="1"/>
  <c r="L107" i="4" l="1"/>
  <c r="K107" i="4"/>
  <c r="O107" i="4" l="1"/>
  <c r="AC107" i="4" s="1"/>
  <c r="P107" i="4"/>
  <c r="M107" i="4"/>
  <c r="S107" i="4" l="1"/>
  <c r="AK107" i="4" s="1"/>
  <c r="AL107" i="4" s="1"/>
  <c r="AD107" i="4" s="1"/>
  <c r="AE107" i="4" s="1"/>
  <c r="U107" i="4"/>
  <c r="Y107" i="4"/>
  <c r="Q107" i="4"/>
  <c r="V107" i="4"/>
  <c r="Z107" i="4"/>
  <c r="W107" i="4" l="1"/>
  <c r="AA107" i="4"/>
  <c r="A108" i="4" l="1"/>
  <c r="K108" i="4" s="1"/>
  <c r="L108" i="4" l="1"/>
  <c r="P108" i="4" s="1"/>
  <c r="V108" i="4" s="1"/>
  <c r="M108" i="4"/>
  <c r="O108" i="4"/>
  <c r="AC108" i="4" s="1"/>
  <c r="Z108" i="4" l="1"/>
  <c r="Y108" i="4"/>
  <c r="U108" i="4"/>
  <c r="W108" i="4" s="1"/>
  <c r="Q108" i="4"/>
  <c r="S108" i="4"/>
  <c r="AK108" i="4" s="1"/>
  <c r="AL108" i="4" s="1"/>
  <c r="AD108" i="4" s="1"/>
  <c r="AE108" i="4" s="1"/>
  <c r="AA108" i="4" l="1"/>
  <c r="A109" i="4" s="1"/>
  <c r="L109" i="4" l="1"/>
  <c r="P109" i="4" s="1"/>
  <c r="K109" i="4"/>
  <c r="M109" i="4" s="1"/>
  <c r="O109" i="4" l="1"/>
  <c r="Y109" i="4" s="1"/>
  <c r="U109" i="4"/>
  <c r="Z109" i="4"/>
  <c r="AA109" i="4" s="1"/>
  <c r="V109" i="4"/>
  <c r="S109" i="4"/>
  <c r="AK109" i="4" s="1"/>
  <c r="AL109" i="4" s="1"/>
  <c r="AD109" i="4" s="1"/>
  <c r="AE109" i="4" l="1"/>
  <c r="Q109" i="4"/>
  <c r="AC109" i="4"/>
  <c r="W109" i="4"/>
  <c r="A110" i="4" s="1"/>
  <c r="L110" i="4" s="1"/>
  <c r="K110" i="4" l="1"/>
  <c r="O110" i="4" s="1"/>
  <c r="P110" i="4"/>
  <c r="AC110" i="4" l="1"/>
  <c r="M110" i="4"/>
  <c r="U110" i="4"/>
  <c r="Q110" i="4"/>
  <c r="Y110" i="4"/>
  <c r="Z110" i="4"/>
  <c r="V110" i="4"/>
  <c r="S110" i="4"/>
  <c r="AK110" i="4" s="1"/>
  <c r="AL110" i="4" s="1"/>
  <c r="AD110" i="4" s="1"/>
  <c r="AE110" i="4" l="1"/>
  <c r="AA110" i="4"/>
  <c r="W110" i="4"/>
  <c r="A111" i="4" l="1"/>
  <c r="K111" i="4" s="1"/>
  <c r="L111" i="4" l="1"/>
  <c r="P111" i="4" s="1"/>
  <c r="O111" i="4"/>
  <c r="AC111" i="4" s="1"/>
  <c r="Y111" i="4" l="1"/>
  <c r="U111" i="4"/>
  <c r="M111" i="4"/>
  <c r="V111" i="4"/>
  <c r="Z111" i="4"/>
  <c r="AA111" i="4" s="1"/>
  <c r="Q111" i="4"/>
  <c r="S111" i="4"/>
  <c r="AK111" i="4" s="1"/>
  <c r="AL111" i="4" s="1"/>
  <c r="AD111" i="4" s="1"/>
  <c r="AE111" i="4" s="1"/>
  <c r="W111" i="4" l="1"/>
  <c r="A112" i="4"/>
  <c r="L112" i="4" s="1"/>
  <c r="K112" i="4" l="1"/>
  <c r="P112" i="4"/>
  <c r="Z112" i="4" s="1"/>
  <c r="M112" i="4"/>
  <c r="O112" i="4"/>
  <c r="AC112" i="4" s="1"/>
  <c r="V112" i="4" l="1"/>
  <c r="Y112" i="4"/>
  <c r="AA112" i="4" s="1"/>
  <c r="U112" i="4"/>
  <c r="Q112" i="4"/>
  <c r="S112" i="4"/>
  <c r="AK112" i="4" s="1"/>
  <c r="AL112" i="4" s="1"/>
  <c r="AD112" i="4" s="1"/>
  <c r="AE112" i="4" s="1"/>
  <c r="W112" i="4" l="1"/>
  <c r="A113" i="4" s="1"/>
  <c r="L113" i="4"/>
  <c r="K113" i="4"/>
  <c r="O113" i="4" l="1"/>
  <c r="AC113" i="4" s="1"/>
  <c r="P113" i="4"/>
  <c r="M113" i="4"/>
  <c r="S113" i="4" l="1"/>
  <c r="AK113" i="4" s="1"/>
  <c r="AL113" i="4" s="1"/>
  <c r="AD113" i="4" s="1"/>
  <c r="U113" i="4"/>
  <c r="Y113" i="4"/>
  <c r="Q113" i="4"/>
  <c r="AE113" i="4"/>
  <c r="Z113" i="4"/>
  <c r="V113" i="4"/>
  <c r="W113" i="4" l="1"/>
  <c r="AA113" i="4"/>
  <c r="A114" i="4" s="1"/>
  <c r="K114" i="4" l="1"/>
  <c r="O114" i="4" s="1"/>
  <c r="AC114" i="4" s="1"/>
  <c r="L114" i="4"/>
  <c r="P114" i="4"/>
  <c r="Z114" i="4" s="1"/>
  <c r="M114" i="4" l="1"/>
  <c r="V114" i="4"/>
  <c r="U114" i="4"/>
  <c r="Q114" i="4"/>
  <c r="Y114" i="4"/>
  <c r="AA114" i="4" s="1"/>
  <c r="S114" i="4"/>
  <c r="AK114" i="4" s="1"/>
  <c r="AL114" i="4" s="1"/>
  <c r="AD114" i="4" s="1"/>
  <c r="AE114" i="4" s="1"/>
  <c r="W114" i="4" l="1"/>
  <c r="A115" i="4" s="1"/>
  <c r="K115" i="4" l="1"/>
  <c r="L115" i="4"/>
  <c r="P115" i="4" l="1"/>
  <c r="V115" i="4" s="1"/>
  <c r="M115" i="4"/>
  <c r="O115" i="4"/>
  <c r="AC115" i="4" s="1"/>
  <c r="Z115" i="4" l="1"/>
  <c r="U115" i="4"/>
  <c r="W115" i="4" s="1"/>
  <c r="Q115" i="4"/>
  <c r="Y115" i="4"/>
  <c r="S115" i="4"/>
  <c r="AK115" i="4" s="1"/>
  <c r="AL115" i="4" s="1"/>
  <c r="AD115" i="4" s="1"/>
  <c r="AE115" i="4" s="1"/>
  <c r="AA115" i="4" l="1"/>
  <c r="A116" i="4" s="1"/>
  <c r="L116" i="4" l="1"/>
  <c r="K116" i="4"/>
  <c r="O116" i="4" l="1"/>
  <c r="AC116" i="4" s="1"/>
  <c r="P116" i="4"/>
  <c r="M116" i="4"/>
  <c r="Q116" i="4" l="1"/>
  <c r="U116" i="4"/>
  <c r="Y116" i="4"/>
  <c r="S116" i="4"/>
  <c r="AK116" i="4" s="1"/>
  <c r="AL116" i="4" s="1"/>
  <c r="AD116" i="4" s="1"/>
  <c r="AE116" i="4" s="1"/>
  <c r="V116" i="4"/>
  <c r="Z116" i="4"/>
  <c r="AA116" i="4" l="1"/>
  <c r="W116" i="4"/>
  <c r="A117" i="4" s="1"/>
  <c r="K117" i="4" l="1"/>
  <c r="L117" i="4"/>
  <c r="P117" i="4" s="1"/>
  <c r="Z117" i="4" s="1"/>
  <c r="M117" i="4" l="1"/>
  <c r="V117" i="4"/>
  <c r="O117" i="4"/>
  <c r="AC117" i="4" s="1"/>
  <c r="Q117" i="4" l="1"/>
  <c r="Y117" i="4"/>
  <c r="AA117" i="4" s="1"/>
  <c r="S117" i="4"/>
  <c r="AK117" i="4" s="1"/>
  <c r="AL117" i="4" s="1"/>
  <c r="AD117" i="4" s="1"/>
  <c r="AE117" i="4" s="1"/>
  <c r="U117" i="4"/>
  <c r="W117" i="4" s="1"/>
  <c r="A118" i="4" s="1"/>
  <c r="K118" i="4" s="1"/>
  <c r="O118" i="4" s="1"/>
  <c r="AC118" i="4" s="1"/>
  <c r="L118" i="4" l="1"/>
  <c r="P118" i="4" s="1"/>
  <c r="Q118" i="4" s="1"/>
  <c r="U118" i="4"/>
  <c r="Y118" i="4"/>
  <c r="S118" i="4" l="1"/>
  <c r="AK118" i="4" s="1"/>
  <c r="AL118" i="4" s="1"/>
  <c r="AD118" i="4" s="1"/>
  <c r="AE118" i="4" s="1"/>
  <c r="M118" i="4"/>
  <c r="V118" i="4"/>
  <c r="W118" i="4" s="1"/>
  <c r="Z118" i="4"/>
  <c r="AA118" i="4" s="1"/>
  <c r="A119" i="4" l="1"/>
  <c r="K119" i="4" s="1"/>
  <c r="L119" i="4" l="1"/>
  <c r="P119" i="4" s="1"/>
  <c r="O119" i="4"/>
  <c r="AC119" i="4" s="1"/>
  <c r="Z119" i="4" l="1"/>
  <c r="V119" i="4"/>
  <c r="M119" i="4"/>
  <c r="U119" i="4"/>
  <c r="W119" i="4" s="1"/>
  <c r="Y119" i="4"/>
  <c r="AA119" i="4" s="1"/>
  <c r="Q119" i="4"/>
  <c r="S119" i="4"/>
  <c r="AK119" i="4" s="1"/>
  <c r="AL119" i="4" s="1"/>
  <c r="AD119" i="4" s="1"/>
  <c r="AE119" i="4" s="1"/>
  <c r="A120" i="4" l="1"/>
  <c r="L120" i="4" l="1"/>
  <c r="K120" i="4"/>
  <c r="O120" i="4" s="1"/>
  <c r="AC120" i="4" l="1"/>
  <c r="P120" i="4"/>
  <c r="V120" i="4" s="1"/>
  <c r="Z120" i="4"/>
  <c r="Y120" i="4"/>
  <c r="U120" i="4"/>
  <c r="M120" i="4"/>
  <c r="S120" i="4"/>
  <c r="AK120" i="4" s="1"/>
  <c r="AL120" i="4" s="1"/>
  <c r="AD120" i="4" s="1"/>
  <c r="Q120" i="4" l="1"/>
  <c r="AE120" i="4"/>
  <c r="AA120" i="4"/>
  <c r="W120" i="4"/>
  <c r="A121" i="4" s="1"/>
  <c r="K121" i="4" s="1"/>
  <c r="L121" i="4" l="1"/>
  <c r="M121" i="4" s="1"/>
  <c r="O121" i="4"/>
  <c r="AC121" i="4" s="1"/>
  <c r="Y121" i="4" l="1"/>
  <c r="U121" i="4"/>
  <c r="P121" i="4"/>
  <c r="Q121" i="4" s="1"/>
  <c r="S121" i="4" l="1"/>
  <c r="AK121" i="4" s="1"/>
  <c r="AL121" i="4" s="1"/>
  <c r="AD121" i="4" s="1"/>
  <c r="AE121" i="4" s="1"/>
  <c r="V121" i="4"/>
  <c r="W121" i="4" s="1"/>
  <c r="Z121" i="4"/>
  <c r="AA121" i="4" s="1"/>
  <c r="A122" i="4"/>
  <c r="L122" i="4" l="1"/>
  <c r="K122" i="4"/>
  <c r="O122" i="4" l="1"/>
  <c r="AC122" i="4" s="1"/>
  <c r="P122" i="4"/>
  <c r="M122" i="4"/>
  <c r="Q122" i="4" l="1"/>
  <c r="U122" i="4"/>
  <c r="Y122" i="4"/>
  <c r="AA122" i="4" s="1"/>
  <c r="S122" i="4"/>
  <c r="AK122" i="4" s="1"/>
  <c r="AL122" i="4" s="1"/>
  <c r="AD122" i="4" s="1"/>
  <c r="AE122" i="4" s="1"/>
  <c r="V122" i="4"/>
  <c r="Z122" i="4"/>
  <c r="W122" i="4" l="1"/>
  <c r="A123" i="4" s="1"/>
  <c r="L123" i="4" s="1"/>
  <c r="K123" i="4" l="1"/>
  <c r="O123" i="4" s="1"/>
  <c r="P123" i="4"/>
  <c r="Y123" i="4" l="1"/>
  <c r="U123" i="4"/>
  <c r="M123" i="4"/>
  <c r="AC123" i="4"/>
  <c r="Q123" i="4"/>
  <c r="S123" i="4"/>
  <c r="AK123" i="4" s="1"/>
  <c r="AL123" i="4" s="1"/>
  <c r="AD123" i="4" s="1"/>
  <c r="V123" i="4"/>
  <c r="Z123" i="4"/>
  <c r="W123" i="4" l="1"/>
  <c r="AA123" i="4"/>
  <c r="AE123" i="4"/>
  <c r="A124" i="4"/>
  <c r="K124" i="4" l="1"/>
  <c r="L124" i="4"/>
  <c r="P124" i="4" l="1"/>
  <c r="V124" i="4" s="1"/>
  <c r="M124" i="4"/>
  <c r="O124" i="4"/>
  <c r="AC124" i="4" s="1"/>
  <c r="Z124" i="4" l="1"/>
  <c r="Y124" i="4"/>
  <c r="U124" i="4"/>
  <c r="W124" i="4" s="1"/>
  <c r="Q124" i="4"/>
  <c r="S124" i="4"/>
  <c r="AK124" i="4" s="1"/>
  <c r="AL124" i="4" s="1"/>
  <c r="AD124" i="4" s="1"/>
  <c r="AE124" i="4" s="1"/>
  <c r="AA124" i="4" l="1"/>
  <c r="A125" i="4" s="1"/>
  <c r="L125" i="4" s="1"/>
  <c r="P125" i="4" s="1"/>
  <c r="K125" i="4" l="1"/>
  <c r="M125" i="4" s="1"/>
  <c r="Z125" i="4"/>
  <c r="V125" i="4"/>
  <c r="O125" i="4" l="1"/>
  <c r="AC125" i="4" s="1"/>
  <c r="U125" i="4"/>
  <c r="W125" i="4" s="1"/>
  <c r="Q125" i="4"/>
  <c r="Y125" i="4"/>
  <c r="AA125" i="4" s="1"/>
  <c r="S125" i="4"/>
  <c r="AK125" i="4" s="1"/>
  <c r="AL125" i="4" s="1"/>
  <c r="AD125" i="4" s="1"/>
  <c r="AE125" i="4" s="1"/>
  <c r="A126" i="4" l="1"/>
  <c r="K126" i="4" l="1"/>
  <c r="L126" i="4"/>
  <c r="P126" i="4" l="1"/>
  <c r="Z126" i="4" s="1"/>
  <c r="M126" i="4"/>
  <c r="O126" i="4"/>
  <c r="AC126" i="4" s="1"/>
  <c r="V126" i="4" l="1"/>
  <c r="U126" i="4"/>
  <c r="Y126" i="4"/>
  <c r="AA126" i="4" s="1"/>
  <c r="Q126" i="4"/>
  <c r="S126" i="4"/>
  <c r="AK126" i="4" s="1"/>
  <c r="AL126" i="4" s="1"/>
  <c r="AD126" i="4" s="1"/>
  <c r="AE126" i="4" s="1"/>
  <c r="W126" i="4" l="1"/>
  <c r="A127" i="4" s="1"/>
  <c r="K127" i="4" l="1"/>
  <c r="L127" i="4"/>
  <c r="P127" i="4" l="1"/>
  <c r="Z127" i="4" s="1"/>
  <c r="M127" i="4"/>
  <c r="O127" i="4"/>
  <c r="AC127" i="4" s="1"/>
  <c r="V127" i="4" l="1"/>
  <c r="U127" i="4"/>
  <c r="W127" i="4" s="1"/>
  <c r="Y127" i="4"/>
  <c r="AA127" i="4" s="1"/>
  <c r="Q127" i="4"/>
  <c r="S127" i="4"/>
  <c r="AK127" i="4" s="1"/>
  <c r="AL127" i="4" s="1"/>
  <c r="AD127" i="4" s="1"/>
  <c r="AE127" i="4" s="1"/>
  <c r="A128" i="4" l="1"/>
  <c r="L128" i="4" l="1"/>
  <c r="K128" i="4"/>
  <c r="O128" i="4" l="1"/>
  <c r="AC128" i="4" s="1"/>
  <c r="P128" i="4"/>
  <c r="M128" i="4"/>
  <c r="Y128" i="4" l="1"/>
  <c r="Q128" i="4"/>
  <c r="S128" i="4"/>
  <c r="AK128" i="4" s="1"/>
  <c r="AL128" i="4" s="1"/>
  <c r="AD128" i="4" s="1"/>
  <c r="AE128" i="4" s="1"/>
  <c r="U128" i="4"/>
  <c r="Z128" i="4"/>
  <c r="AA128" i="4" s="1"/>
  <c r="V128" i="4"/>
  <c r="W128" i="4" l="1"/>
  <c r="A129" i="4" s="1"/>
  <c r="L129" i="4" s="1"/>
  <c r="K129" i="4" l="1"/>
  <c r="O129" i="4" s="1"/>
  <c r="U129" i="4" s="1"/>
  <c r="P129" i="4"/>
  <c r="M129" i="4" l="1"/>
  <c r="Q129" i="4"/>
  <c r="Y129" i="4"/>
  <c r="AC129" i="4"/>
  <c r="S129" i="4"/>
  <c r="AK129" i="4" s="1"/>
  <c r="AL129" i="4" s="1"/>
  <c r="AD129" i="4" s="1"/>
  <c r="Z129" i="4"/>
  <c r="V129" i="4"/>
  <c r="W129" i="4" s="1"/>
  <c r="AE129" i="4" l="1"/>
  <c r="AA129" i="4"/>
  <c r="A130" i="4" s="1"/>
  <c r="K130" i="4" l="1"/>
  <c r="L130" i="4"/>
  <c r="P130" i="4" s="1"/>
  <c r="V130" i="4" s="1"/>
  <c r="O130" i="4"/>
  <c r="AC130" i="4" l="1"/>
  <c r="M130" i="4"/>
  <c r="Z130" i="4"/>
  <c r="Y130" i="4"/>
  <c r="AA130" i="4" s="1"/>
  <c r="Q130" i="4"/>
  <c r="U130" i="4"/>
  <c r="W130" i="4" s="1"/>
  <c r="S130" i="4"/>
  <c r="AK130" i="4" s="1"/>
  <c r="AL130" i="4" s="1"/>
  <c r="AD130" i="4" s="1"/>
  <c r="AE130" i="4" l="1"/>
  <c r="A131" i="4"/>
  <c r="L131" i="4" s="1"/>
  <c r="P131" i="4" s="1"/>
  <c r="K131" i="4" l="1"/>
  <c r="M131" i="4" s="1"/>
  <c r="Z131" i="4"/>
  <c r="V131" i="4"/>
  <c r="O131" i="4" l="1"/>
  <c r="AC131" i="4" s="1"/>
  <c r="S131" i="4" l="1"/>
  <c r="AK131" i="4" s="1"/>
  <c r="AL131" i="4" s="1"/>
  <c r="AD131" i="4" s="1"/>
  <c r="AE131" i="4" s="1"/>
  <c r="U131" i="4"/>
  <c r="W131" i="4" s="1"/>
  <c r="Q131" i="4"/>
  <c r="Y131" i="4"/>
  <c r="AA131" i="4" s="1"/>
  <c r="A132" i="4" l="1"/>
  <c r="K132" i="4" l="1"/>
  <c r="O132" i="4" s="1"/>
  <c r="AC132" i="4" s="1"/>
  <c r="L132" i="4"/>
  <c r="P132" i="4" s="1"/>
  <c r="Q132" i="4" l="1"/>
  <c r="Y132" i="4"/>
  <c r="S132" i="4"/>
  <c r="AK132" i="4" s="1"/>
  <c r="AL132" i="4" s="1"/>
  <c r="AD132" i="4" s="1"/>
  <c r="AE132" i="4" s="1"/>
  <c r="U132" i="4"/>
  <c r="W132" i="4" s="1"/>
  <c r="M132" i="4"/>
  <c r="V132" i="4"/>
  <c r="Z132" i="4"/>
  <c r="AA132" i="4" s="1"/>
  <c r="A133" i="4" s="1"/>
  <c r="K133" i="4" s="1"/>
  <c r="L133" i="4" l="1"/>
  <c r="P133" i="4" s="1"/>
  <c r="O133" i="4"/>
  <c r="M133" i="4"/>
  <c r="V133" i="4" l="1"/>
  <c r="Z133" i="4"/>
  <c r="Q133" i="4"/>
  <c r="AC133" i="4"/>
  <c r="Y133" i="4"/>
  <c r="U133" i="4"/>
  <c r="W133" i="4" s="1"/>
  <c r="S133" i="4"/>
  <c r="AK133" i="4" s="1"/>
  <c r="AL133" i="4" s="1"/>
  <c r="AD133" i="4" s="1"/>
  <c r="AA133" i="4" l="1"/>
  <c r="A134" i="4" s="1"/>
  <c r="AE133" i="4"/>
  <c r="L134" i="4" l="1"/>
  <c r="K134" i="4"/>
  <c r="O134" i="4" s="1"/>
  <c r="AC134" i="4" s="1"/>
  <c r="M134" i="4"/>
  <c r="P134" i="4"/>
  <c r="Y134" i="4"/>
  <c r="U134" i="4" l="1"/>
  <c r="S134" i="4"/>
  <c r="AK134" i="4" s="1"/>
  <c r="AL134" i="4" s="1"/>
  <c r="AD134" i="4" s="1"/>
  <c r="AE134" i="4" s="1"/>
  <c r="Z134" i="4"/>
  <c r="AA134" i="4" s="1"/>
  <c r="V134" i="4"/>
  <c r="W134" i="4" s="1"/>
  <c r="Q134" i="4"/>
  <c r="A135" i="4" l="1"/>
  <c r="K135" i="4" s="1"/>
  <c r="L135" i="4" l="1"/>
  <c r="M135" i="4" s="1"/>
  <c r="O135" i="4"/>
  <c r="Y135" i="4" s="1"/>
  <c r="P135" i="4"/>
  <c r="V135" i="4" s="1"/>
  <c r="AC135" i="4"/>
  <c r="U135" i="4" l="1"/>
  <c r="Z135" i="4"/>
  <c r="AA135" i="4" s="1"/>
  <c r="Q135" i="4"/>
  <c r="W135" i="4"/>
  <c r="S135" i="4"/>
  <c r="AK135" i="4" s="1"/>
  <c r="AL135" i="4" s="1"/>
  <c r="AD135" i="4" s="1"/>
  <c r="AE135" i="4" s="1"/>
  <c r="A136" i="4" l="1"/>
  <c r="K136" i="4" s="1"/>
  <c r="L136" i="4" l="1"/>
  <c r="O136" i="4"/>
  <c r="AC136" i="4" s="1"/>
  <c r="Y136" i="4"/>
  <c r="P136" i="4"/>
  <c r="M136" i="4"/>
  <c r="U136" i="4" l="1"/>
  <c r="Q136" i="4"/>
  <c r="Z136" i="4"/>
  <c r="AA136" i="4" s="1"/>
  <c r="V136" i="4"/>
  <c r="S136" i="4"/>
  <c r="AK136" i="4" s="1"/>
  <c r="AL136" i="4" s="1"/>
  <c r="AD136" i="4" s="1"/>
  <c r="AE136" i="4" s="1"/>
  <c r="W136" i="4" l="1"/>
  <c r="A137" i="4"/>
  <c r="L137" i="4" s="1"/>
  <c r="K137" i="4" l="1"/>
  <c r="O137" i="4" s="1"/>
  <c r="P137" i="4"/>
  <c r="AC137" i="4" l="1"/>
  <c r="M137" i="4"/>
  <c r="Y137" i="4"/>
  <c r="Q137" i="4"/>
  <c r="U137" i="4"/>
  <c r="S137" i="4"/>
  <c r="AK137" i="4" s="1"/>
  <c r="AL137" i="4" s="1"/>
  <c r="AD137" i="4" s="1"/>
  <c r="AE137" i="4" s="1"/>
  <c r="V137" i="4"/>
  <c r="Z137" i="4"/>
  <c r="W137" i="4" l="1"/>
  <c r="AA137" i="4"/>
  <c r="A138" i="4" l="1"/>
  <c r="K138" i="4" s="1"/>
  <c r="L138" i="4" l="1"/>
  <c r="P138" i="4"/>
  <c r="V138" i="4" s="1"/>
  <c r="M138" i="4"/>
  <c r="O138" i="4"/>
  <c r="AC138" i="4" s="1"/>
  <c r="Z138" i="4" l="1"/>
  <c r="Y138" i="4"/>
  <c r="Q138" i="4"/>
  <c r="U138" i="4"/>
  <c r="W138" i="4" s="1"/>
  <c r="S138" i="4"/>
  <c r="AK138" i="4" s="1"/>
  <c r="AL138" i="4" s="1"/>
  <c r="AD138" i="4" s="1"/>
  <c r="AE138" i="4" s="1"/>
  <c r="AA138" i="4" l="1"/>
  <c r="A139" i="4" s="1"/>
  <c r="K139" i="4" l="1"/>
  <c r="L139" i="4"/>
  <c r="M139" i="4" s="1"/>
  <c r="O139" i="4"/>
  <c r="U139" i="4" s="1"/>
  <c r="Y139" i="4"/>
  <c r="P139" i="4" l="1"/>
  <c r="S139" i="4" s="1"/>
  <c r="AK139" i="4" s="1"/>
  <c r="AL139" i="4" s="1"/>
  <c r="AD139" i="4" s="1"/>
  <c r="AE139" i="4" s="1"/>
  <c r="AC139" i="4"/>
  <c r="Z139" i="4" l="1"/>
  <c r="AA139" i="4" s="1"/>
  <c r="V139" i="4"/>
  <c r="W139" i="4" s="1"/>
  <c r="Q139" i="4"/>
  <c r="A140" i="4"/>
  <c r="K140" i="4" l="1"/>
  <c r="L140" i="4"/>
  <c r="P140" i="4" l="1"/>
  <c r="Z140" i="4" s="1"/>
  <c r="M140" i="4"/>
  <c r="O140" i="4"/>
  <c r="AC140" i="4" s="1"/>
  <c r="V140" i="4" l="1"/>
  <c r="U140" i="4"/>
  <c r="Q140" i="4"/>
  <c r="Y140" i="4"/>
  <c r="AA140" i="4" s="1"/>
  <c r="S140" i="4"/>
  <c r="AK140" i="4" s="1"/>
  <c r="AL140" i="4" s="1"/>
  <c r="AD140" i="4" s="1"/>
  <c r="AE140" i="4" s="1"/>
  <c r="W140" i="4" l="1"/>
  <c r="A141" i="4"/>
  <c r="L141" i="4" l="1"/>
  <c r="K141" i="4"/>
  <c r="O141" i="4" l="1"/>
  <c r="AC141" i="4" s="1"/>
  <c r="P141" i="4"/>
  <c r="M141" i="4"/>
  <c r="S141" i="4" l="1"/>
  <c r="AK141" i="4" s="1"/>
  <c r="AL141" i="4" s="1"/>
  <c r="AD141" i="4" s="1"/>
  <c r="AE141" i="4" s="1"/>
  <c r="Y141" i="4"/>
  <c r="U141" i="4"/>
  <c r="V141" i="4"/>
  <c r="W141" i="4" s="1"/>
  <c r="Z141" i="4"/>
  <c r="Q141" i="4"/>
  <c r="AA141" i="4" l="1"/>
  <c r="A142" i="4"/>
  <c r="L142" i="4" l="1"/>
  <c r="K142" i="4"/>
  <c r="P142" i="4" l="1"/>
  <c r="V142" i="4" s="1"/>
  <c r="O142" i="4"/>
  <c r="AC142" i="4" s="1"/>
  <c r="M142" i="4"/>
  <c r="U142" i="4" l="1"/>
  <c r="W142" i="4" s="1"/>
  <c r="Z142" i="4"/>
  <c r="S142" i="4"/>
  <c r="AK142" i="4" s="1"/>
  <c r="AL142" i="4" s="1"/>
  <c r="AD142" i="4" s="1"/>
  <c r="AE142" i="4" s="1"/>
  <c r="Q142" i="4"/>
  <c r="Y142" i="4"/>
  <c r="AA142" i="4" l="1"/>
  <c r="A143" i="4" s="1"/>
  <c r="K143" i="4" s="1"/>
  <c r="L143" i="4" l="1"/>
  <c r="P143" i="4" s="1"/>
  <c r="V143" i="4" s="1"/>
  <c r="O143" i="4"/>
  <c r="AC143" i="4" s="1"/>
  <c r="M143" i="4" l="1"/>
  <c r="Z143" i="4"/>
  <c r="Y143" i="4"/>
  <c r="Q143" i="4"/>
  <c r="U143" i="4"/>
  <c r="W143" i="4" s="1"/>
  <c r="S143" i="4"/>
  <c r="AK143" i="4" s="1"/>
  <c r="AL143" i="4" s="1"/>
  <c r="AD143" i="4" s="1"/>
  <c r="AE143" i="4" s="1"/>
  <c r="AA143" i="4" l="1"/>
  <c r="A144" i="4" s="1"/>
  <c r="L144" i="4" s="1"/>
  <c r="P144" i="4" s="1"/>
  <c r="K144" i="4" l="1"/>
  <c r="M144" i="4" s="1"/>
  <c r="Z144" i="4"/>
  <c r="V144" i="4"/>
  <c r="O144" i="4" l="1"/>
  <c r="AC144" i="4" s="1"/>
  <c r="S144" i="4" l="1"/>
  <c r="AK144" i="4" s="1"/>
  <c r="AL144" i="4" s="1"/>
  <c r="AD144" i="4" s="1"/>
  <c r="AE144" i="4" s="1"/>
  <c r="Y144" i="4"/>
  <c r="AA144" i="4" s="1"/>
  <c r="Q144" i="4"/>
  <c r="U144" i="4"/>
  <c r="W144" i="4" s="1"/>
  <c r="A145" i="4" s="1"/>
  <c r="K145" i="4" l="1"/>
  <c r="O145" i="4" s="1"/>
  <c r="L145" i="4"/>
  <c r="AC145" i="4" l="1"/>
  <c r="P145" i="4"/>
  <c r="Q145" i="4" s="1"/>
  <c r="U145" i="4"/>
  <c r="Y145" i="4"/>
  <c r="M145" i="4"/>
  <c r="Z145" i="4" l="1"/>
  <c r="AA145" i="4" s="1"/>
  <c r="S145" i="4"/>
  <c r="AK145" i="4" s="1"/>
  <c r="AL145" i="4" s="1"/>
  <c r="AD145" i="4" s="1"/>
  <c r="AE145" i="4" s="1"/>
  <c r="V145" i="4"/>
  <c r="W145" i="4" s="1"/>
  <c r="A146" i="4" s="1"/>
  <c r="L146" i="4" s="1"/>
  <c r="P146" i="4" l="1"/>
  <c r="K146" i="4"/>
  <c r="O146" i="4" s="1"/>
  <c r="AC146" i="4" l="1"/>
  <c r="U146" i="4"/>
  <c r="Y146" i="4"/>
  <c r="Q146" i="4"/>
  <c r="Z146" i="4"/>
  <c r="V146" i="4"/>
  <c r="M146" i="4"/>
  <c r="S146" i="4"/>
  <c r="AK146" i="4" s="1"/>
  <c r="AL146" i="4" s="1"/>
  <c r="AD146" i="4" s="1"/>
  <c r="AE146" i="4" l="1"/>
  <c r="AA146" i="4"/>
  <c r="W146" i="4"/>
  <c r="A147" i="4" l="1"/>
  <c r="K147" i="4" l="1"/>
  <c r="L147" i="4"/>
  <c r="M147" i="4" l="1"/>
  <c r="O147" i="4"/>
  <c r="AC147" i="4" s="1"/>
  <c r="P147" i="4"/>
  <c r="S147" i="4" l="1"/>
  <c r="AK147" i="4" s="1"/>
  <c r="AL147" i="4" s="1"/>
  <c r="AD147" i="4" s="1"/>
  <c r="AE147" i="4" s="1"/>
  <c r="Z147" i="4"/>
  <c r="V147" i="4"/>
  <c r="Y147" i="4"/>
  <c r="AA147" i="4" s="1"/>
  <c r="U147" i="4"/>
  <c r="Q147" i="4"/>
  <c r="W147" i="4" l="1"/>
</calcChain>
</file>

<file path=xl/sharedStrings.xml><?xml version="1.0" encoding="utf-8"?>
<sst xmlns="http://schemas.openxmlformats.org/spreadsheetml/2006/main" count="134" uniqueCount="44">
  <si>
    <t>Pa, x</t>
  </si>
  <si>
    <t>Pb,x</t>
  </si>
  <si>
    <t>Pb,y</t>
  </si>
  <si>
    <t>Pa,y</t>
  </si>
  <si>
    <t>t</t>
  </si>
  <si>
    <t>Va, x</t>
  </si>
  <si>
    <t>Va, y</t>
  </si>
  <si>
    <t>Vb,x</t>
  </si>
  <si>
    <t>Vb,y</t>
  </si>
  <si>
    <t>t0</t>
  </si>
  <si>
    <t>thrust</t>
  </si>
  <si>
    <t>km/s/s</t>
  </si>
  <si>
    <t>s</t>
  </si>
  <si>
    <t>days</t>
  </si>
  <si>
    <t>abrach,x</t>
  </si>
  <si>
    <t>abrach,y</t>
  </si>
  <si>
    <t>abrach</t>
  </si>
  <si>
    <t>anorm,x</t>
  </si>
  <si>
    <t>anorm,y</t>
  </si>
  <si>
    <t>anorm</t>
  </si>
  <si>
    <t>km</t>
  </si>
  <si>
    <t>km/s</t>
  </si>
  <si>
    <t>atotal,x</t>
  </si>
  <si>
    <t>atotal,y</t>
  </si>
  <si>
    <t>atotal</t>
  </si>
  <si>
    <t>braking burn</t>
  </si>
  <si>
    <t>burning burn, burninator</t>
  </si>
  <si>
    <t>if the d</t>
  </si>
  <si>
    <t>first</t>
  </si>
  <si>
    <t>anorm, L</t>
  </si>
  <si>
    <t>abrach, L</t>
  </si>
  <si>
    <t>|abrach,x|</t>
  </si>
  <si>
    <t>|abrach,y|</t>
  </si>
  <si>
    <t>|anorm,x|</t>
  </si>
  <si>
    <t>|anorm,y|</t>
  </si>
  <si>
    <t>dot</t>
  </si>
  <si>
    <t>e</t>
  </si>
  <si>
    <t>abrach,L</t>
  </si>
  <si>
    <t>dv_total</t>
  </si>
  <si>
    <t>delta-e</t>
  </si>
  <si>
    <t>x</t>
  </si>
  <si>
    <t>y</t>
  </si>
  <si>
    <t>next-e</t>
  </si>
  <si>
    <t>dv_missing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</si>
</sst>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20F99-B8D1-4FA1-AB81-D061F2093C5D}">
  <dimension ref="A2:Y11"/>
  <sheetViews>
    <sheetView workbookViewId="0">
      <selection activeCell="B4" sqref="B4"/>
    </sheetView>
  </sheetViews>
  <sheetFormatPr defaultRowHeight="15" x14ac:dyDescent="0.25"/>
  <cols>
    <col min="2" max="9" width="10" customWidth="1"/>
    <col min="11" max="13" width="10.5703125" customWidth="1"/>
    <col min="15" max="15" width="10" bestFit="1" customWidth="1"/>
    <col min="16" max="16" width="9.5703125" bestFit="1" customWidth="1"/>
    <col min="19" max="19" width="10" bestFit="1" customWidth="1"/>
    <col min="23" max="24" width="10" bestFit="1" customWidth="1"/>
  </cols>
  <sheetData>
    <row r="2" spans="1:25" x14ac:dyDescent="0.25">
      <c r="A2" t="s">
        <v>10</v>
      </c>
      <c r="B2">
        <f>10/1000</f>
        <v>0.01</v>
      </c>
      <c r="C2" t="s">
        <v>11</v>
      </c>
    </row>
    <row r="4" spans="1:25" x14ac:dyDescent="0.25">
      <c r="A4" t="s">
        <v>9</v>
      </c>
      <c r="B4">
        <f>(4*2*151000000/B2)^0.5</f>
        <v>347562.94393965532</v>
      </c>
      <c r="C4" t="s">
        <v>12</v>
      </c>
      <c r="D4">
        <f>B4/60/60/24</f>
        <v>4.0227192585608256</v>
      </c>
      <c r="E4" t="s">
        <v>13</v>
      </c>
    </row>
    <row r="8" spans="1:25" x14ac:dyDescent="0.25">
      <c r="S8" t="s">
        <v>26</v>
      </c>
      <c r="W8" t="s">
        <v>25</v>
      </c>
    </row>
    <row r="9" spans="1:25" x14ac:dyDescent="0.25">
      <c r="A9" t="s">
        <v>4</v>
      </c>
      <c r="B9" t="s">
        <v>0</v>
      </c>
      <c r="C9" t="s">
        <v>3</v>
      </c>
      <c r="D9" t="s">
        <v>5</v>
      </c>
      <c r="E9" t="s">
        <v>6</v>
      </c>
      <c r="F9" t="s">
        <v>1</v>
      </c>
      <c r="G9" t="s">
        <v>2</v>
      </c>
      <c r="H9" t="s">
        <v>7</v>
      </c>
      <c r="I9" t="s">
        <v>8</v>
      </c>
      <c r="K9" t="s">
        <v>14</v>
      </c>
      <c r="L9" t="s">
        <v>15</v>
      </c>
      <c r="M9" t="s">
        <v>16</v>
      </c>
      <c r="O9" t="s">
        <v>17</v>
      </c>
      <c r="P9" t="s">
        <v>18</v>
      </c>
      <c r="Q9" t="s">
        <v>19</v>
      </c>
      <c r="S9" t="s">
        <v>22</v>
      </c>
      <c r="T9" t="s">
        <v>23</v>
      </c>
      <c r="U9" t="s">
        <v>24</v>
      </c>
      <c r="W9" t="s">
        <v>22</v>
      </c>
      <c r="X9" t="s">
        <v>23</v>
      </c>
      <c r="Y9" t="s">
        <v>24</v>
      </c>
    </row>
    <row r="10" spans="1:25" x14ac:dyDescent="0.25">
      <c r="A10" t="s">
        <v>12</v>
      </c>
      <c r="B10" t="s">
        <v>20</v>
      </c>
      <c r="C10" t="s">
        <v>20</v>
      </c>
      <c r="D10" t="s">
        <v>21</v>
      </c>
      <c r="E10" t="s">
        <v>21</v>
      </c>
      <c r="F10" t="s">
        <v>20</v>
      </c>
      <c r="G10" t="s">
        <v>20</v>
      </c>
      <c r="H10" t="s">
        <v>21</v>
      </c>
      <c r="I10" t="s">
        <v>21</v>
      </c>
    </row>
    <row r="11" spans="1:25" x14ac:dyDescent="0.25">
      <c r="A11">
        <f>B4</f>
        <v>347562.94393965532</v>
      </c>
      <c r="B11" s="1">
        <v>0</v>
      </c>
      <c r="C11" s="1">
        <v>-151000000</v>
      </c>
      <c r="D11" s="1">
        <v>30</v>
      </c>
      <c r="E11" s="1">
        <v>0</v>
      </c>
      <c r="F11" s="1">
        <v>0</v>
      </c>
      <c r="G11" s="1">
        <v>151000000</v>
      </c>
      <c r="H11" s="1">
        <v>-30</v>
      </c>
      <c r="I11" s="1">
        <v>0</v>
      </c>
      <c r="K11" s="1">
        <f>4*(F11-B11-(D11+H11)*A11/2)/A11^2</f>
        <v>0</v>
      </c>
      <c r="L11" s="1">
        <f>4*(G11-C11-(E11+I11)*A11/2)/A11^2</f>
        <v>1.0000000000000002E-2</v>
      </c>
      <c r="M11" s="1">
        <f>(K11*K11+L11*L11)^0.5</f>
        <v>1.0000000000000002E-2</v>
      </c>
      <c r="O11" s="1">
        <f>(H11-D11)/A11</f>
        <v>-1.726306012945308E-4</v>
      </c>
      <c r="P11" s="1">
        <f>(I11-E11)/A11</f>
        <v>0</v>
      </c>
      <c r="Q11" s="1">
        <f>(O11*O11+P11*P11)^0.5</f>
        <v>1.726306012945308E-4</v>
      </c>
      <c r="S11" s="1">
        <f>K11+O11</f>
        <v>-1.726306012945308E-4</v>
      </c>
      <c r="T11" s="1">
        <f>L11+P11</f>
        <v>1.0000000000000002E-2</v>
      </c>
      <c r="U11" s="1">
        <f>(S11*S11+T11*T11)^0.5</f>
        <v>1.0001489955226839E-2</v>
      </c>
      <c r="W11" s="1">
        <f>-K11+O11</f>
        <v>-1.726306012945308E-4</v>
      </c>
      <c r="X11" s="1">
        <f>-L11+P11</f>
        <v>-1.0000000000000002E-2</v>
      </c>
      <c r="Y11" s="1">
        <f>(W11*W11+X11*X11)^0.5</f>
        <v>1.0001489955226839E-2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7FBA-2F73-4E4D-84D5-B5F32BB17F25}">
  <dimension ref="A2:Y37"/>
  <sheetViews>
    <sheetView zoomScaleNormal="100" workbookViewId="0">
      <selection activeCell="S27" sqref="S27"/>
    </sheetView>
  </sheetViews>
  <sheetFormatPr defaultRowHeight="15" x14ac:dyDescent="0.25"/>
  <cols>
    <col min="1" max="1" width="9.5703125" bestFit="1" customWidth="1"/>
    <col min="2" max="9" width="10" customWidth="1"/>
    <col min="11" max="13" width="10.5703125" customWidth="1"/>
    <col min="15" max="15" width="10" bestFit="1" customWidth="1"/>
    <col min="16" max="16" width="11.5703125" customWidth="1"/>
    <col min="19" max="19" width="10" bestFit="1" customWidth="1"/>
    <col min="20" max="20" width="10.5703125" customWidth="1"/>
    <col min="23" max="24" width="10" bestFit="1" customWidth="1"/>
  </cols>
  <sheetData>
    <row r="2" spans="1:25" x14ac:dyDescent="0.25">
      <c r="A2" t="s">
        <v>10</v>
      </c>
      <c r="B2">
        <f>10/1000</f>
        <v>0.01</v>
      </c>
      <c r="C2" t="s">
        <v>11</v>
      </c>
    </row>
    <row r="4" spans="1:25" x14ac:dyDescent="0.25">
      <c r="A4" t="s">
        <v>9</v>
      </c>
      <c r="B4">
        <f>(4*1*151000000/B2)^0.5</f>
        <v>245764.11454889015</v>
      </c>
      <c r="C4" t="s">
        <v>12</v>
      </c>
      <c r="D4">
        <f>B4/60/60/24</f>
        <v>2.8444920665380802</v>
      </c>
      <c r="E4" t="s">
        <v>13</v>
      </c>
    </row>
    <row r="5" spans="1:25" x14ac:dyDescent="0.25">
      <c r="B5" t="s">
        <v>27</v>
      </c>
    </row>
    <row r="8" spans="1:25" x14ac:dyDescent="0.25">
      <c r="S8" t="s">
        <v>26</v>
      </c>
      <c r="W8" t="s">
        <v>25</v>
      </c>
    </row>
    <row r="9" spans="1:25" x14ac:dyDescent="0.25">
      <c r="A9" t="s">
        <v>4</v>
      </c>
      <c r="B9" t="s">
        <v>0</v>
      </c>
      <c r="C9" t="s">
        <v>3</v>
      </c>
      <c r="D9" t="s">
        <v>5</v>
      </c>
      <c r="E9" t="s">
        <v>6</v>
      </c>
      <c r="F9" t="s">
        <v>1</v>
      </c>
      <c r="G9" t="s">
        <v>2</v>
      </c>
      <c r="H9" t="s">
        <v>7</v>
      </c>
      <c r="I9" t="s">
        <v>8</v>
      </c>
      <c r="K9" t="s">
        <v>14</v>
      </c>
      <c r="L9" t="s">
        <v>15</v>
      </c>
      <c r="M9" t="s">
        <v>16</v>
      </c>
      <c r="O9" t="s">
        <v>17</v>
      </c>
      <c r="P9" t="s">
        <v>18</v>
      </c>
      <c r="Q9" t="s">
        <v>19</v>
      </c>
      <c r="S9" t="s">
        <v>22</v>
      </c>
      <c r="T9" t="s">
        <v>23</v>
      </c>
      <c r="U9" t="s">
        <v>24</v>
      </c>
      <c r="W9" t="s">
        <v>22</v>
      </c>
      <c r="X9" t="s">
        <v>23</v>
      </c>
      <c r="Y9" t="s">
        <v>24</v>
      </c>
    </row>
    <row r="10" spans="1:25" x14ac:dyDescent="0.25">
      <c r="A10" t="s">
        <v>12</v>
      </c>
      <c r="B10" t="s">
        <v>20</v>
      </c>
      <c r="C10" t="s">
        <v>20</v>
      </c>
      <c r="D10" t="s">
        <v>21</v>
      </c>
      <c r="E10" t="s">
        <v>21</v>
      </c>
      <c r="F10" t="s">
        <v>20</v>
      </c>
      <c r="G10" t="s">
        <v>20</v>
      </c>
      <c r="H10" t="s">
        <v>21</v>
      </c>
      <c r="I10" t="s">
        <v>21</v>
      </c>
    </row>
    <row r="11" spans="1:25" x14ac:dyDescent="0.25">
      <c r="A11" s="2">
        <f>B4</f>
        <v>245764.11454889015</v>
      </c>
      <c r="B11" s="1">
        <v>0</v>
      </c>
      <c r="C11" s="1">
        <v>0</v>
      </c>
      <c r="D11" s="1">
        <v>0</v>
      </c>
      <c r="E11" s="1">
        <v>1737</v>
      </c>
      <c r="F11" s="1">
        <v>0</v>
      </c>
      <c r="G11" s="1">
        <v>151000000</v>
      </c>
      <c r="H11" s="1">
        <v>-30</v>
      </c>
      <c r="I11" s="1">
        <v>0</v>
      </c>
      <c r="K11" s="2">
        <f>4*(F11-B11-(D11+H11)*A11/2)/A11^2</f>
        <v>2.4413653763134786E-4</v>
      </c>
      <c r="L11" s="2">
        <f>4*(G11-C11-(E11+I11)*A11/2)/A11^2</f>
        <v>-4.1355055288550399E-3</v>
      </c>
      <c r="M11" s="2">
        <f>(K11*K11+L11*L11)^0.5</f>
        <v>4.1427054720553367E-3</v>
      </c>
      <c r="N11" s="2"/>
      <c r="O11" s="2">
        <f>(H11-D11)/A11</f>
        <v>-1.2206826881567391E-4</v>
      </c>
      <c r="P11" s="2">
        <f>(I11-E11)/A11</f>
        <v>-7.0677527644275196E-3</v>
      </c>
      <c r="Q11" s="2">
        <f>(O11*O11+P11*P11)^0.5</f>
        <v>7.0688068159573082E-3</v>
      </c>
      <c r="R11" s="2"/>
      <c r="S11" s="2">
        <f>K11+O11</f>
        <v>1.2206826881567394E-4</v>
      </c>
      <c r="T11" s="2">
        <f>L11+P11</f>
        <v>-1.1203258293282559E-2</v>
      </c>
      <c r="U11" s="2">
        <f>(S11*S11+T11*T11)^0.5</f>
        <v>1.1203923288217217E-2</v>
      </c>
      <c r="V11" s="2"/>
      <c r="W11" s="2">
        <f>-K11+O11</f>
        <v>-3.6620480644702176E-4</v>
      </c>
      <c r="X11" s="2">
        <f>-L11+P11</f>
        <v>-2.9322472355724797E-3</v>
      </c>
      <c r="Y11" s="2">
        <f>(W11*W11+X11*X11)^0.5</f>
        <v>2.955026194602571E-3</v>
      </c>
    </row>
    <row r="12" spans="1:25" x14ac:dyDescent="0.25">
      <c r="A12" s="1">
        <f>A11*(MAX(U11,Y11)/$B$2)^0.5</f>
        <v>260137.84165482729</v>
      </c>
      <c r="B12" s="1">
        <f>B11</f>
        <v>0</v>
      </c>
      <c r="C12" s="1">
        <f t="shared" ref="C12:I12" si="0">C11</f>
        <v>0</v>
      </c>
      <c r="D12" s="1">
        <f t="shared" si="0"/>
        <v>0</v>
      </c>
      <c r="E12" s="1">
        <f t="shared" si="0"/>
        <v>1737</v>
      </c>
      <c r="F12" s="1">
        <f t="shared" si="0"/>
        <v>0</v>
      </c>
      <c r="G12" s="1">
        <f t="shared" si="0"/>
        <v>151000000</v>
      </c>
      <c r="H12" s="1">
        <f t="shared" si="0"/>
        <v>-30</v>
      </c>
      <c r="I12" s="1">
        <f t="shared" si="0"/>
        <v>0</v>
      </c>
      <c r="K12" s="2">
        <f>4*(F12-B12-(D12+H12)*A12/2)/A12^2</f>
        <v>2.3064695093308657E-4</v>
      </c>
      <c r="L12" s="2">
        <f>4*(G12-C12-(E12+I12)*A12/2)/A12^2</f>
        <v>-4.4290135565988485E-3</v>
      </c>
      <c r="M12" s="2">
        <f>(K12*K12+L12*L12)^0.5</f>
        <v>4.4350151184084042E-3</v>
      </c>
      <c r="N12" s="2"/>
      <c r="O12" s="2">
        <f>(H12-D12)/A12</f>
        <v>-1.153234754665433E-4</v>
      </c>
      <c r="P12" s="2">
        <f>(I12-E12)/A12</f>
        <v>-6.6772292295128564E-3</v>
      </c>
      <c r="Q12" s="2">
        <f>(O12*O12+P12*P12)^0.5</f>
        <v>6.678225040192531E-3</v>
      </c>
      <c r="R12" s="2"/>
      <c r="S12" s="2">
        <f>K12+O12</f>
        <v>1.1532347546654327E-4</v>
      </c>
      <c r="T12" s="2">
        <f>L12+P12</f>
        <v>-1.1106242786111706E-2</v>
      </c>
      <c r="U12" s="2">
        <f>(S12*S12+T12*T12)^0.5</f>
        <v>1.1106841509990676E-2</v>
      </c>
      <c r="V12" s="2"/>
      <c r="W12" s="2">
        <f>-K12+O12</f>
        <v>-3.4597042639962987E-4</v>
      </c>
      <c r="X12" s="2">
        <f>-L12+P12</f>
        <v>-2.248215672914008E-3</v>
      </c>
      <c r="Y12" s="2">
        <f>(W12*W12+X12*X12)^0.5</f>
        <v>2.2746800319779761E-3</v>
      </c>
    </row>
    <row r="13" spans="1:25" x14ac:dyDescent="0.25">
      <c r="A13" s="1">
        <f t="shared" ref="A13:A21" si="1">A12*(MAX(U12,Y12)/$B$2)^0.5</f>
        <v>274156.67227408965</v>
      </c>
      <c r="B13" s="1">
        <f t="shared" ref="B13:B37" si="2">B12</f>
        <v>0</v>
      </c>
      <c r="C13" s="1">
        <f t="shared" ref="C13:C37" si="3">C12</f>
        <v>0</v>
      </c>
      <c r="D13" s="1">
        <f t="shared" ref="D13:D37" si="4">D12</f>
        <v>0</v>
      </c>
      <c r="E13" s="1">
        <f t="shared" ref="E13:E37" si="5">E12</f>
        <v>1737</v>
      </c>
      <c r="F13" s="1">
        <f t="shared" ref="F13:F37" si="6">F12</f>
        <v>0</v>
      </c>
      <c r="G13" s="1">
        <f t="shared" ref="G13:G37" si="7">G12</f>
        <v>151000000</v>
      </c>
      <c r="H13" s="1">
        <f t="shared" ref="H13:H37" si="8">H12</f>
        <v>-30</v>
      </c>
      <c r="I13" s="1">
        <f t="shared" ref="I13:I37" si="9">I12</f>
        <v>0</v>
      </c>
      <c r="K13" s="2">
        <f t="shared" ref="K13:K21" si="10">4*(F13-B13-(D13+H13)*A13/2)/A13^2</f>
        <v>2.1885296280520455E-4</v>
      </c>
      <c r="L13" s="2">
        <f t="shared" ref="L13:L21" si="11">4*(G13-C13-(E13+I13)*A13/2)/A13^2</f>
        <v>-4.6355981923979503E-3</v>
      </c>
      <c r="M13" s="2">
        <f t="shared" ref="M13:M21" si="12">(K13*K13+L13*L13)^0.5</f>
        <v>4.6407614914679421E-3</v>
      </c>
      <c r="N13" s="2"/>
      <c r="O13" s="2">
        <f t="shared" ref="O13:O20" si="13">(H13-D13)/A13</f>
        <v>-1.0942648140260228E-4</v>
      </c>
      <c r="P13" s="2">
        <f t="shared" ref="P13:P20" si="14">(I13-E13)/A13</f>
        <v>-6.3357932732106721E-3</v>
      </c>
      <c r="Q13" s="2">
        <f t="shared" ref="Q13:Q21" si="15">(O13*O13+P13*P13)^0.5</f>
        <v>6.3367381637316963E-3</v>
      </c>
      <c r="R13" s="2"/>
      <c r="S13" s="2">
        <f t="shared" ref="S13:S21" si="16">K13+O13</f>
        <v>1.0942648140260228E-4</v>
      </c>
      <c r="T13" s="2">
        <f t="shared" ref="T13:T21" si="17">L13+P13</f>
        <v>-1.0971391465608622E-2</v>
      </c>
      <c r="U13" s="2">
        <f t="shared" ref="U13:U21" si="18">(S13*S13+T13*T13)^0.5</f>
        <v>1.0971937151044107E-2</v>
      </c>
      <c r="V13" s="2"/>
      <c r="W13" s="2">
        <f t="shared" ref="W13:W21" si="19">-K13+O13</f>
        <v>-3.2827944420780683E-4</v>
      </c>
      <c r="X13" s="2">
        <f t="shared" ref="X13:X20" si="20">-L13+P13</f>
        <v>-1.7001950808127218E-3</v>
      </c>
      <c r="Y13" s="2">
        <f t="shared" ref="Y13:Y21" si="21">(W13*W13+X13*X13)^0.5</f>
        <v>1.7315977322430185E-3</v>
      </c>
    </row>
    <row r="14" spans="1:25" x14ac:dyDescent="0.25">
      <c r="A14" s="1">
        <f t="shared" si="1"/>
        <v>287170.93062565028</v>
      </c>
      <c r="B14" s="1">
        <f t="shared" si="2"/>
        <v>0</v>
      </c>
      <c r="C14" s="1">
        <f t="shared" si="3"/>
        <v>0</v>
      </c>
      <c r="D14" s="1">
        <f t="shared" si="4"/>
        <v>0</v>
      </c>
      <c r="E14" s="1">
        <f t="shared" si="5"/>
        <v>1737</v>
      </c>
      <c r="F14" s="1">
        <f t="shared" si="6"/>
        <v>0</v>
      </c>
      <c r="G14" s="1">
        <f t="shared" si="7"/>
        <v>151000000</v>
      </c>
      <c r="H14" s="1">
        <f t="shared" si="8"/>
        <v>-30</v>
      </c>
      <c r="I14" s="1">
        <f t="shared" si="9"/>
        <v>0</v>
      </c>
      <c r="K14" s="2">
        <f t="shared" si="10"/>
        <v>2.0893479667067935E-4</v>
      </c>
      <c r="L14" s="2">
        <f t="shared" si="11"/>
        <v>-4.7731956847517389E-3</v>
      </c>
      <c r="M14" s="2">
        <f t="shared" si="12"/>
        <v>4.7777662975696539E-3</v>
      </c>
      <c r="N14" s="2"/>
      <c r="O14" s="2">
        <f t="shared" si="13"/>
        <v>-1.0446739833533966E-4</v>
      </c>
      <c r="P14" s="2">
        <f t="shared" si="14"/>
        <v>-6.0486623636161665E-3</v>
      </c>
      <c r="Q14" s="2">
        <f t="shared" si="15"/>
        <v>6.0495644327787489E-3</v>
      </c>
      <c r="R14" s="2"/>
      <c r="S14" s="2">
        <f t="shared" si="16"/>
        <v>1.0446739833533969E-4</v>
      </c>
      <c r="T14" s="2">
        <f t="shared" si="17"/>
        <v>-1.0821858048367905E-2</v>
      </c>
      <c r="U14" s="2">
        <f t="shared" si="18"/>
        <v>1.0822362267838764E-2</v>
      </c>
      <c r="V14" s="2"/>
      <c r="W14" s="2">
        <f t="shared" si="19"/>
        <v>-3.1340219500601899E-4</v>
      </c>
      <c r="X14" s="2">
        <f t="shared" si="20"/>
        <v>-1.2754666788644276E-3</v>
      </c>
      <c r="Y14" s="2">
        <f t="shared" si="21"/>
        <v>1.3134063288746723E-3</v>
      </c>
    </row>
    <row r="15" spans="1:25" x14ac:dyDescent="0.25">
      <c r="A15" s="1">
        <f t="shared" si="1"/>
        <v>298745.59428210318</v>
      </c>
      <c r="B15" s="1">
        <f t="shared" si="2"/>
        <v>0</v>
      </c>
      <c r="C15" s="1">
        <f t="shared" si="3"/>
        <v>0</v>
      </c>
      <c r="D15" s="1">
        <f t="shared" si="4"/>
        <v>0</v>
      </c>
      <c r="E15" s="1">
        <f t="shared" si="5"/>
        <v>1737</v>
      </c>
      <c r="F15" s="1">
        <f t="shared" si="6"/>
        <v>0</v>
      </c>
      <c r="G15" s="1">
        <f t="shared" si="7"/>
        <v>151000000</v>
      </c>
      <c r="H15" s="1">
        <f t="shared" si="8"/>
        <v>-30</v>
      </c>
      <c r="I15" s="1">
        <f t="shared" si="9"/>
        <v>0</v>
      </c>
      <c r="K15" s="2">
        <f t="shared" si="10"/>
        <v>2.0083978190266622E-4</v>
      </c>
      <c r="L15" s="2">
        <f t="shared" si="11"/>
        <v>-4.8610352419407189E-3</v>
      </c>
      <c r="M15" s="2">
        <f t="shared" si="12"/>
        <v>4.8651824468753865E-3</v>
      </c>
      <c r="N15" s="2"/>
      <c r="O15" s="2">
        <f t="shared" si="13"/>
        <v>-1.004198909513331E-4</v>
      </c>
      <c r="P15" s="2">
        <f t="shared" si="14"/>
        <v>-5.8143116860821858E-3</v>
      </c>
      <c r="Q15" s="2">
        <f t="shared" si="15"/>
        <v>5.815178805282822E-3</v>
      </c>
      <c r="R15" s="2"/>
      <c r="S15" s="2">
        <f t="shared" si="16"/>
        <v>1.0041989095133312E-4</v>
      </c>
      <c r="T15" s="2">
        <f t="shared" si="17"/>
        <v>-1.0675346928022904E-2</v>
      </c>
      <c r="U15" s="2">
        <f t="shared" si="18"/>
        <v>1.0675819227963105E-2</v>
      </c>
      <c r="V15" s="2"/>
      <c r="W15" s="2">
        <f t="shared" si="19"/>
        <v>-3.0125967285399931E-4</v>
      </c>
      <c r="X15" s="2">
        <f t="shared" si="20"/>
        <v>-9.5327644414146696E-4</v>
      </c>
      <c r="Y15" s="2">
        <f t="shared" si="21"/>
        <v>9.997466526291039E-4</v>
      </c>
    </row>
    <row r="16" spans="1:25" x14ac:dyDescent="0.25">
      <c r="A16" s="1">
        <f t="shared" si="1"/>
        <v>308675.46777617268</v>
      </c>
      <c r="B16" s="1">
        <f t="shared" si="2"/>
        <v>0</v>
      </c>
      <c r="C16" s="1">
        <f t="shared" si="3"/>
        <v>0</v>
      </c>
      <c r="D16" s="1">
        <f t="shared" si="4"/>
        <v>0</v>
      </c>
      <c r="E16" s="1">
        <f t="shared" si="5"/>
        <v>1737</v>
      </c>
      <c r="F16" s="1">
        <f t="shared" si="6"/>
        <v>0</v>
      </c>
      <c r="G16" s="1">
        <f t="shared" si="7"/>
        <v>151000000</v>
      </c>
      <c r="H16" s="1">
        <f t="shared" si="8"/>
        <v>-30</v>
      </c>
      <c r="I16" s="1">
        <f t="shared" si="9"/>
        <v>0</v>
      </c>
      <c r="K16" s="2">
        <f t="shared" si="10"/>
        <v>1.943789068573059E-4</v>
      </c>
      <c r="L16" s="2">
        <f t="shared" si="11"/>
        <v>-4.9153641802744327E-3</v>
      </c>
      <c r="M16" s="2">
        <f t="shared" si="12"/>
        <v>4.9192060522157419E-3</v>
      </c>
      <c r="N16" s="2"/>
      <c r="O16" s="2">
        <f t="shared" si="13"/>
        <v>-9.7189453428652949E-5</v>
      </c>
      <c r="P16" s="2">
        <f t="shared" si="14"/>
        <v>-5.6272693535190065E-3</v>
      </c>
      <c r="Q16" s="2">
        <f t="shared" si="15"/>
        <v>5.6281085781025916E-3</v>
      </c>
      <c r="R16" s="2"/>
      <c r="S16" s="2">
        <f t="shared" si="16"/>
        <v>9.7189453428652949E-5</v>
      </c>
      <c r="T16" s="2">
        <f t="shared" si="17"/>
        <v>-1.0542633533793439E-2</v>
      </c>
      <c r="U16" s="2">
        <f t="shared" si="18"/>
        <v>1.0543081504841158E-2</v>
      </c>
      <c r="V16" s="2"/>
      <c r="W16" s="2">
        <f t="shared" si="19"/>
        <v>-2.9156836028595886E-4</v>
      </c>
      <c r="X16" s="2">
        <f t="shared" si="20"/>
        <v>-7.1190517324457372E-4</v>
      </c>
      <c r="Y16" s="2">
        <f t="shared" si="21"/>
        <v>7.6929908644962608E-4</v>
      </c>
    </row>
    <row r="17" spans="1:25" x14ac:dyDescent="0.25">
      <c r="A17" s="1">
        <f t="shared" si="1"/>
        <v>316946.4537594546</v>
      </c>
      <c r="B17" s="1">
        <f t="shared" si="2"/>
        <v>0</v>
      </c>
      <c r="C17" s="1">
        <f t="shared" si="3"/>
        <v>0</v>
      </c>
      <c r="D17" s="1">
        <f t="shared" si="4"/>
        <v>0</v>
      </c>
      <c r="E17" s="1">
        <f t="shared" si="5"/>
        <v>1737</v>
      </c>
      <c r="F17" s="1">
        <f t="shared" si="6"/>
        <v>0</v>
      </c>
      <c r="G17" s="1">
        <f t="shared" si="7"/>
        <v>151000000</v>
      </c>
      <c r="H17" s="1">
        <f t="shared" si="8"/>
        <v>-30</v>
      </c>
      <c r="I17" s="1">
        <f t="shared" si="9"/>
        <v>0</v>
      </c>
      <c r="K17" s="2">
        <f t="shared" si="10"/>
        <v>1.8930642475506855E-4</v>
      </c>
      <c r="L17" s="2">
        <f t="shared" si="11"/>
        <v>-4.9482027816679019E-3</v>
      </c>
      <c r="M17" s="2">
        <f t="shared" si="12"/>
        <v>4.951822663520929E-3</v>
      </c>
      <c r="N17" s="2"/>
      <c r="O17" s="2">
        <f t="shared" si="13"/>
        <v>-9.4653212377534263E-5</v>
      </c>
      <c r="P17" s="2">
        <f t="shared" si="14"/>
        <v>-5.480420996659234E-3</v>
      </c>
      <c r="Q17" s="2">
        <f t="shared" si="15"/>
        <v>5.4812383209669677E-3</v>
      </c>
      <c r="R17" s="2"/>
      <c r="S17" s="2">
        <f t="shared" si="16"/>
        <v>9.465321237753429E-5</v>
      </c>
      <c r="T17" s="2">
        <f t="shared" si="17"/>
        <v>-1.0428623778327137E-2</v>
      </c>
      <c r="U17" s="2">
        <f t="shared" si="18"/>
        <v>1.0429053319477447E-2</v>
      </c>
      <c r="V17" s="2"/>
      <c r="W17" s="2">
        <f t="shared" si="19"/>
        <v>-2.8395963713260283E-4</v>
      </c>
      <c r="X17" s="2">
        <f t="shared" si="20"/>
        <v>-5.3221821499133213E-4</v>
      </c>
      <c r="Y17" s="2">
        <f t="shared" si="21"/>
        <v>6.0323237967556029E-4</v>
      </c>
    </row>
    <row r="18" spans="1:25" x14ac:dyDescent="0.25">
      <c r="A18" s="1">
        <f t="shared" si="1"/>
        <v>323674.39196207724</v>
      </c>
      <c r="B18" s="1">
        <f t="shared" si="2"/>
        <v>0</v>
      </c>
      <c r="C18" s="1">
        <f t="shared" si="3"/>
        <v>0</v>
      </c>
      <c r="D18" s="1">
        <f t="shared" si="4"/>
        <v>0</v>
      </c>
      <c r="E18" s="1">
        <f t="shared" si="5"/>
        <v>1737</v>
      </c>
      <c r="F18" s="1">
        <f t="shared" si="6"/>
        <v>0</v>
      </c>
      <c r="G18" s="1">
        <f t="shared" si="7"/>
        <v>151000000</v>
      </c>
      <c r="H18" s="1">
        <f t="shared" si="8"/>
        <v>-30</v>
      </c>
      <c r="I18" s="1">
        <f t="shared" si="9"/>
        <v>0</v>
      </c>
      <c r="K18" s="2">
        <f t="shared" si="10"/>
        <v>1.8537147667533054E-4</v>
      </c>
      <c r="L18" s="2">
        <f t="shared" si="11"/>
        <v>-4.9677304560753225E-3</v>
      </c>
      <c r="M18" s="2">
        <f t="shared" si="12"/>
        <v>4.9711878327602065E-3</v>
      </c>
      <c r="N18" s="2"/>
      <c r="O18" s="2">
        <f t="shared" si="13"/>
        <v>-9.2685738337665283E-5</v>
      </c>
      <c r="P18" s="2">
        <f t="shared" si="14"/>
        <v>-5.3665042497508192E-3</v>
      </c>
      <c r="Q18" s="2">
        <f t="shared" si="15"/>
        <v>5.3673045850487003E-3</v>
      </c>
      <c r="R18" s="2"/>
      <c r="S18" s="2">
        <f t="shared" si="16"/>
        <v>9.2685738337665256E-5</v>
      </c>
      <c r="T18" s="2">
        <f t="shared" si="17"/>
        <v>-1.0334234705826142E-2</v>
      </c>
      <c r="U18" s="2">
        <f t="shared" si="18"/>
        <v>1.0334650337635653E-2</v>
      </c>
      <c r="V18" s="2"/>
      <c r="W18" s="2">
        <f t="shared" si="19"/>
        <v>-2.7805721501299581E-4</v>
      </c>
      <c r="X18" s="2">
        <f t="shared" si="20"/>
        <v>-3.9877379367549669E-4</v>
      </c>
      <c r="Y18" s="2">
        <f t="shared" si="21"/>
        <v>4.8614437499896161E-4</v>
      </c>
    </row>
    <row r="19" spans="1:25" x14ac:dyDescent="0.25">
      <c r="A19" s="1">
        <f t="shared" si="1"/>
        <v>329045.71114473807</v>
      </c>
      <c r="B19" s="1">
        <f t="shared" si="2"/>
        <v>0</v>
      </c>
      <c r="C19" s="1">
        <f t="shared" si="3"/>
        <v>0</v>
      </c>
      <c r="D19" s="1">
        <f t="shared" si="4"/>
        <v>0</v>
      </c>
      <c r="E19" s="1">
        <f t="shared" si="5"/>
        <v>1737</v>
      </c>
      <c r="F19" s="1">
        <f t="shared" si="6"/>
        <v>0</v>
      </c>
      <c r="G19" s="1">
        <f t="shared" si="7"/>
        <v>151000000</v>
      </c>
      <c r="H19" s="1">
        <f t="shared" si="8"/>
        <v>-30</v>
      </c>
      <c r="I19" s="1">
        <f t="shared" si="9"/>
        <v>0</v>
      </c>
      <c r="K19" s="2">
        <f t="shared" si="10"/>
        <v>1.8234548565079965E-4</v>
      </c>
      <c r="L19" s="2">
        <f t="shared" si="11"/>
        <v>-4.9792132894911625E-3</v>
      </c>
      <c r="M19" s="2">
        <f t="shared" si="12"/>
        <v>4.9825510392150158E-3</v>
      </c>
      <c r="N19" s="2"/>
      <c r="O19" s="2">
        <f t="shared" si="13"/>
        <v>-9.1172742825399824E-5</v>
      </c>
      <c r="P19" s="2">
        <f t="shared" si="14"/>
        <v>-5.2789018095906496E-3</v>
      </c>
      <c r="Q19" s="2">
        <f t="shared" si="15"/>
        <v>5.2796890802710855E-3</v>
      </c>
      <c r="R19" s="2"/>
      <c r="S19" s="2">
        <f t="shared" si="16"/>
        <v>9.1172742825399824E-5</v>
      </c>
      <c r="T19" s="2">
        <f t="shared" si="17"/>
        <v>-1.0258115099081812E-2</v>
      </c>
      <c r="U19" s="2">
        <f t="shared" si="18"/>
        <v>1.0258520256598637E-2</v>
      </c>
      <c r="V19" s="2"/>
      <c r="W19" s="2">
        <f t="shared" si="19"/>
        <v>-2.7351822847619949E-4</v>
      </c>
      <c r="X19" s="2">
        <f t="shared" si="20"/>
        <v>-2.9968852009948713E-4</v>
      </c>
      <c r="Y19" s="2">
        <f t="shared" si="21"/>
        <v>4.0574059494728792E-4</v>
      </c>
    </row>
    <row r="20" spans="1:25" x14ac:dyDescent="0.25">
      <c r="A20" s="1">
        <f t="shared" si="1"/>
        <v>333271.82113361399</v>
      </c>
      <c r="B20" s="1">
        <f t="shared" si="2"/>
        <v>0</v>
      </c>
      <c r="C20" s="1">
        <f t="shared" si="3"/>
        <v>0</v>
      </c>
      <c r="D20" s="1">
        <f t="shared" si="4"/>
        <v>0</v>
      </c>
      <c r="E20" s="1">
        <f t="shared" si="5"/>
        <v>1737</v>
      </c>
      <c r="F20" s="1">
        <f t="shared" si="6"/>
        <v>0</v>
      </c>
      <c r="G20" s="1">
        <f t="shared" si="7"/>
        <v>151000000</v>
      </c>
      <c r="H20" s="1">
        <f t="shared" si="8"/>
        <v>-30</v>
      </c>
      <c r="I20" s="1">
        <f t="shared" si="9"/>
        <v>0</v>
      </c>
      <c r="K20" s="2">
        <f t="shared" si="10"/>
        <v>1.8003322271865595E-4</v>
      </c>
      <c r="L20" s="2">
        <f t="shared" si="11"/>
        <v>-4.9859167580187996E-3</v>
      </c>
      <c r="M20" s="2">
        <f t="shared" si="12"/>
        <v>4.9891660504712771E-3</v>
      </c>
      <c r="N20" s="2"/>
      <c r="O20" s="2">
        <f t="shared" si="13"/>
        <v>-9.0016611359327976E-5</v>
      </c>
      <c r="P20" s="2">
        <f t="shared" si="14"/>
        <v>-5.2119617977050897E-3</v>
      </c>
      <c r="Q20" s="2">
        <f t="shared" si="15"/>
        <v>5.2127390852658153E-3</v>
      </c>
      <c r="R20" s="2"/>
      <c r="S20" s="2">
        <f t="shared" si="16"/>
        <v>9.0016611359327976E-5</v>
      </c>
      <c r="T20" s="2">
        <f t="shared" si="17"/>
        <v>-1.0197878555723889E-2</v>
      </c>
      <c r="U20" s="2">
        <f t="shared" si="18"/>
        <v>1.0198275836023155E-2</v>
      </c>
      <c r="V20" s="2"/>
      <c r="W20" s="2">
        <f t="shared" si="19"/>
        <v>-2.7004983407798394E-4</v>
      </c>
      <c r="X20" s="2">
        <f t="shared" si="20"/>
        <v>-2.2604503968629008E-4</v>
      </c>
      <c r="Y20" s="2">
        <f t="shared" si="21"/>
        <v>3.5216938091254201E-4</v>
      </c>
    </row>
    <row r="21" spans="1:25" x14ac:dyDescent="0.25">
      <c r="A21" s="1">
        <f t="shared" si="1"/>
        <v>336559.59143850236</v>
      </c>
      <c r="B21" s="1">
        <f t="shared" si="2"/>
        <v>0</v>
      </c>
      <c r="C21" s="1">
        <f t="shared" si="3"/>
        <v>0</v>
      </c>
      <c r="D21" s="1">
        <f t="shared" si="4"/>
        <v>0</v>
      </c>
      <c r="E21" s="1">
        <f t="shared" si="5"/>
        <v>1737</v>
      </c>
      <c r="F21" s="1">
        <f t="shared" si="6"/>
        <v>0</v>
      </c>
      <c r="G21" s="1">
        <f t="shared" si="7"/>
        <v>151000000</v>
      </c>
      <c r="H21" s="1">
        <f t="shared" si="8"/>
        <v>-30</v>
      </c>
      <c r="I21" s="1">
        <f t="shared" si="9"/>
        <v>0</v>
      </c>
      <c r="K21" s="2">
        <f t="shared" si="10"/>
        <v>1.7827452114364557E-4</v>
      </c>
      <c r="L21" s="2">
        <f t="shared" si="11"/>
        <v>-4.9898141761743941E-3</v>
      </c>
      <c r="M21" s="2">
        <f t="shared" si="12"/>
        <v>4.9929978287237362E-3</v>
      </c>
      <c r="N21" s="2"/>
      <c r="O21" s="2">
        <f>(H21-D21)/A21</f>
        <v>-8.9137260571822783E-5</v>
      </c>
      <c r="P21" s="2">
        <f>(I21-E21)/A21</f>
        <v>-5.161047387108539E-3</v>
      </c>
      <c r="Q21" s="2">
        <f t="shared" si="15"/>
        <v>5.1618170815326391E-3</v>
      </c>
      <c r="R21" s="2"/>
      <c r="S21" s="2">
        <f t="shared" si="16"/>
        <v>8.9137260571822783E-5</v>
      </c>
      <c r="T21" s="2">
        <f t="shared" si="17"/>
        <v>-1.0150861563282933E-2</v>
      </c>
      <c r="U21" s="2">
        <f t="shared" si="18"/>
        <v>1.0151252924056078E-2</v>
      </c>
      <c r="V21" s="2"/>
      <c r="W21" s="2">
        <f t="shared" si="19"/>
        <v>-2.6741178171546835E-4</v>
      </c>
      <c r="X21" s="2">
        <f>-L21+P21</f>
        <v>-1.7123321093414495E-4</v>
      </c>
      <c r="Y21" s="2">
        <f t="shared" si="21"/>
        <v>3.1753720022551478E-4</v>
      </c>
    </row>
    <row r="22" spans="1:25" x14ac:dyDescent="0.25">
      <c r="A22" s="1">
        <f t="shared" ref="A22:A37" si="22">A21*(MAX(U21,Y21)/$B$2)^0.5</f>
        <v>339095.32013047143</v>
      </c>
      <c r="B22" s="1">
        <f t="shared" si="2"/>
        <v>0</v>
      </c>
      <c r="C22" s="1">
        <f t="shared" si="3"/>
        <v>0</v>
      </c>
      <c r="D22" s="1">
        <f t="shared" si="4"/>
        <v>0</v>
      </c>
      <c r="E22" s="1">
        <f t="shared" si="5"/>
        <v>1737</v>
      </c>
      <c r="F22" s="1">
        <f t="shared" si="6"/>
        <v>0</v>
      </c>
      <c r="G22" s="1">
        <f t="shared" si="7"/>
        <v>151000000</v>
      </c>
      <c r="H22" s="1">
        <f t="shared" si="8"/>
        <v>-30</v>
      </c>
      <c r="I22" s="1">
        <f t="shared" si="9"/>
        <v>0</v>
      </c>
      <c r="K22" s="2">
        <f t="shared" ref="K22:K37" si="23">4*(F22-B22-(D22+H22)*A22/2)/A22^2</f>
        <v>1.7694139800252686E-4</v>
      </c>
      <c r="L22" s="2">
        <f t="shared" ref="L22:L37" si="24">4*(G22-C22-(E22+I22)*A22/2)/A22^2</f>
        <v>-4.9920769361347719E-3</v>
      </c>
      <c r="M22" s="2">
        <f t="shared" ref="M22:M37" si="25">(K22*K22+L22*L22)^0.5</f>
        <v>4.995211746724639E-3</v>
      </c>
      <c r="N22" s="2"/>
      <c r="O22" s="2">
        <f t="shared" ref="O22:O37" si="26">(H22-D22)/A22</f>
        <v>-8.8470699001263418E-5</v>
      </c>
      <c r="P22" s="2">
        <f t="shared" ref="P22:P37" si="27">(I22-E22)/A22</f>
        <v>-5.122453472173152E-3</v>
      </c>
      <c r="Q22" s="2">
        <f t="shared" ref="Q22:Q37" si="28">(O22*O22+P22*P22)^0.5</f>
        <v>5.123217410881618E-3</v>
      </c>
      <c r="R22" s="2"/>
      <c r="S22" s="2">
        <f t="shared" ref="S22:S37" si="29">K22+O22</f>
        <v>8.8470699001263445E-5</v>
      </c>
      <c r="T22" s="2">
        <f t="shared" ref="T22:T37" si="30">L22+P22</f>
        <v>-1.0114530408307924E-2</v>
      </c>
      <c r="U22" s="2">
        <f t="shared" ref="U22:U37" si="31">(S22*S22+T22*T22)^0.5</f>
        <v>1.0114917322705481E-2</v>
      </c>
      <c r="V22" s="2"/>
      <c r="W22" s="2">
        <f t="shared" ref="W22:W37" si="32">-K22+O22</f>
        <v>-2.6541209700379028E-4</v>
      </c>
      <c r="X22" s="2">
        <f t="shared" ref="X22:X37" si="33">-L22+P22</f>
        <v>-1.3037653603838011E-4</v>
      </c>
      <c r="Y22" s="2">
        <f t="shared" ref="Y22:Y37" si="34">(W22*W22+X22*X22)^0.5</f>
        <v>2.9570529651211255E-4</v>
      </c>
    </row>
    <row r="23" spans="1:25" x14ac:dyDescent="0.25">
      <c r="A23" s="1">
        <f t="shared" si="22"/>
        <v>341038.15076879878</v>
      </c>
      <c r="B23" s="1">
        <f t="shared" si="2"/>
        <v>0</v>
      </c>
      <c r="C23" s="1">
        <f t="shared" si="3"/>
        <v>0</v>
      </c>
      <c r="D23" s="1">
        <f t="shared" si="4"/>
        <v>0</v>
      </c>
      <c r="E23" s="1">
        <f t="shared" si="5"/>
        <v>1737</v>
      </c>
      <c r="F23" s="1">
        <f t="shared" si="6"/>
        <v>0</v>
      </c>
      <c r="G23" s="1">
        <f t="shared" si="7"/>
        <v>151000000</v>
      </c>
      <c r="H23" s="1">
        <f t="shared" si="8"/>
        <v>-30</v>
      </c>
      <c r="I23" s="1">
        <f t="shared" si="9"/>
        <v>0</v>
      </c>
      <c r="K23" s="2">
        <f t="shared" si="23"/>
        <v>1.7593339591111029E-4</v>
      </c>
      <c r="L23" s="2">
        <f t="shared" si="24"/>
        <v>-4.9933919240098008E-3</v>
      </c>
      <c r="M23" s="2">
        <f t="shared" si="25"/>
        <v>4.9964903148673381E-3</v>
      </c>
      <c r="N23" s="2"/>
      <c r="O23" s="2">
        <f t="shared" si="26"/>
        <v>-8.7966697955555145E-5</v>
      </c>
      <c r="P23" s="2">
        <f t="shared" si="27"/>
        <v>-5.0932718116266434E-3</v>
      </c>
      <c r="Q23" s="2">
        <f t="shared" si="28"/>
        <v>5.094031398318993E-3</v>
      </c>
      <c r="R23" s="2"/>
      <c r="S23" s="2">
        <f t="shared" si="29"/>
        <v>8.7966697955555145E-5</v>
      </c>
      <c r="T23" s="2">
        <f t="shared" si="30"/>
        <v>-1.0086663735636443E-2</v>
      </c>
      <c r="U23" s="2">
        <f t="shared" si="31"/>
        <v>1.0087047311069406E-2</v>
      </c>
      <c r="V23" s="2"/>
      <c r="W23" s="2">
        <f t="shared" si="32"/>
        <v>-2.6390009386666543E-4</v>
      </c>
      <c r="X23" s="2">
        <f t="shared" si="33"/>
        <v>-9.987988761684264E-5</v>
      </c>
      <c r="Y23" s="2">
        <f t="shared" si="34"/>
        <v>2.821688350849327E-4</v>
      </c>
    </row>
    <row r="24" spans="1:25" x14ac:dyDescent="0.25">
      <c r="A24" s="1">
        <f t="shared" si="22"/>
        <v>342519.25729393243</v>
      </c>
      <c r="B24" s="1">
        <f t="shared" si="2"/>
        <v>0</v>
      </c>
      <c r="C24" s="1">
        <f t="shared" si="3"/>
        <v>0</v>
      </c>
      <c r="D24" s="1">
        <f t="shared" si="4"/>
        <v>0</v>
      </c>
      <c r="E24" s="1">
        <f t="shared" si="5"/>
        <v>1737</v>
      </c>
      <c r="F24" s="1">
        <f t="shared" si="6"/>
        <v>0</v>
      </c>
      <c r="G24" s="1">
        <f t="shared" si="7"/>
        <v>151000000</v>
      </c>
      <c r="H24" s="1">
        <f t="shared" si="8"/>
        <v>-30</v>
      </c>
      <c r="I24" s="1">
        <f t="shared" si="9"/>
        <v>0</v>
      </c>
      <c r="K24" s="2">
        <f t="shared" si="23"/>
        <v>1.7517263255219278E-4</v>
      </c>
      <c r="L24" s="2">
        <f t="shared" si="24"/>
        <v>-4.9941586131218539E-3</v>
      </c>
      <c r="M24" s="2">
        <f t="shared" si="25"/>
        <v>4.9972298030223168E-3</v>
      </c>
      <c r="N24" s="2"/>
      <c r="O24" s="2">
        <f t="shared" si="26"/>
        <v>-8.7586316276096389E-5</v>
      </c>
      <c r="P24" s="2">
        <f t="shared" si="27"/>
        <v>-5.071247712385981E-3</v>
      </c>
      <c r="Q24" s="2">
        <f t="shared" si="28"/>
        <v>5.0720040145073681E-3</v>
      </c>
      <c r="R24" s="2"/>
      <c r="S24" s="2">
        <f t="shared" si="29"/>
        <v>8.7586316276096389E-5</v>
      </c>
      <c r="T24" s="2">
        <f t="shared" si="30"/>
        <v>-1.0065406325507835E-2</v>
      </c>
      <c r="U24" s="2">
        <f t="shared" si="31"/>
        <v>1.0065787393958405E-2</v>
      </c>
      <c r="V24" s="2"/>
      <c r="W24" s="2">
        <f t="shared" si="32"/>
        <v>-2.6275894882828914E-4</v>
      </c>
      <c r="X24" s="2">
        <f t="shared" si="33"/>
        <v>-7.7089099264127103E-5</v>
      </c>
      <c r="Y24" s="2">
        <f t="shared" si="34"/>
        <v>2.7383388105693186E-4</v>
      </c>
    </row>
    <row r="25" spans="1:25" x14ac:dyDescent="0.25">
      <c r="A25" s="1">
        <f t="shared" si="22"/>
        <v>343644.08280901925</v>
      </c>
      <c r="B25" s="1">
        <f t="shared" si="2"/>
        <v>0</v>
      </c>
      <c r="C25" s="1">
        <f t="shared" si="3"/>
        <v>0</v>
      </c>
      <c r="D25" s="1">
        <f t="shared" si="4"/>
        <v>0</v>
      </c>
      <c r="E25" s="1">
        <f t="shared" si="5"/>
        <v>1737</v>
      </c>
      <c r="F25" s="1">
        <f t="shared" si="6"/>
        <v>0</v>
      </c>
      <c r="G25" s="1">
        <f t="shared" si="7"/>
        <v>151000000</v>
      </c>
      <c r="H25" s="1">
        <f t="shared" si="8"/>
        <v>-30</v>
      </c>
      <c r="I25" s="1">
        <f t="shared" si="9"/>
        <v>0</v>
      </c>
      <c r="K25" s="2">
        <f t="shared" si="23"/>
        <v>1.7459925254509649E-4</v>
      </c>
      <c r="L25" s="2">
        <f t="shared" si="24"/>
        <v>-4.9946081141552376E-3</v>
      </c>
      <c r="M25" s="2">
        <f t="shared" si="25"/>
        <v>4.9976589632521589E-3</v>
      </c>
      <c r="N25" s="2"/>
      <c r="O25" s="2">
        <f t="shared" si="26"/>
        <v>-8.7299626272548244E-5</v>
      </c>
      <c r="P25" s="2">
        <f t="shared" si="27"/>
        <v>-5.0546483611805431E-3</v>
      </c>
      <c r="Q25" s="2">
        <f t="shared" si="28"/>
        <v>5.0554021877524712E-3</v>
      </c>
      <c r="R25" s="2"/>
      <c r="S25" s="2">
        <f t="shared" si="29"/>
        <v>8.7299626272548244E-5</v>
      </c>
      <c r="T25" s="2">
        <f t="shared" si="30"/>
        <v>-1.0049256475335781E-2</v>
      </c>
      <c r="U25" s="2">
        <f t="shared" si="31"/>
        <v>1.0049635661645922E-2</v>
      </c>
      <c r="V25" s="2"/>
      <c r="W25" s="2">
        <f t="shared" si="32"/>
        <v>-2.6189887881764473E-4</v>
      </c>
      <c r="X25" s="2">
        <f t="shared" si="33"/>
        <v>-6.0040247025305513E-5</v>
      </c>
      <c r="Y25" s="2">
        <f t="shared" si="34"/>
        <v>2.6869286181214244E-4</v>
      </c>
    </row>
    <row r="26" spans="1:25" x14ac:dyDescent="0.25">
      <c r="A26" s="1">
        <f t="shared" si="22"/>
        <v>344495.8772039644</v>
      </c>
      <c r="B26" s="1">
        <f t="shared" si="2"/>
        <v>0</v>
      </c>
      <c r="C26" s="1">
        <f t="shared" si="3"/>
        <v>0</v>
      </c>
      <c r="D26" s="1">
        <f t="shared" si="4"/>
        <v>0</v>
      </c>
      <c r="E26" s="1">
        <f t="shared" si="5"/>
        <v>1737</v>
      </c>
      <c r="F26" s="1">
        <f t="shared" si="6"/>
        <v>0</v>
      </c>
      <c r="G26" s="1">
        <f t="shared" si="7"/>
        <v>151000000</v>
      </c>
      <c r="H26" s="1">
        <f t="shared" si="8"/>
        <v>-30</v>
      </c>
      <c r="I26" s="1">
        <f t="shared" si="9"/>
        <v>0</v>
      </c>
      <c r="K26" s="2">
        <f t="shared" si="23"/>
        <v>1.7416754153047823E-4</v>
      </c>
      <c r="L26" s="2">
        <f t="shared" si="24"/>
        <v>-4.9948737535720237E-3</v>
      </c>
      <c r="M26" s="2">
        <f t="shared" si="25"/>
        <v>4.9979093775943404E-3</v>
      </c>
      <c r="N26" s="2"/>
      <c r="O26" s="2">
        <f t="shared" si="26"/>
        <v>-8.7083770765239115E-5</v>
      </c>
      <c r="P26" s="2">
        <f t="shared" si="27"/>
        <v>-5.0421503273073449E-3</v>
      </c>
      <c r="Q26" s="2">
        <f t="shared" si="28"/>
        <v>5.0429022899810636E-3</v>
      </c>
      <c r="R26" s="2"/>
      <c r="S26" s="2">
        <f t="shared" si="29"/>
        <v>8.7083770765239115E-5</v>
      </c>
      <c r="T26" s="2">
        <f t="shared" si="30"/>
        <v>-1.0037024080879368E-2</v>
      </c>
      <c r="U26" s="2">
        <f t="shared" si="31"/>
        <v>1.0037401854229161E-2</v>
      </c>
      <c r="V26" s="2"/>
      <c r="W26" s="2">
        <f t="shared" si="32"/>
        <v>-2.6125131229571733E-4</v>
      </c>
      <c r="X26" s="2">
        <f t="shared" si="33"/>
        <v>-4.7276573735321147E-5</v>
      </c>
      <c r="Y26" s="2">
        <f t="shared" si="34"/>
        <v>2.6549448694913739E-4</v>
      </c>
    </row>
    <row r="27" spans="1:25" x14ac:dyDescent="0.25">
      <c r="A27" s="1">
        <f t="shared" si="22"/>
        <v>345139.51516341273</v>
      </c>
      <c r="B27" s="1">
        <f t="shared" si="2"/>
        <v>0</v>
      </c>
      <c r="C27" s="1">
        <f t="shared" si="3"/>
        <v>0</v>
      </c>
      <c r="D27" s="1">
        <f t="shared" si="4"/>
        <v>0</v>
      </c>
      <c r="E27" s="1">
        <f t="shared" si="5"/>
        <v>1737</v>
      </c>
      <c r="F27" s="1">
        <f t="shared" si="6"/>
        <v>0</v>
      </c>
      <c r="G27" s="1">
        <f t="shared" si="7"/>
        <v>151000000</v>
      </c>
      <c r="H27" s="1">
        <f t="shared" si="8"/>
        <v>-30</v>
      </c>
      <c r="I27" s="1">
        <f t="shared" si="9"/>
        <v>0</v>
      </c>
      <c r="K27" s="2">
        <f t="shared" si="23"/>
        <v>1.7384274290236482E-4</v>
      </c>
      <c r="L27" s="2">
        <f t="shared" si="24"/>
        <v>-4.9950323826775068E-3</v>
      </c>
      <c r="M27" s="2">
        <f t="shared" si="25"/>
        <v>4.9980566026463476E-3</v>
      </c>
      <c r="N27" s="2"/>
      <c r="O27" s="2">
        <f t="shared" si="26"/>
        <v>-8.6921371451182411E-5</v>
      </c>
      <c r="P27" s="2">
        <f t="shared" si="27"/>
        <v>-5.0327474070234616E-3</v>
      </c>
      <c r="Q27" s="2">
        <f t="shared" si="28"/>
        <v>5.0334979673897088E-3</v>
      </c>
      <c r="R27" s="2"/>
      <c r="S27" s="2">
        <f t="shared" si="29"/>
        <v>8.6921371451182411E-5</v>
      </c>
      <c r="T27" s="2">
        <f t="shared" si="30"/>
        <v>-1.0027779789700968E-2</v>
      </c>
      <c r="U27" s="2">
        <f t="shared" si="31"/>
        <v>1.0028156502346289E-2</v>
      </c>
      <c r="V27" s="2"/>
      <c r="W27" s="2">
        <f t="shared" si="32"/>
        <v>-2.6076411435354722E-4</v>
      </c>
      <c r="X27" s="2">
        <f t="shared" si="33"/>
        <v>-3.7715024345954737E-5</v>
      </c>
      <c r="Y27" s="2">
        <f t="shared" si="34"/>
        <v>2.6347741154794619E-4</v>
      </c>
    </row>
    <row r="28" spans="1:25" x14ac:dyDescent="0.25">
      <c r="A28" s="1">
        <f t="shared" si="22"/>
        <v>345625.06969415606</v>
      </c>
      <c r="B28" s="1">
        <f t="shared" si="2"/>
        <v>0</v>
      </c>
      <c r="C28" s="1">
        <f t="shared" si="3"/>
        <v>0</v>
      </c>
      <c r="D28" s="1">
        <f t="shared" si="4"/>
        <v>0</v>
      </c>
      <c r="E28" s="1">
        <f t="shared" si="5"/>
        <v>1737</v>
      </c>
      <c r="F28" s="1">
        <f t="shared" si="6"/>
        <v>0</v>
      </c>
      <c r="G28" s="1">
        <f t="shared" si="7"/>
        <v>151000000</v>
      </c>
      <c r="H28" s="1">
        <f t="shared" si="8"/>
        <v>-30</v>
      </c>
      <c r="I28" s="1">
        <f t="shared" si="9"/>
        <v>0</v>
      </c>
      <c r="K28" s="2">
        <f t="shared" si="23"/>
        <v>1.7359851833981271E-4</v>
      </c>
      <c r="L28" s="2">
        <f t="shared" si="24"/>
        <v>-4.9951283440567984E-3</v>
      </c>
      <c r="M28" s="2">
        <f t="shared" si="25"/>
        <v>4.9981440174498171E-3</v>
      </c>
      <c r="N28" s="2"/>
      <c r="O28" s="2">
        <f t="shared" si="26"/>
        <v>-8.6799259169906355E-5</v>
      </c>
      <c r="P28" s="2">
        <f t="shared" si="27"/>
        <v>-5.0256771059375782E-3</v>
      </c>
      <c r="Q28" s="2">
        <f t="shared" si="28"/>
        <v>5.0264266118722513E-3</v>
      </c>
      <c r="R28" s="2"/>
      <c r="S28" s="2">
        <f t="shared" si="29"/>
        <v>8.6799259169906355E-5</v>
      </c>
      <c r="T28" s="2">
        <f t="shared" si="30"/>
        <v>-1.0020805449994376E-2</v>
      </c>
      <c r="U28" s="2">
        <f t="shared" si="31"/>
        <v>1.0021181366387369E-2</v>
      </c>
      <c r="V28" s="2"/>
      <c r="W28" s="2">
        <f t="shared" si="32"/>
        <v>-2.6039777750971904E-4</v>
      </c>
      <c r="X28" s="2">
        <f t="shared" si="33"/>
        <v>-3.0548761880779852E-5</v>
      </c>
      <c r="Y28" s="2">
        <f t="shared" si="34"/>
        <v>2.6218357954770874E-4</v>
      </c>
    </row>
    <row r="29" spans="1:25" x14ac:dyDescent="0.25">
      <c r="A29" s="1">
        <f t="shared" si="22"/>
        <v>345990.9166298763</v>
      </c>
      <c r="B29" s="1">
        <f t="shared" si="2"/>
        <v>0</v>
      </c>
      <c r="C29" s="1">
        <f t="shared" si="3"/>
        <v>0</v>
      </c>
      <c r="D29" s="1">
        <f t="shared" si="4"/>
        <v>0</v>
      </c>
      <c r="E29" s="1">
        <f t="shared" si="5"/>
        <v>1737</v>
      </c>
      <c r="F29" s="1">
        <f t="shared" si="6"/>
        <v>0</v>
      </c>
      <c r="G29" s="1">
        <f t="shared" si="7"/>
        <v>151000000</v>
      </c>
      <c r="H29" s="1">
        <f t="shared" si="8"/>
        <v>-30</v>
      </c>
      <c r="I29" s="1">
        <f t="shared" si="9"/>
        <v>0</v>
      </c>
      <c r="K29" s="2">
        <f t="shared" si="23"/>
        <v>1.7341495720300942E-4</v>
      </c>
      <c r="L29" s="2">
        <f t="shared" si="24"/>
        <v>-4.9951872946765114E-3</v>
      </c>
      <c r="M29" s="2">
        <f t="shared" si="25"/>
        <v>4.9981965603884933E-3</v>
      </c>
      <c r="N29" s="2"/>
      <c r="O29" s="2">
        <f t="shared" si="26"/>
        <v>-8.6707478601504709E-5</v>
      </c>
      <c r="P29" s="2">
        <f t="shared" si="27"/>
        <v>-5.0203630110271227E-3</v>
      </c>
      <c r="Q29" s="2">
        <f t="shared" si="28"/>
        <v>5.0211117244425806E-3</v>
      </c>
      <c r="R29" s="2"/>
      <c r="S29" s="2">
        <f t="shared" si="29"/>
        <v>8.6707478601504709E-5</v>
      </c>
      <c r="T29" s="2">
        <f t="shared" si="30"/>
        <v>-1.0015550305703634E-2</v>
      </c>
      <c r="U29" s="2">
        <f t="shared" si="31"/>
        <v>1.0015925624370699E-2</v>
      </c>
      <c r="V29" s="2"/>
      <c r="W29" s="2">
        <f t="shared" si="32"/>
        <v>-2.6012243580451411E-4</v>
      </c>
      <c r="X29" s="2">
        <f t="shared" si="33"/>
        <v>-2.5175716350611319E-5</v>
      </c>
      <c r="Y29" s="2">
        <f t="shared" si="34"/>
        <v>2.6133790062415365E-4</v>
      </c>
    </row>
    <row r="30" spans="1:25" x14ac:dyDescent="0.25">
      <c r="A30" s="1">
        <f t="shared" si="22"/>
        <v>346266.31309567566</v>
      </c>
      <c r="B30" s="1">
        <f t="shared" si="2"/>
        <v>0</v>
      </c>
      <c r="C30" s="1">
        <f t="shared" si="3"/>
        <v>0</v>
      </c>
      <c r="D30" s="1">
        <f t="shared" si="4"/>
        <v>0</v>
      </c>
      <c r="E30" s="1">
        <f t="shared" si="5"/>
        <v>1737</v>
      </c>
      <c r="F30" s="1">
        <f t="shared" si="6"/>
        <v>0</v>
      </c>
      <c r="G30" s="1">
        <f t="shared" si="7"/>
        <v>151000000</v>
      </c>
      <c r="H30" s="1">
        <f t="shared" si="8"/>
        <v>-30</v>
      </c>
      <c r="I30" s="1">
        <f t="shared" si="9"/>
        <v>0</v>
      </c>
      <c r="K30" s="2">
        <f t="shared" si="23"/>
        <v>1.7327703484520485E-4</v>
      </c>
      <c r="L30" s="2">
        <f t="shared" si="24"/>
        <v>-4.9952241491854751E-3</v>
      </c>
      <c r="M30" s="2">
        <f t="shared" si="25"/>
        <v>4.9982286093585701E-3</v>
      </c>
      <c r="N30" s="2"/>
      <c r="O30" s="2">
        <f t="shared" si="26"/>
        <v>-8.6638517422602424E-5</v>
      </c>
      <c r="P30" s="2">
        <f t="shared" si="27"/>
        <v>-5.0163701587686797E-3</v>
      </c>
      <c r="Q30" s="2">
        <f t="shared" si="28"/>
        <v>5.0171182767088617E-3</v>
      </c>
      <c r="R30" s="2"/>
      <c r="S30" s="2">
        <f t="shared" si="29"/>
        <v>8.6638517422602424E-5</v>
      </c>
      <c r="T30" s="2">
        <f t="shared" si="30"/>
        <v>-1.0011594307954154E-2</v>
      </c>
      <c r="U30" s="2">
        <f t="shared" si="31"/>
        <v>1.0011969177927047E-2</v>
      </c>
      <c r="V30" s="2"/>
      <c r="W30" s="2">
        <f t="shared" si="32"/>
        <v>-2.5991555226780727E-4</v>
      </c>
      <c r="X30" s="2">
        <f t="shared" si="33"/>
        <v>-2.1146009583204554E-5</v>
      </c>
      <c r="Y30" s="2">
        <f t="shared" si="34"/>
        <v>2.6077432395075291E-4</v>
      </c>
    </row>
    <row r="31" spans="1:25" x14ac:dyDescent="0.25">
      <c r="A31" s="1">
        <f t="shared" si="22"/>
        <v>346473.47728016833</v>
      </c>
      <c r="B31" s="1">
        <f t="shared" si="2"/>
        <v>0</v>
      </c>
      <c r="C31" s="1">
        <f t="shared" si="3"/>
        <v>0</v>
      </c>
      <c r="D31" s="1">
        <f t="shared" si="4"/>
        <v>0</v>
      </c>
      <c r="E31" s="1">
        <f t="shared" si="5"/>
        <v>1737</v>
      </c>
      <c r="F31" s="1">
        <f t="shared" si="6"/>
        <v>0</v>
      </c>
      <c r="G31" s="1">
        <f t="shared" si="7"/>
        <v>151000000</v>
      </c>
      <c r="H31" s="1">
        <f t="shared" si="8"/>
        <v>-30</v>
      </c>
      <c r="I31" s="1">
        <f t="shared" si="9"/>
        <v>0</v>
      </c>
      <c r="K31" s="2">
        <f t="shared" si="23"/>
        <v>1.7317342865896283E-4</v>
      </c>
      <c r="L31" s="2">
        <f t="shared" si="24"/>
        <v>-4.9952476355554663E-3</v>
      </c>
      <c r="M31" s="2">
        <f t="shared" si="25"/>
        <v>4.9982484909131897E-3</v>
      </c>
      <c r="N31" s="2"/>
      <c r="O31" s="2">
        <f t="shared" si="26"/>
        <v>-8.6586714329481404E-5</v>
      </c>
      <c r="P31" s="2">
        <f t="shared" si="27"/>
        <v>-5.0133707596769729E-3</v>
      </c>
      <c r="Q31" s="2">
        <f t="shared" si="28"/>
        <v>5.0141184303008285E-3</v>
      </c>
      <c r="R31" s="2"/>
      <c r="S31" s="2">
        <f t="shared" si="29"/>
        <v>8.6586714329481431E-5</v>
      </c>
      <c r="T31" s="2">
        <f t="shared" si="30"/>
        <v>-1.0008618395232439E-2</v>
      </c>
      <c r="U31" s="2">
        <f t="shared" si="31"/>
        <v>1.000899292838613E-2</v>
      </c>
      <c r="V31" s="2"/>
      <c r="W31" s="2">
        <f t="shared" si="32"/>
        <v>-2.5976014298844427E-4</v>
      </c>
      <c r="X31" s="2">
        <f t="shared" si="33"/>
        <v>-1.8123124121506573E-5</v>
      </c>
      <c r="Y31" s="2">
        <f t="shared" si="34"/>
        <v>2.6039158879138268E-4</v>
      </c>
    </row>
    <row r="32" spans="1:25" x14ac:dyDescent="0.25">
      <c r="A32" s="1">
        <f t="shared" si="22"/>
        <v>346629.23282901879</v>
      </c>
      <c r="B32" s="1">
        <f t="shared" si="2"/>
        <v>0</v>
      </c>
      <c r="C32" s="1">
        <f t="shared" si="3"/>
        <v>0</v>
      </c>
      <c r="D32" s="1">
        <f t="shared" si="4"/>
        <v>0</v>
      </c>
      <c r="E32" s="1">
        <f t="shared" si="5"/>
        <v>1737</v>
      </c>
      <c r="F32" s="1">
        <f t="shared" si="6"/>
        <v>0</v>
      </c>
      <c r="G32" s="1">
        <f t="shared" si="7"/>
        <v>151000000</v>
      </c>
      <c r="H32" s="1">
        <f t="shared" si="8"/>
        <v>-30</v>
      </c>
      <c r="I32" s="1">
        <f t="shared" si="9"/>
        <v>0</v>
      </c>
      <c r="K32" s="2">
        <f t="shared" si="23"/>
        <v>1.7309561432631997E-4</v>
      </c>
      <c r="L32" s="2">
        <f t="shared" si="24"/>
        <v>-4.9952629066606791E-3</v>
      </c>
      <c r="M32" s="2">
        <f t="shared" si="25"/>
        <v>4.9982610574437888E-3</v>
      </c>
      <c r="N32" s="2"/>
      <c r="O32" s="2">
        <f t="shared" si="26"/>
        <v>-8.6547807163159983E-5</v>
      </c>
      <c r="P32" s="2">
        <f t="shared" si="27"/>
        <v>-5.0111180347469624E-3</v>
      </c>
      <c r="Q32" s="2">
        <f t="shared" si="28"/>
        <v>5.0118653694099773E-3</v>
      </c>
      <c r="R32" s="2"/>
      <c r="S32" s="2">
        <f t="shared" si="29"/>
        <v>8.6547807163159983E-5</v>
      </c>
      <c r="T32" s="2">
        <f t="shared" si="30"/>
        <v>-1.0006380941407642E-2</v>
      </c>
      <c r="U32" s="2">
        <f t="shared" si="31"/>
        <v>1.0006755221723515E-2</v>
      </c>
      <c r="V32" s="2"/>
      <c r="W32" s="2">
        <f t="shared" si="32"/>
        <v>-2.5964342148947998E-4</v>
      </c>
      <c r="X32" s="2">
        <f t="shared" si="33"/>
        <v>-1.5855128086283282E-5</v>
      </c>
      <c r="Y32" s="2">
        <f t="shared" si="34"/>
        <v>2.601270678137825E-4</v>
      </c>
    </row>
    <row r="33" spans="1:25" x14ac:dyDescent="0.25">
      <c r="A33" s="1">
        <f t="shared" si="22"/>
        <v>346746.29092970124</v>
      </c>
      <c r="B33" s="1">
        <f t="shared" si="2"/>
        <v>0</v>
      </c>
      <c r="C33" s="1">
        <f t="shared" si="3"/>
        <v>0</v>
      </c>
      <c r="D33" s="1">
        <f t="shared" si="4"/>
        <v>0</v>
      </c>
      <c r="E33" s="1">
        <f t="shared" si="5"/>
        <v>1737</v>
      </c>
      <c r="F33" s="1">
        <f t="shared" si="6"/>
        <v>0</v>
      </c>
      <c r="G33" s="1">
        <f t="shared" si="7"/>
        <v>151000000</v>
      </c>
      <c r="H33" s="1">
        <f t="shared" si="8"/>
        <v>-30</v>
      </c>
      <c r="I33" s="1">
        <f t="shared" si="9"/>
        <v>0</v>
      </c>
      <c r="K33" s="2">
        <f t="shared" si="23"/>
        <v>1.7303717896773206E-4</v>
      </c>
      <c r="L33" s="2">
        <f t="shared" si="24"/>
        <v>-4.9952730388186303E-3</v>
      </c>
      <c r="M33" s="2">
        <f t="shared" si="25"/>
        <v>4.9982691601846959E-3</v>
      </c>
      <c r="N33" s="2"/>
      <c r="O33" s="2">
        <f t="shared" si="26"/>
        <v>-8.6518589483866031E-5</v>
      </c>
      <c r="P33" s="2">
        <f t="shared" si="27"/>
        <v>-5.0094263311158431E-3</v>
      </c>
      <c r="Q33" s="2">
        <f t="shared" si="28"/>
        <v>5.0101734134861053E-3</v>
      </c>
      <c r="R33" s="2"/>
      <c r="S33" s="2">
        <f t="shared" si="29"/>
        <v>8.6518589483866031E-5</v>
      </c>
      <c r="T33" s="2">
        <f t="shared" si="30"/>
        <v>-1.0004699369934474E-2</v>
      </c>
      <c r="U33" s="2">
        <f t="shared" si="31"/>
        <v>1.0005073460454627E-2</v>
      </c>
      <c r="V33" s="2"/>
      <c r="W33" s="2">
        <f t="shared" si="32"/>
        <v>-2.5955576845159811E-4</v>
      </c>
      <c r="X33" s="2">
        <f t="shared" si="33"/>
        <v>-1.4153292297212731E-5</v>
      </c>
      <c r="Y33" s="2">
        <f t="shared" si="34"/>
        <v>2.5994136380989841E-4</v>
      </c>
    </row>
    <row r="34" spans="1:25" x14ac:dyDescent="0.25">
      <c r="A34" s="1">
        <f t="shared" si="22"/>
        <v>346834.23995570914</v>
      </c>
      <c r="B34" s="1">
        <f t="shared" si="2"/>
        <v>0</v>
      </c>
      <c r="C34" s="1">
        <f t="shared" si="3"/>
        <v>0</v>
      </c>
      <c r="D34" s="1">
        <f t="shared" si="4"/>
        <v>0</v>
      </c>
      <c r="E34" s="1">
        <f t="shared" si="5"/>
        <v>1737</v>
      </c>
      <c r="F34" s="1">
        <f t="shared" si="6"/>
        <v>0</v>
      </c>
      <c r="G34" s="1">
        <f t="shared" si="7"/>
        <v>151000000</v>
      </c>
      <c r="H34" s="1">
        <f t="shared" si="8"/>
        <v>-30</v>
      </c>
      <c r="I34" s="1">
        <f t="shared" si="9"/>
        <v>0</v>
      </c>
      <c r="K34" s="2">
        <f t="shared" si="23"/>
        <v>1.7299330079885428E-4</v>
      </c>
      <c r="L34" s="2">
        <f t="shared" si="24"/>
        <v>-4.9952798936828682E-3</v>
      </c>
      <c r="M34" s="2">
        <f t="shared" si="25"/>
        <v>4.9982744920976088E-3</v>
      </c>
      <c r="N34" s="2"/>
      <c r="O34" s="2">
        <f t="shared" si="26"/>
        <v>-8.6496650399427153E-5</v>
      </c>
      <c r="P34" s="2">
        <f t="shared" si="27"/>
        <v>-5.0081560581268321E-3</v>
      </c>
      <c r="Q34" s="2">
        <f t="shared" si="28"/>
        <v>5.0089029510545328E-3</v>
      </c>
      <c r="R34" s="2"/>
      <c r="S34" s="2">
        <f t="shared" si="29"/>
        <v>8.6496650399427126E-5</v>
      </c>
      <c r="T34" s="2">
        <f t="shared" si="30"/>
        <v>-1.00034359518097E-2</v>
      </c>
      <c r="U34" s="2">
        <f t="shared" si="31"/>
        <v>1.0003809899857613E-2</v>
      </c>
      <c r="V34" s="2"/>
      <c r="W34" s="2">
        <f t="shared" si="32"/>
        <v>-2.5948995119828144E-4</v>
      </c>
      <c r="X34" s="2">
        <f t="shared" si="33"/>
        <v>-1.2876164443963861E-5</v>
      </c>
      <c r="Y34" s="2">
        <f t="shared" si="34"/>
        <v>2.5980921920454336E-4</v>
      </c>
    </row>
    <row r="35" spans="1:25" x14ac:dyDescent="0.25">
      <c r="A35" s="1">
        <f t="shared" si="22"/>
        <v>346900.30384995893</v>
      </c>
      <c r="B35" s="1">
        <f t="shared" si="2"/>
        <v>0</v>
      </c>
      <c r="C35" s="1">
        <f t="shared" si="3"/>
        <v>0</v>
      </c>
      <c r="D35" s="1">
        <f t="shared" si="4"/>
        <v>0</v>
      </c>
      <c r="E35" s="1">
        <f t="shared" si="5"/>
        <v>1737</v>
      </c>
      <c r="F35" s="1">
        <f t="shared" si="6"/>
        <v>0</v>
      </c>
      <c r="G35" s="1">
        <f t="shared" si="7"/>
        <v>151000000</v>
      </c>
      <c r="H35" s="1">
        <f t="shared" si="8"/>
        <v>-30</v>
      </c>
      <c r="I35" s="1">
        <f t="shared" si="9"/>
        <v>0</v>
      </c>
      <c r="K35" s="2">
        <f t="shared" si="23"/>
        <v>1.7296035585472175E-4</v>
      </c>
      <c r="L35" s="2">
        <f t="shared" si="24"/>
        <v>-4.9952846158704016E-3</v>
      </c>
      <c r="M35" s="2">
        <f t="shared" si="25"/>
        <v>4.9982780713210525E-3</v>
      </c>
      <c r="N35" s="2"/>
      <c r="O35" s="2">
        <f t="shared" si="26"/>
        <v>-8.6480177927360873E-5</v>
      </c>
      <c r="P35" s="2">
        <f t="shared" si="27"/>
        <v>-5.0072023019941949E-3</v>
      </c>
      <c r="Q35" s="2">
        <f t="shared" si="28"/>
        <v>5.0079490526831749E-3</v>
      </c>
      <c r="R35" s="2"/>
      <c r="S35" s="2">
        <f t="shared" si="29"/>
        <v>8.6480177927360873E-5</v>
      </c>
      <c r="T35" s="2">
        <f t="shared" si="30"/>
        <v>-1.0002486917864596E-2</v>
      </c>
      <c r="U35" s="2">
        <f t="shared" si="31"/>
        <v>1.0002860758964244E-2</v>
      </c>
      <c r="V35" s="2"/>
      <c r="W35" s="2">
        <f t="shared" si="32"/>
        <v>-2.594405337820826E-4</v>
      </c>
      <c r="X35" s="2">
        <f t="shared" si="33"/>
        <v>-1.1917686123793375E-5</v>
      </c>
      <c r="Y35" s="2">
        <f t="shared" si="34"/>
        <v>2.5971411554183421E-4</v>
      </c>
    </row>
    <row r="36" spans="1:25" x14ac:dyDescent="0.25">
      <c r="A36" s="1">
        <f t="shared" si="22"/>
        <v>346949.92020939843</v>
      </c>
      <c r="B36" s="1">
        <f t="shared" si="2"/>
        <v>0</v>
      </c>
      <c r="C36" s="1">
        <f t="shared" si="3"/>
        <v>0</v>
      </c>
      <c r="D36" s="1">
        <f t="shared" si="4"/>
        <v>0</v>
      </c>
      <c r="E36" s="1">
        <f t="shared" si="5"/>
        <v>1737</v>
      </c>
      <c r="F36" s="1">
        <f t="shared" si="6"/>
        <v>0</v>
      </c>
      <c r="G36" s="1">
        <f t="shared" si="7"/>
        <v>151000000</v>
      </c>
      <c r="H36" s="1">
        <f t="shared" si="8"/>
        <v>-30</v>
      </c>
      <c r="I36" s="1">
        <f t="shared" si="9"/>
        <v>0</v>
      </c>
      <c r="K36" s="2">
        <f t="shared" si="23"/>
        <v>1.7293562126714874E-4</v>
      </c>
      <c r="L36" s="2">
        <f t="shared" si="24"/>
        <v>-4.9952879218553995E-3</v>
      </c>
      <c r="M36" s="2">
        <f t="shared" si="25"/>
        <v>4.9982805194724207E-3</v>
      </c>
      <c r="N36" s="2"/>
      <c r="O36" s="2">
        <f t="shared" si="26"/>
        <v>-8.6467810633574369E-5</v>
      </c>
      <c r="P36" s="2">
        <f t="shared" si="27"/>
        <v>-5.006486235683956E-3</v>
      </c>
      <c r="Q36" s="2">
        <f t="shared" si="28"/>
        <v>5.0072328795821618E-3</v>
      </c>
      <c r="R36" s="2"/>
      <c r="S36" s="2">
        <f t="shared" si="29"/>
        <v>8.6467810633574369E-5</v>
      </c>
      <c r="T36" s="2">
        <f t="shared" si="30"/>
        <v>-1.0001774157539355E-2</v>
      </c>
      <c r="U36" s="2">
        <f t="shared" si="31"/>
        <v>1.0002147918357228E-2</v>
      </c>
      <c r="V36" s="2"/>
      <c r="W36" s="2">
        <f t="shared" si="32"/>
        <v>-2.5940343190072309E-4</v>
      </c>
      <c r="X36" s="2">
        <f t="shared" si="33"/>
        <v>-1.1198313828556482E-5</v>
      </c>
      <c r="Y36" s="2">
        <f t="shared" si="34"/>
        <v>2.5964503213902617E-4</v>
      </c>
    </row>
    <row r="37" spans="1:25" x14ac:dyDescent="0.25">
      <c r="A37" s="1">
        <f t="shared" si="22"/>
        <v>346987.17921390611</v>
      </c>
      <c r="B37" s="1">
        <f t="shared" si="2"/>
        <v>0</v>
      </c>
      <c r="C37" s="1">
        <f t="shared" si="3"/>
        <v>0</v>
      </c>
      <c r="D37" s="1">
        <f t="shared" si="4"/>
        <v>0</v>
      </c>
      <c r="E37" s="1">
        <f t="shared" si="5"/>
        <v>1737</v>
      </c>
      <c r="F37" s="1">
        <f t="shared" si="6"/>
        <v>0</v>
      </c>
      <c r="G37" s="1">
        <f t="shared" si="7"/>
        <v>151000000</v>
      </c>
      <c r="H37" s="1">
        <f t="shared" si="8"/>
        <v>-30</v>
      </c>
      <c r="I37" s="1">
        <f t="shared" si="9"/>
        <v>0</v>
      </c>
      <c r="K37" s="2">
        <f t="shared" si="23"/>
        <v>1.7291705167876532E-4</v>
      </c>
      <c r="L37" s="2">
        <f t="shared" si="24"/>
        <v>-4.9952902689196282E-3</v>
      </c>
      <c r="M37" s="2">
        <f t="shared" si="25"/>
        <v>4.9982822226765479E-3</v>
      </c>
      <c r="N37" s="2"/>
      <c r="O37" s="2">
        <f t="shared" si="26"/>
        <v>-8.6458525839382648E-5</v>
      </c>
      <c r="P37" s="2">
        <f t="shared" si="27"/>
        <v>-5.0059486461002554E-3</v>
      </c>
      <c r="Q37" s="2">
        <f t="shared" si="28"/>
        <v>5.0066952098248704E-3</v>
      </c>
      <c r="R37" s="2"/>
      <c r="S37" s="2">
        <f t="shared" si="29"/>
        <v>8.6458525839382675E-5</v>
      </c>
      <c r="T37" s="2">
        <f t="shared" si="30"/>
        <v>-1.0001238915019884E-2</v>
      </c>
      <c r="U37" s="2">
        <f t="shared" si="31"/>
        <v>1.0001612615573471E-2</v>
      </c>
      <c r="V37" s="2"/>
      <c r="W37" s="2">
        <f t="shared" si="32"/>
        <v>-2.5937557751814794E-4</v>
      </c>
      <c r="X37" s="2">
        <f t="shared" si="33"/>
        <v>-1.0658377180627204E-5</v>
      </c>
      <c r="Y37" s="2">
        <f t="shared" si="34"/>
        <v>2.5959447455020548E-4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73E8F-CB6F-42E4-B801-5767E3939006}">
  <dimension ref="A1:AL147"/>
  <sheetViews>
    <sheetView tabSelected="1" topLeftCell="C1" zoomScaleNormal="100" workbookViewId="0">
      <selection activeCell="U5" sqref="U5"/>
    </sheetView>
  </sheetViews>
  <sheetFormatPr defaultRowHeight="15" x14ac:dyDescent="0.25"/>
  <cols>
    <col min="1" max="1" width="9.5703125" bestFit="1" customWidth="1"/>
    <col min="2" max="9" width="10" customWidth="1"/>
    <col min="11" max="13" width="10.5703125" customWidth="1"/>
    <col min="17" max="17" width="10" bestFit="1" customWidth="1"/>
    <col min="18" max="18" width="11.5703125" customWidth="1"/>
    <col min="33" max="33" width="10.28515625" bestFit="1" customWidth="1"/>
    <col min="35" max="35" width="10" bestFit="1" customWidth="1"/>
    <col min="36" max="36" width="10.5703125" customWidth="1"/>
    <col min="39" max="40" width="10" bestFit="1" customWidth="1"/>
  </cols>
  <sheetData>
    <row r="1" spans="1:38" x14ac:dyDescent="0.25">
      <c r="I1" t="s">
        <v>28</v>
      </c>
      <c r="O1" t="s">
        <v>28</v>
      </c>
    </row>
    <row r="2" spans="1:38" x14ac:dyDescent="0.25">
      <c r="A2" t="s">
        <v>10</v>
      </c>
      <c r="B2">
        <f>10/1000</f>
        <v>0.01</v>
      </c>
      <c r="C2" t="s">
        <v>11</v>
      </c>
      <c r="I2" t="s">
        <v>14</v>
      </c>
      <c r="J2" t="s">
        <v>15</v>
      </c>
      <c r="K2" t="s">
        <v>30</v>
      </c>
      <c r="L2" t="s">
        <v>31</v>
      </c>
      <c r="M2" t="s">
        <v>32</v>
      </c>
      <c r="O2" t="s">
        <v>17</v>
      </c>
      <c r="P2" t="s">
        <v>18</v>
      </c>
      <c r="Q2" t="s">
        <v>29</v>
      </c>
      <c r="R2" t="s">
        <v>33</v>
      </c>
      <c r="S2" t="s">
        <v>34</v>
      </c>
      <c r="U2" t="s">
        <v>35</v>
      </c>
      <c r="W2" t="s">
        <v>36</v>
      </c>
    </row>
    <row r="4" spans="1:38" x14ac:dyDescent="0.25">
      <c r="A4" t="s">
        <v>9</v>
      </c>
      <c r="B4">
        <f>(4*1*151000000/B2)^0.5</f>
        <v>245764.11454889015</v>
      </c>
      <c r="C4" t="s">
        <v>12</v>
      </c>
      <c r="D4">
        <f>B4/60/60/24</f>
        <v>2.8444920665380802</v>
      </c>
      <c r="E4" t="s">
        <v>13</v>
      </c>
      <c r="I4" s="2">
        <f>4*(F11-B11-(D11+H11)*A11/2)/A11^2</f>
        <v>2.4413653763134786E-4</v>
      </c>
      <c r="J4" s="2">
        <f>4*(G11-C11-(E11+I11)*A11/2)/A11^2</f>
        <v>-4.1355055288550399E-3</v>
      </c>
      <c r="K4" s="2">
        <f>(I4*I4+J4*J4)^0.5</f>
        <v>4.1427054720553367E-3</v>
      </c>
      <c r="L4" s="2">
        <f>I4/K4</f>
        <v>5.8931666583148003E-2</v>
      </c>
      <c r="M4" s="2">
        <f>J4/K4</f>
        <v>-0.99826201904797141</v>
      </c>
      <c r="N4" s="2"/>
      <c r="O4" s="2">
        <f>(H11-D11)/A11</f>
        <v>-1.2206826881567391E-4</v>
      </c>
      <c r="P4" s="2">
        <f>(I11-E11)/A11</f>
        <v>-7.0677527644275196E-3</v>
      </c>
      <c r="Q4" s="2">
        <f>(O4*O4+P4*P4)^0.5</f>
        <v>7.0688068159573082E-3</v>
      </c>
      <c r="R4" s="2">
        <f>O4/Q4</f>
        <v>-1.726858181215447E-2</v>
      </c>
      <c r="S4" s="2">
        <f>P4/Q4</f>
        <v>-0.9998508869237438</v>
      </c>
      <c r="T4" s="2"/>
      <c r="U4" s="2">
        <f>L4*R4+M4*S4</f>
        <v>0.9970954988216838</v>
      </c>
      <c r="V4" s="2"/>
      <c r="W4" s="3">
        <f>0.5+U4*0.5*M4/S4</f>
        <v>0.99775550477322938</v>
      </c>
    </row>
    <row r="5" spans="1:38" x14ac:dyDescent="0.25">
      <c r="B5" t="s">
        <v>27</v>
      </c>
    </row>
    <row r="6" spans="1:38" x14ac:dyDescent="0.25">
      <c r="O6" s="2"/>
    </row>
    <row r="8" spans="1:38" x14ac:dyDescent="0.25">
      <c r="U8" t="s">
        <v>26</v>
      </c>
      <c r="Y8" t="s">
        <v>25</v>
      </c>
      <c r="AC8" t="s">
        <v>38</v>
      </c>
      <c r="AG8" t="s">
        <v>43</v>
      </c>
    </row>
    <row r="9" spans="1:38" x14ac:dyDescent="0.25">
      <c r="A9" t="s">
        <v>4</v>
      </c>
      <c r="B9" t="s">
        <v>0</v>
      </c>
      <c r="C9" t="s">
        <v>3</v>
      </c>
      <c r="D9" t="s">
        <v>5</v>
      </c>
      <c r="E9" t="s">
        <v>6</v>
      </c>
      <c r="F9" t="s">
        <v>1</v>
      </c>
      <c r="G9" t="s">
        <v>2</v>
      </c>
      <c r="H9" t="s">
        <v>7</v>
      </c>
      <c r="I9" t="s">
        <v>8</v>
      </c>
      <c r="K9" t="s">
        <v>17</v>
      </c>
      <c r="L9" t="s">
        <v>18</v>
      </c>
      <c r="M9" t="s">
        <v>29</v>
      </c>
      <c r="O9" t="s">
        <v>14</v>
      </c>
      <c r="P9" t="s">
        <v>15</v>
      </c>
      <c r="Q9" t="s">
        <v>37</v>
      </c>
      <c r="U9" t="s">
        <v>22</v>
      </c>
      <c r="V9" t="s">
        <v>23</v>
      </c>
      <c r="W9" t="s">
        <v>24</v>
      </c>
      <c r="Y9" t="s">
        <v>22</v>
      </c>
      <c r="Z9" t="s">
        <v>23</v>
      </c>
      <c r="AA9" t="s">
        <v>24</v>
      </c>
      <c r="AC9" t="s">
        <v>40</v>
      </c>
      <c r="AD9" t="s">
        <v>41</v>
      </c>
    </row>
    <row r="10" spans="1:38" x14ac:dyDescent="0.25">
      <c r="A10" t="s">
        <v>12</v>
      </c>
      <c r="B10" t="s">
        <v>20</v>
      </c>
      <c r="C10" t="s">
        <v>20</v>
      </c>
      <c r="D10" t="s">
        <v>21</v>
      </c>
      <c r="E10" t="s">
        <v>21</v>
      </c>
      <c r="F10" t="s">
        <v>20</v>
      </c>
      <c r="G10" t="s">
        <v>20</v>
      </c>
      <c r="H10" t="s">
        <v>21</v>
      </c>
      <c r="I10" t="s">
        <v>21</v>
      </c>
      <c r="S10" t="s">
        <v>35</v>
      </c>
      <c r="AK10" t="s">
        <v>39</v>
      </c>
      <c r="AL10" t="s">
        <v>42</v>
      </c>
    </row>
    <row r="11" spans="1:38" x14ac:dyDescent="0.25">
      <c r="A11" s="2">
        <f>B4</f>
        <v>245764.11454889015</v>
      </c>
      <c r="B11" s="1">
        <v>0</v>
      </c>
      <c r="C11" s="1">
        <v>0</v>
      </c>
      <c r="D11" s="1">
        <v>0</v>
      </c>
      <c r="E11" s="1">
        <v>1737</v>
      </c>
      <c r="F11" s="1">
        <v>0</v>
      </c>
      <c r="G11" s="1">
        <v>151000000</v>
      </c>
      <c r="H11" s="1">
        <v>-30</v>
      </c>
      <c r="I11" s="1">
        <v>0</v>
      </c>
      <c r="K11" s="2">
        <f>SIN($W4*3.1415)*(H11-D11)/$A11</f>
        <v>-8.7201598943443817E-7</v>
      </c>
      <c r="L11" s="2">
        <f>SIN($W4*3.1415)*(I11-E11)/$A11</f>
        <v>-5.0489725788253971E-5</v>
      </c>
      <c r="M11" s="2">
        <f>(K11*K11+L11*L11)^0.5</f>
        <v>5.0497255589377402E-5</v>
      </c>
      <c r="N11" s="2"/>
      <c r="O11" s="2">
        <f>(F11-B11-D11*$A11-K11*$A11^2/2)/((0.5-(1-$W4)^2)*$A11^2)</f>
        <v>8.7202477553545172E-7</v>
      </c>
      <c r="P11" s="2">
        <f>(G11-C11-E11*$A11-((L11*$A11^2)/2))/((0.5-(1-$W4)^2)*$A11^2)</f>
        <v>-9.085107340226108E-3</v>
      </c>
      <c r="Q11" s="2">
        <f>(O11*O11+P11*P11)^0.5</f>
        <v>9.0851073820763118E-3</v>
      </c>
      <c r="R11" s="2"/>
      <c r="S11" s="2">
        <f>K11*O11+L11*P11</f>
        <v>4.5870381794532215E-7</v>
      </c>
      <c r="T11" s="2"/>
      <c r="U11" s="2">
        <f t="shared" ref="U11:U42" si="0">O11+K11</f>
        <v>8.7861010135509448E-12</v>
      </c>
      <c r="V11" s="2">
        <f t="shared" ref="V11:V42" si="1">P11+L11</f>
        <v>-9.1355970660143612E-3</v>
      </c>
      <c r="W11" s="2">
        <f>(U11*U11+V11*V11)^0.5</f>
        <v>9.1355970660143612E-3</v>
      </c>
      <c r="X11" s="2"/>
      <c r="Y11" s="2">
        <f t="shared" ref="Y11:Y42" si="2">-O11+K11</f>
        <v>-1.7440407649698898E-6</v>
      </c>
      <c r="Z11" s="2">
        <f t="shared" ref="Z11:Z42" si="3">-P11+L11</f>
        <v>9.0346176144378548E-3</v>
      </c>
      <c r="AA11" s="2">
        <f>(Y11*Y11+Z11*Z11)^0.5</f>
        <v>9.0346177827724909E-3</v>
      </c>
      <c r="AC11" s="2">
        <f>K11*A11+W4*A11*O11-(1-W4)*A11*O11</f>
        <v>-9.5988699508328082E-4</v>
      </c>
      <c r="AD11" s="2">
        <f>L11*A11+W4*A11*P11-(1-W4)*A11*P11</f>
        <v>-2235.1789357219645</v>
      </c>
      <c r="AE11" s="2">
        <f>(AC11*AC11+AD11*AD11)^0.5</f>
        <v>2235.1789357221705</v>
      </c>
      <c r="AG11" s="1">
        <f>(H11-D11)</f>
        <v>-30</v>
      </c>
      <c r="AK11" s="3">
        <f t="shared" ref="AK11:AK42" si="4">S11</f>
        <v>4.5870381794532215E-7</v>
      </c>
      <c r="AL11" s="3">
        <f>W4+AK11</f>
        <v>0.99775596347704731</v>
      </c>
    </row>
    <row r="12" spans="1:38" x14ac:dyDescent="0.25">
      <c r="A12" s="1">
        <f t="shared" ref="A12:A43" si="5">A11*(MAX(W11,AA11)/$B$2)^0.5</f>
        <v>234902.12063480128</v>
      </c>
      <c r="B12" s="1">
        <f>B11</f>
        <v>0</v>
      </c>
      <c r="C12" s="1">
        <f t="shared" ref="C12:I27" si="6">C11</f>
        <v>0</v>
      </c>
      <c r="D12" s="1">
        <f t="shared" si="6"/>
        <v>0</v>
      </c>
      <c r="E12" s="1">
        <f t="shared" si="6"/>
        <v>1737</v>
      </c>
      <c r="F12" s="1">
        <f t="shared" si="6"/>
        <v>0</v>
      </c>
      <c r="G12" s="1">
        <f t="shared" si="6"/>
        <v>151000000</v>
      </c>
      <c r="H12" s="1">
        <f t="shared" si="6"/>
        <v>-30</v>
      </c>
      <c r="I12" s="1">
        <f t="shared" si="6"/>
        <v>0</v>
      </c>
      <c r="K12" s="2">
        <f t="shared" ref="K12:K43" si="7">SIN($AL11*3.1415)*(H12-D12)/$A12</f>
        <v>-9.121544220134588E-7</v>
      </c>
      <c r="L12" s="2">
        <f t="shared" ref="L12:L43" si="8">SIN($AL11*3.1415)*(I12-E12)/$A12</f>
        <v>-5.2813741034579264E-5</v>
      </c>
      <c r="M12" s="2">
        <f>(K12*K12+L12*L12)^0.5</f>
        <v>5.2821617428446852E-5</v>
      </c>
      <c r="N12" s="2"/>
      <c r="O12" s="2">
        <f t="shared" ref="O12:O43" si="9">(F12-B12-D12*$A12-K12*$A12^2/2)/((0.5-(1-$AL11)^2)*$A12^2)</f>
        <v>9.1216360877787561E-7</v>
      </c>
      <c r="P12" s="2">
        <f t="shared" ref="P12:P43" si="10">(G12-C12-E12*$A12-((L12*$A12^2)/2))/((0.5-(1-$AL11)^2)*$A12^2)</f>
        <v>-9.2633220442506978E-3</v>
      </c>
      <c r="Q12" s="2">
        <f>(O12*O12+P12*P12)^0.5</f>
        <v>9.2633220891612834E-3</v>
      </c>
      <c r="R12" s="2"/>
      <c r="S12" s="2">
        <f>K12*O12+L12*P12</f>
        <v>4.8922985953089644E-7</v>
      </c>
      <c r="T12" s="2"/>
      <c r="U12" s="2">
        <f t="shared" si="0"/>
        <v>9.1867644168178251E-12</v>
      </c>
      <c r="V12" s="2">
        <f t="shared" si="1"/>
        <v>-9.3161357852852775E-3</v>
      </c>
      <c r="W12" s="2">
        <f>(U12*U12+V12*V12)^0.5</f>
        <v>9.3161357852852775E-3</v>
      </c>
      <c r="X12" s="2"/>
      <c r="Y12" s="2">
        <f t="shared" si="2"/>
        <v>-1.8243180307913344E-6</v>
      </c>
      <c r="Z12" s="2">
        <f t="shared" si="3"/>
        <v>9.2105083032161181E-3</v>
      </c>
      <c r="AA12" s="2">
        <f>(Y12*Y12+Z12*Z12)^0.5</f>
        <v>9.210508483886725E-3</v>
      </c>
      <c r="AC12" s="2">
        <f t="shared" ref="AC12:AC43" si="11">K12*A12+AL11*A12*O12-(1-AL11)*A12*O12</f>
        <v>-9.5949767835429767E-4</v>
      </c>
      <c r="AD12" s="2">
        <f t="shared" ref="AD12:AD43" si="12">L12*A12+AL12*A12*P12-(1-AL12)*A12*P12</f>
        <v>-2178.6162509646606</v>
      </c>
      <c r="AE12" s="2">
        <f>(AC12*AC12+AD12*AD12)^0.5</f>
        <v>2178.6162509648721</v>
      </c>
      <c r="AK12" s="3">
        <f t="shared" si="4"/>
        <v>4.8922985953089644E-7</v>
      </c>
      <c r="AL12" s="3">
        <f>AL11+AK12</f>
        <v>0.99775645270690683</v>
      </c>
    </row>
    <row r="13" spans="1:38" x14ac:dyDescent="0.25">
      <c r="A13" s="1">
        <f t="shared" si="5"/>
        <v>226727.83573918027</v>
      </c>
      <c r="B13" s="1">
        <f t="shared" ref="B13:I28" si="13">B12</f>
        <v>0</v>
      </c>
      <c r="C13" s="1">
        <f t="shared" si="6"/>
        <v>0</v>
      </c>
      <c r="D13" s="1">
        <f t="shared" si="6"/>
        <v>0</v>
      </c>
      <c r="E13" s="1">
        <f t="shared" si="6"/>
        <v>1737</v>
      </c>
      <c r="F13" s="1">
        <f t="shared" si="6"/>
        <v>0</v>
      </c>
      <c r="G13" s="1">
        <f t="shared" si="6"/>
        <v>151000000</v>
      </c>
      <c r="H13" s="1">
        <f t="shared" si="6"/>
        <v>-30</v>
      </c>
      <c r="I13" s="1">
        <f t="shared" si="6"/>
        <v>0</v>
      </c>
      <c r="K13" s="2">
        <f t="shared" si="7"/>
        <v>-9.4483723662171976E-7</v>
      </c>
      <c r="L13" s="2">
        <f t="shared" si="8"/>
        <v>-5.4706076000397572E-5</v>
      </c>
      <c r="M13" s="2">
        <f t="shared" ref="M13:M76" si="14">(K13*K13+L13*L13)^0.5</f>
        <v>5.4714234608235012E-5</v>
      </c>
      <c r="N13" s="2"/>
      <c r="O13" s="2">
        <f t="shared" si="9"/>
        <v>9.4484674840235717E-7</v>
      </c>
      <c r="P13" s="2">
        <f t="shared" si="10"/>
        <v>-9.39286769581648E-3</v>
      </c>
      <c r="Q13" s="2">
        <f t="shared" ref="Q13:Q76" si="15">(O13*O13+P13*P13)^0.5</f>
        <v>9.3928677433384612E-3</v>
      </c>
      <c r="R13" s="2"/>
      <c r="S13" s="2">
        <f t="shared" ref="S13:S76" si="16">K13*O13+L13*P13</f>
        <v>5.1384604130262486E-7</v>
      </c>
      <c r="T13" s="2"/>
      <c r="U13" s="2">
        <f t="shared" si="0"/>
        <v>9.511780637407151E-12</v>
      </c>
      <c r="V13" s="2">
        <f t="shared" si="1"/>
        <v>-9.4475737718168768E-3</v>
      </c>
      <c r="W13" s="2">
        <f t="shared" ref="W13:W76" si="17">(U13*U13+V13*V13)^0.5</f>
        <v>9.4475737718168768E-3</v>
      </c>
      <c r="X13" s="2"/>
      <c r="Y13" s="2">
        <f t="shared" si="2"/>
        <v>-1.889683985024077E-6</v>
      </c>
      <c r="Z13" s="2">
        <f t="shared" si="3"/>
        <v>9.3381616198160832E-3</v>
      </c>
      <c r="AA13" s="2">
        <f t="shared" ref="AA13:AA76" si="18">(Y13*Y13+Z13*Z13)^0.5</f>
        <v>9.3381618110156828E-3</v>
      </c>
      <c r="AC13" s="2">
        <f t="shared" si="11"/>
        <v>-9.5908254001246876E-4</v>
      </c>
      <c r="AD13" s="2">
        <f t="shared" si="12"/>
        <v>-2132.474316016599</v>
      </c>
      <c r="AE13" s="2">
        <f t="shared" ref="AE13:AE76" si="19">(AC13*AC13+AD13*AD13)^0.5</f>
        <v>2132.4743160168146</v>
      </c>
      <c r="AK13" s="3">
        <f t="shared" si="4"/>
        <v>5.1384604130262486E-7</v>
      </c>
      <c r="AL13" s="3">
        <f t="shared" ref="AL13:AL76" si="20">AL12+AK13</f>
        <v>0.9977569665529481</v>
      </c>
    </row>
    <row r="14" spans="1:38" x14ac:dyDescent="0.25">
      <c r="A14" s="1">
        <f t="shared" si="5"/>
        <v>220376.3513094192</v>
      </c>
      <c r="B14" s="1">
        <f t="shared" si="13"/>
        <v>0</v>
      </c>
      <c r="C14" s="1">
        <f t="shared" si="6"/>
        <v>0</v>
      </c>
      <c r="D14" s="1">
        <f t="shared" si="6"/>
        <v>0</v>
      </c>
      <c r="E14" s="1">
        <f t="shared" si="6"/>
        <v>1737</v>
      </c>
      <c r="F14" s="1">
        <f t="shared" si="6"/>
        <v>0</v>
      </c>
      <c r="G14" s="1">
        <f t="shared" si="6"/>
        <v>151000000</v>
      </c>
      <c r="H14" s="1">
        <f t="shared" si="6"/>
        <v>-30</v>
      </c>
      <c r="I14" s="1">
        <f t="shared" si="6"/>
        <v>0</v>
      </c>
      <c r="K14" s="2">
        <f t="shared" si="7"/>
        <v>-9.7184872299909556E-7</v>
      </c>
      <c r="L14" s="2">
        <f t="shared" si="8"/>
        <v>-5.6270041061647634E-5</v>
      </c>
      <c r="M14" s="2">
        <f t="shared" si="14"/>
        <v>5.6278432911906015E-5</v>
      </c>
      <c r="N14" s="2"/>
      <c r="O14" s="2">
        <f t="shared" si="9"/>
        <v>9.7185850222623148E-7</v>
      </c>
      <c r="P14" s="2">
        <f t="shared" si="10"/>
        <v>-9.4893915284929992E-3</v>
      </c>
      <c r="Q14" s="2">
        <f t="shared" si="15"/>
        <v>9.4893915782595702E-3</v>
      </c>
      <c r="R14" s="2"/>
      <c r="S14" s="2">
        <f t="shared" si="16"/>
        <v>5.3396750645890791E-7</v>
      </c>
      <c r="T14" s="2"/>
      <c r="U14" s="2">
        <f t="shared" si="0"/>
        <v>9.7792271359119692E-12</v>
      </c>
      <c r="V14" s="2">
        <f t="shared" si="1"/>
        <v>-9.5456615695546469E-3</v>
      </c>
      <c r="W14" s="2">
        <f t="shared" si="17"/>
        <v>9.5456615695546469E-3</v>
      </c>
      <c r="X14" s="2"/>
      <c r="Y14" s="2">
        <f t="shared" si="2"/>
        <v>-1.9437072252253268E-6</v>
      </c>
      <c r="Z14" s="2">
        <f t="shared" si="3"/>
        <v>9.4331214874313514E-3</v>
      </c>
      <c r="AA14" s="2">
        <f t="shared" si="18"/>
        <v>9.4331216876830781E-3</v>
      </c>
      <c r="AC14" s="2">
        <f t="shared" si="11"/>
        <v>-9.5864660998865026E-4</v>
      </c>
      <c r="AD14" s="2">
        <f t="shared" si="12"/>
        <v>-2094.2588696066218</v>
      </c>
      <c r="AE14" s="2">
        <f t="shared" si="19"/>
        <v>2094.258869606841</v>
      </c>
      <c r="AK14" s="3">
        <f t="shared" si="4"/>
        <v>5.3396750645890791E-7</v>
      </c>
      <c r="AL14" s="3">
        <f t="shared" si="20"/>
        <v>0.99775750052045453</v>
      </c>
    </row>
    <row r="15" spans="1:38" x14ac:dyDescent="0.25">
      <c r="A15" s="1">
        <f t="shared" si="5"/>
        <v>215311.88583042027</v>
      </c>
      <c r="B15" s="1">
        <f t="shared" si="13"/>
        <v>0</v>
      </c>
      <c r="C15" s="1">
        <f t="shared" si="6"/>
        <v>0</v>
      </c>
      <c r="D15" s="1">
        <f t="shared" si="6"/>
        <v>0</v>
      </c>
      <c r="E15" s="1">
        <f t="shared" si="6"/>
        <v>1737</v>
      </c>
      <c r="F15" s="1">
        <f t="shared" si="6"/>
        <v>0</v>
      </c>
      <c r="G15" s="1">
        <f t="shared" si="6"/>
        <v>151000000</v>
      </c>
      <c r="H15" s="1">
        <f t="shared" si="6"/>
        <v>-30</v>
      </c>
      <c r="I15" s="1">
        <f t="shared" si="6"/>
        <v>0</v>
      </c>
      <c r="K15" s="2">
        <f t="shared" si="7"/>
        <v>-9.9447437510432489E-7</v>
      </c>
      <c r="L15" s="2">
        <f t="shared" si="8"/>
        <v>-5.7580066318540409E-5</v>
      </c>
      <c r="M15" s="2">
        <f t="shared" si="14"/>
        <v>5.7588653539827194E-5</v>
      </c>
      <c r="N15" s="2"/>
      <c r="O15" s="2">
        <f t="shared" si="9"/>
        <v>9.9448437723818581E-7</v>
      </c>
      <c r="P15" s="2">
        <f t="shared" si="10"/>
        <v>-9.5629024162479266E-3</v>
      </c>
      <c r="Q15" s="2">
        <f t="shared" si="15"/>
        <v>9.5629024679581252E-3</v>
      </c>
      <c r="R15" s="2"/>
      <c r="S15" s="2">
        <f t="shared" si="16"/>
        <v>5.5063156633605632E-7</v>
      </c>
      <c r="T15" s="2"/>
      <c r="U15" s="2">
        <f t="shared" si="0"/>
        <v>1.0002133860923353E-11</v>
      </c>
      <c r="V15" s="2">
        <f t="shared" si="1"/>
        <v>-9.6204824825664673E-3</v>
      </c>
      <c r="W15" s="2">
        <f t="shared" si="17"/>
        <v>9.6204824825664673E-3</v>
      </c>
      <c r="X15" s="2"/>
      <c r="Y15" s="2">
        <f t="shared" si="2"/>
        <v>-1.9889587523425107E-6</v>
      </c>
      <c r="Z15" s="2">
        <f t="shared" si="3"/>
        <v>9.5053223499293859E-3</v>
      </c>
      <c r="AA15" s="2">
        <f t="shared" si="18"/>
        <v>9.50532255802106E-3</v>
      </c>
      <c r="AC15" s="2">
        <f t="shared" si="11"/>
        <v>-9.5819371432598159E-4</v>
      </c>
      <c r="AD15" s="2">
        <f t="shared" si="12"/>
        <v>-2062.1718511798076</v>
      </c>
      <c r="AE15" s="2">
        <f t="shared" si="19"/>
        <v>2062.1718511800304</v>
      </c>
      <c r="AK15" s="3">
        <f t="shared" si="4"/>
        <v>5.5063156633605632E-7</v>
      </c>
      <c r="AL15" s="3">
        <f t="shared" si="20"/>
        <v>0.99775805115202088</v>
      </c>
    </row>
    <row r="16" spans="1:38" x14ac:dyDescent="0.25">
      <c r="A16" s="1">
        <f t="shared" si="5"/>
        <v>211186.63551463609</v>
      </c>
      <c r="B16" s="1">
        <f t="shared" si="13"/>
        <v>0</v>
      </c>
      <c r="C16" s="1">
        <f t="shared" si="6"/>
        <v>0</v>
      </c>
      <c r="D16" s="1">
        <f t="shared" si="6"/>
        <v>0</v>
      </c>
      <c r="E16" s="1">
        <f t="shared" si="6"/>
        <v>1737</v>
      </c>
      <c r="F16" s="1">
        <f t="shared" si="6"/>
        <v>0</v>
      </c>
      <c r="G16" s="1">
        <f t="shared" si="6"/>
        <v>151000000</v>
      </c>
      <c r="H16" s="1">
        <f t="shared" si="6"/>
        <v>-30</v>
      </c>
      <c r="I16" s="1">
        <f t="shared" si="6"/>
        <v>0</v>
      </c>
      <c r="K16" s="2">
        <f t="shared" si="7"/>
        <v>-1.0136543898320775E-6</v>
      </c>
      <c r="L16" s="2">
        <f t="shared" si="8"/>
        <v>-5.8690589171277292E-5</v>
      </c>
      <c r="M16" s="2">
        <f t="shared" si="14"/>
        <v>5.8699342010738735E-5</v>
      </c>
      <c r="N16" s="2"/>
      <c r="O16" s="2">
        <f t="shared" si="9"/>
        <v>1.0136645798668536E-6</v>
      </c>
      <c r="P16" s="2">
        <f t="shared" si="10"/>
        <v>-9.6199791148715956E-3</v>
      </c>
      <c r="Q16" s="2">
        <f t="shared" si="15"/>
        <v>9.6199791682769036E-3</v>
      </c>
      <c r="R16" s="2"/>
      <c r="S16" s="2">
        <f t="shared" si="16"/>
        <v>5.6460121456164534E-7</v>
      </c>
      <c r="T16" s="2"/>
      <c r="U16" s="2">
        <f t="shared" si="0"/>
        <v>1.0190034776114669E-11</v>
      </c>
      <c r="V16" s="2">
        <f t="shared" si="1"/>
        <v>-9.6786697040428735E-3</v>
      </c>
      <c r="W16" s="2">
        <f t="shared" si="17"/>
        <v>9.6786697040428735E-3</v>
      </c>
      <c r="X16" s="2"/>
      <c r="Y16" s="2">
        <f t="shared" si="2"/>
        <v>-2.0273189696989311E-6</v>
      </c>
      <c r="Z16" s="2">
        <f t="shared" si="3"/>
        <v>9.5612885257003177E-3</v>
      </c>
      <c r="AA16" s="2">
        <f t="shared" si="18"/>
        <v>9.5612887406306673E-3</v>
      </c>
      <c r="AC16" s="2">
        <f t="shared" si="11"/>
        <v>-9.577267965032376E-4</v>
      </c>
      <c r="AD16" s="2">
        <f t="shared" si="12"/>
        <v>-2034.8984491692834</v>
      </c>
      <c r="AE16" s="2">
        <f t="shared" si="19"/>
        <v>2034.8984491695089</v>
      </c>
      <c r="AK16" s="3">
        <f t="shared" si="4"/>
        <v>5.6460121456164534E-7</v>
      </c>
      <c r="AL16" s="3">
        <f t="shared" si="20"/>
        <v>0.99775861575323543</v>
      </c>
    </row>
    <row r="17" spans="1:38" x14ac:dyDescent="0.25">
      <c r="A17" s="1">
        <f t="shared" si="5"/>
        <v>207765.89827652572</v>
      </c>
      <c r="B17" s="1">
        <f t="shared" si="13"/>
        <v>0</v>
      </c>
      <c r="C17" s="1">
        <f t="shared" si="6"/>
        <v>0</v>
      </c>
      <c r="D17" s="1">
        <f t="shared" si="6"/>
        <v>0</v>
      </c>
      <c r="E17" s="1">
        <f t="shared" si="6"/>
        <v>1737</v>
      </c>
      <c r="F17" s="1">
        <f t="shared" si="6"/>
        <v>0</v>
      </c>
      <c r="G17" s="1">
        <f t="shared" si="6"/>
        <v>151000000</v>
      </c>
      <c r="H17" s="1">
        <f t="shared" si="6"/>
        <v>-30</v>
      </c>
      <c r="I17" s="1">
        <f t="shared" si="6"/>
        <v>0</v>
      </c>
      <c r="K17" s="2">
        <f t="shared" si="7"/>
        <v>-1.0300874804359736E-6</v>
      </c>
      <c r="L17" s="2">
        <f t="shared" si="8"/>
        <v>-5.9642065117242865E-5</v>
      </c>
      <c r="M17" s="2">
        <f t="shared" si="14"/>
        <v>5.9650959855368541E-5</v>
      </c>
      <c r="N17" s="2"/>
      <c r="O17" s="2">
        <f t="shared" si="9"/>
        <v>1.0300978304538196E-6</v>
      </c>
      <c r="P17" s="2">
        <f t="shared" si="10"/>
        <v>-9.6650584335580079E-3</v>
      </c>
      <c r="Q17" s="2">
        <f t="shared" si="15"/>
        <v>9.6650584884517016E-3</v>
      </c>
      <c r="R17" s="2"/>
      <c r="S17" s="2">
        <f t="shared" si="16"/>
        <v>5.7644298336534528E-7</v>
      </c>
      <c r="T17" s="2"/>
      <c r="U17" s="2">
        <f t="shared" si="0"/>
        <v>1.035001784598876E-11</v>
      </c>
      <c r="V17" s="2">
        <f t="shared" si="1"/>
        <v>-9.7247004986752515E-3</v>
      </c>
      <c r="W17" s="2">
        <f t="shared" si="17"/>
        <v>9.7247004986752515E-3</v>
      </c>
      <c r="X17" s="2"/>
      <c r="Y17" s="2">
        <f t="shared" si="2"/>
        <v>-2.0601853108897933E-6</v>
      </c>
      <c r="Z17" s="2">
        <f t="shared" si="3"/>
        <v>9.6054163684407643E-3</v>
      </c>
      <c r="AA17" s="2">
        <f t="shared" si="18"/>
        <v>9.6054165893767092E-3</v>
      </c>
      <c r="AC17" s="2">
        <f t="shared" si="11"/>
        <v>-9.5724815075339431E-4</v>
      </c>
      <c r="AD17" s="2">
        <f t="shared" si="12"/>
        <v>-2011.4617387529968</v>
      </c>
      <c r="AE17" s="2">
        <f t="shared" si="19"/>
        <v>2011.4617387532246</v>
      </c>
      <c r="AK17" s="3">
        <f t="shared" si="4"/>
        <v>5.7644298336534528E-7</v>
      </c>
      <c r="AL17" s="3">
        <f t="shared" si="20"/>
        <v>0.99775919219621878</v>
      </c>
    </row>
    <row r="18" spans="1:38" x14ac:dyDescent="0.25">
      <c r="A18" s="1">
        <f t="shared" si="5"/>
        <v>204886.04700132474</v>
      </c>
      <c r="B18" s="1">
        <f t="shared" si="13"/>
        <v>0</v>
      </c>
      <c r="C18" s="1">
        <f t="shared" si="6"/>
        <v>0</v>
      </c>
      <c r="D18" s="1">
        <f t="shared" si="6"/>
        <v>0</v>
      </c>
      <c r="E18" s="1">
        <f t="shared" si="6"/>
        <v>1737</v>
      </c>
      <c r="F18" s="1">
        <f t="shared" si="6"/>
        <v>0</v>
      </c>
      <c r="G18" s="1">
        <f t="shared" si="6"/>
        <v>151000000</v>
      </c>
      <c r="H18" s="1">
        <f t="shared" si="6"/>
        <v>-30</v>
      </c>
      <c r="I18" s="1">
        <f t="shared" si="6"/>
        <v>0</v>
      </c>
      <c r="K18" s="2">
        <f t="shared" si="7"/>
        <v>-1.0443011045448083E-6</v>
      </c>
      <c r="L18" s="2">
        <f t="shared" si="8"/>
        <v>-6.0465033953144398E-5</v>
      </c>
      <c r="M18" s="2">
        <f t="shared" si="14"/>
        <v>6.0474051424986059E-5</v>
      </c>
      <c r="N18" s="2"/>
      <c r="O18" s="2">
        <f t="shared" si="9"/>
        <v>1.0443115919805047E-6</v>
      </c>
      <c r="P18" s="2">
        <f t="shared" si="10"/>
        <v>-9.7012045086813017E-3</v>
      </c>
      <c r="Q18" s="2">
        <f t="shared" si="15"/>
        <v>9.7012045648901309E-3</v>
      </c>
      <c r="R18" s="2"/>
      <c r="S18" s="2">
        <f t="shared" si="16"/>
        <v>5.8658256942806346E-7</v>
      </c>
      <c r="T18" s="2"/>
      <c r="U18" s="2">
        <f t="shared" si="0"/>
        <v>1.0487435696414815E-11</v>
      </c>
      <c r="V18" s="2">
        <f t="shared" si="1"/>
        <v>-9.7616695426344467E-3</v>
      </c>
      <c r="W18" s="2">
        <f t="shared" si="17"/>
        <v>9.7616695426344467E-3</v>
      </c>
      <c r="X18" s="2"/>
      <c r="Y18" s="2">
        <f t="shared" si="2"/>
        <v>-2.088612696525313E-6</v>
      </c>
      <c r="Z18" s="2">
        <f t="shared" si="3"/>
        <v>9.6407394747281567E-3</v>
      </c>
      <c r="AA18" s="2">
        <f t="shared" si="18"/>
        <v>9.6407397009713285E-3</v>
      </c>
      <c r="AC18" s="2">
        <f t="shared" si="11"/>
        <v>-9.5675958918045329E-4</v>
      </c>
      <c r="AD18" s="2">
        <f t="shared" si="12"/>
        <v>-1991.1243716423546</v>
      </c>
      <c r="AE18" s="2">
        <f t="shared" si="19"/>
        <v>1991.1243716425845</v>
      </c>
      <c r="AK18" s="3">
        <f t="shared" si="4"/>
        <v>5.8658256942806346E-7</v>
      </c>
      <c r="AL18" s="3">
        <f t="shared" si="20"/>
        <v>0.99775977877878819</v>
      </c>
    </row>
    <row r="19" spans="1:38" x14ac:dyDescent="0.25">
      <c r="A19" s="1">
        <f t="shared" si="5"/>
        <v>202429.79448824571</v>
      </c>
      <c r="B19" s="1">
        <f t="shared" si="13"/>
        <v>0</v>
      </c>
      <c r="C19" s="1">
        <f t="shared" si="6"/>
        <v>0</v>
      </c>
      <c r="D19" s="1">
        <f t="shared" si="6"/>
        <v>0</v>
      </c>
      <c r="E19" s="1">
        <f t="shared" si="6"/>
        <v>1737</v>
      </c>
      <c r="F19" s="1">
        <f t="shared" si="6"/>
        <v>0</v>
      </c>
      <c r="G19" s="1">
        <f t="shared" si="6"/>
        <v>151000000</v>
      </c>
      <c r="H19" s="1">
        <f t="shared" si="6"/>
        <v>-30</v>
      </c>
      <c r="I19" s="1">
        <f t="shared" si="6"/>
        <v>0</v>
      </c>
      <c r="K19" s="2">
        <f t="shared" si="7"/>
        <v>-1.0566994086097622E-6</v>
      </c>
      <c r="L19" s="2">
        <f t="shared" si="8"/>
        <v>-6.1182895758505237E-5</v>
      </c>
      <c r="M19" s="2">
        <f t="shared" si="14"/>
        <v>6.1192020288892859E-5</v>
      </c>
      <c r="N19" s="2"/>
      <c r="O19" s="2">
        <f t="shared" si="9"/>
        <v>1.0567100150007577E-6</v>
      </c>
      <c r="P19" s="2">
        <f t="shared" si="10"/>
        <v>-9.7305798589598456E-3</v>
      </c>
      <c r="Q19" s="2">
        <f t="shared" si="15"/>
        <v>9.7305799163375176E-3</v>
      </c>
      <c r="R19" s="2"/>
      <c r="S19" s="2">
        <f t="shared" si="16"/>
        <v>5.9534393655570281E-7</v>
      </c>
      <c r="T19" s="2"/>
      <c r="U19" s="2">
        <f t="shared" si="0"/>
        <v>1.060639099542385E-11</v>
      </c>
      <c r="V19" s="2">
        <f t="shared" si="1"/>
        <v>-9.791762754718351E-3</v>
      </c>
      <c r="W19" s="2">
        <f t="shared" si="17"/>
        <v>9.791762754718351E-3</v>
      </c>
      <c r="X19" s="2"/>
      <c r="Y19" s="2">
        <f t="shared" si="2"/>
        <v>-2.1134094236105201E-6</v>
      </c>
      <c r="Z19" s="2">
        <f t="shared" si="3"/>
        <v>9.6693969632013401E-3</v>
      </c>
      <c r="AA19" s="2">
        <f t="shared" si="18"/>
        <v>9.6693971941619345E-3</v>
      </c>
      <c r="AC19" s="2">
        <f t="shared" si="11"/>
        <v>-9.5626256157131532E-4</v>
      </c>
      <c r="AD19" s="2">
        <f t="shared" si="12"/>
        <v>-1973.3214743993822</v>
      </c>
      <c r="AE19" s="2">
        <f t="shared" si="19"/>
        <v>1973.3214743996139</v>
      </c>
      <c r="AK19" s="3">
        <f t="shared" si="4"/>
        <v>5.9534393655570281E-7</v>
      </c>
      <c r="AL19" s="3">
        <f t="shared" si="20"/>
        <v>0.99776037412272478</v>
      </c>
    </row>
    <row r="20" spans="1:38" x14ac:dyDescent="0.25">
      <c r="A20" s="1">
        <f t="shared" si="5"/>
        <v>200311.03520719995</v>
      </c>
      <c r="B20" s="1">
        <f t="shared" si="13"/>
        <v>0</v>
      </c>
      <c r="C20" s="1">
        <f t="shared" si="6"/>
        <v>0</v>
      </c>
      <c r="D20" s="1">
        <f t="shared" si="6"/>
        <v>0</v>
      </c>
      <c r="E20" s="1">
        <f t="shared" si="6"/>
        <v>1737</v>
      </c>
      <c r="F20" s="1">
        <f t="shared" si="6"/>
        <v>0</v>
      </c>
      <c r="G20" s="1">
        <f t="shared" si="6"/>
        <v>151000000</v>
      </c>
      <c r="H20" s="1">
        <f t="shared" si="6"/>
        <v>-30</v>
      </c>
      <c r="I20" s="1">
        <f t="shared" si="6"/>
        <v>0</v>
      </c>
      <c r="K20" s="2">
        <f t="shared" si="7"/>
        <v>-1.0675963864703586E-6</v>
      </c>
      <c r="L20" s="2">
        <f t="shared" si="8"/>
        <v>-6.1813830776633765E-5</v>
      </c>
      <c r="M20" s="2">
        <f t="shared" si="14"/>
        <v>6.1823049401713603E-5</v>
      </c>
      <c r="N20" s="2"/>
      <c r="O20" s="2">
        <f t="shared" si="9"/>
        <v>1.0676070965426246E-6</v>
      </c>
      <c r="P20" s="2">
        <f t="shared" si="10"/>
        <v>-9.754741055778348E-3</v>
      </c>
      <c r="Q20" s="2">
        <f t="shared" si="15"/>
        <v>9.7547411142004468E-3</v>
      </c>
      <c r="R20" s="2"/>
      <c r="S20" s="2">
        <f t="shared" si="16"/>
        <v>6.0297677311828615E-7</v>
      </c>
      <c r="T20" s="2"/>
      <c r="U20" s="2">
        <f t="shared" si="0"/>
        <v>1.0710072265985145E-11</v>
      </c>
      <c r="V20" s="2">
        <f t="shared" si="1"/>
        <v>-9.8165548865549821E-3</v>
      </c>
      <c r="W20" s="2">
        <f t="shared" si="17"/>
        <v>9.8165548865549821E-3</v>
      </c>
      <c r="X20" s="2"/>
      <c r="Y20" s="2">
        <f t="shared" si="2"/>
        <v>-2.1352034830129833E-6</v>
      </c>
      <c r="Z20" s="2">
        <f t="shared" si="3"/>
        <v>9.6929272250017139E-3</v>
      </c>
      <c r="AA20" s="2">
        <f t="shared" si="18"/>
        <v>9.6929274601780316E-3</v>
      </c>
      <c r="AC20" s="2">
        <f t="shared" si="11"/>
        <v>-9.5575824195143254E-4</v>
      </c>
      <c r="AD20" s="2">
        <f t="shared" si="12"/>
        <v>-1957.6142493541392</v>
      </c>
      <c r="AE20" s="2">
        <f t="shared" si="19"/>
        <v>1957.6142493543725</v>
      </c>
      <c r="AK20" s="3">
        <f t="shared" si="4"/>
        <v>6.0297677311828615E-7</v>
      </c>
      <c r="AL20" s="3">
        <f t="shared" si="20"/>
        <v>0.99776097709949785</v>
      </c>
    </row>
    <row r="21" spans="1:38" x14ac:dyDescent="0.25">
      <c r="A21" s="1">
        <f t="shared" si="5"/>
        <v>198465.22688305876</v>
      </c>
      <c r="B21" s="1">
        <f t="shared" si="13"/>
        <v>0</v>
      </c>
      <c r="C21" s="1">
        <f t="shared" si="6"/>
        <v>0</v>
      </c>
      <c r="D21" s="1">
        <f t="shared" si="6"/>
        <v>0</v>
      </c>
      <c r="E21" s="1">
        <f t="shared" si="6"/>
        <v>1737</v>
      </c>
      <c r="F21" s="1">
        <f t="shared" si="6"/>
        <v>0</v>
      </c>
      <c r="G21" s="1">
        <f t="shared" si="6"/>
        <v>151000000</v>
      </c>
      <c r="H21" s="1">
        <f t="shared" si="6"/>
        <v>-30</v>
      </c>
      <c r="I21" s="1">
        <f t="shared" si="6"/>
        <v>0</v>
      </c>
      <c r="K21" s="2">
        <f t="shared" si="7"/>
        <v>-1.0772391446728713E-6</v>
      </c>
      <c r="L21" s="2">
        <f t="shared" si="8"/>
        <v>-6.237214647655924E-5</v>
      </c>
      <c r="M21" s="2">
        <f t="shared" si="14"/>
        <v>6.2381448366226455E-5</v>
      </c>
      <c r="N21" s="2"/>
      <c r="O21" s="2">
        <f t="shared" si="9"/>
        <v>1.0772499456624626E-6</v>
      </c>
      <c r="P21" s="2">
        <f t="shared" si="10"/>
        <v>-9.774828736134486E-3</v>
      </c>
      <c r="Q21" s="2">
        <f t="shared" si="15"/>
        <v>9.7748287954944751E-3</v>
      </c>
      <c r="R21" s="2"/>
      <c r="S21" s="2">
        <f t="shared" si="16"/>
        <v>6.0967588925765044E-7</v>
      </c>
      <c r="T21" s="2"/>
      <c r="U21" s="2">
        <f t="shared" si="0"/>
        <v>1.0800989591346793E-11</v>
      </c>
      <c r="V21" s="2">
        <f t="shared" si="1"/>
        <v>-9.8372008826110458E-3</v>
      </c>
      <c r="W21" s="2">
        <f t="shared" si="17"/>
        <v>9.8372008826110458E-3</v>
      </c>
      <c r="X21" s="2"/>
      <c r="Y21" s="2">
        <f t="shared" si="2"/>
        <v>-2.1544890903353339E-6</v>
      </c>
      <c r="Z21" s="2">
        <f t="shared" si="3"/>
        <v>9.7124565896579262E-3</v>
      </c>
      <c r="AA21" s="2">
        <f t="shared" si="18"/>
        <v>9.71245682862029E-3</v>
      </c>
      <c r="AC21" s="2">
        <f t="shared" si="11"/>
        <v>-9.5524759178492575E-4</v>
      </c>
      <c r="AD21" s="2">
        <f t="shared" si="12"/>
        <v>-1943.657424693808</v>
      </c>
      <c r="AE21" s="2">
        <f t="shared" si="19"/>
        <v>1943.6574246940427</v>
      </c>
      <c r="AK21" s="3">
        <f t="shared" si="4"/>
        <v>6.0967588925765044E-7</v>
      </c>
      <c r="AL21" s="3">
        <f t="shared" si="20"/>
        <v>0.99776158677538707</v>
      </c>
    </row>
    <row r="22" spans="1:38" x14ac:dyDescent="0.25">
      <c r="A22" s="1">
        <f t="shared" si="5"/>
        <v>196843.09958122732</v>
      </c>
      <c r="B22" s="1">
        <f t="shared" si="13"/>
        <v>0</v>
      </c>
      <c r="C22" s="1">
        <f t="shared" si="6"/>
        <v>0</v>
      </c>
      <c r="D22" s="1">
        <f t="shared" si="6"/>
        <v>0</v>
      </c>
      <c r="E22" s="1">
        <f t="shared" si="6"/>
        <v>1737</v>
      </c>
      <c r="F22" s="1">
        <f t="shared" si="6"/>
        <v>0</v>
      </c>
      <c r="G22" s="1">
        <f t="shared" si="6"/>
        <v>151000000</v>
      </c>
      <c r="H22" s="1">
        <f t="shared" si="6"/>
        <v>-30</v>
      </c>
      <c r="I22" s="1">
        <f t="shared" si="6"/>
        <v>0</v>
      </c>
      <c r="K22" s="2">
        <f t="shared" si="7"/>
        <v>-1.0858244676295403E-6</v>
      </c>
      <c r="L22" s="2">
        <f t="shared" si="8"/>
        <v>-6.2869236675750393E-5</v>
      </c>
      <c r="M22" s="2">
        <f t="shared" si="14"/>
        <v>6.287861269912069E-5</v>
      </c>
      <c r="N22" s="2"/>
      <c r="O22" s="2">
        <f t="shared" si="9"/>
        <v>1.0858353487720279E-6</v>
      </c>
      <c r="P22" s="2">
        <f t="shared" si="10"/>
        <v>-9.791692441041798E-3</v>
      </c>
      <c r="Q22" s="2">
        <f t="shared" si="15"/>
        <v>9.7916925012478551E-3</v>
      </c>
      <c r="R22" s="2"/>
      <c r="S22" s="2">
        <f t="shared" si="16"/>
        <v>6.1559505050542342E-7</v>
      </c>
      <c r="T22" s="2"/>
      <c r="U22" s="2">
        <f t="shared" si="0"/>
        <v>1.0881142487648477E-11</v>
      </c>
      <c r="V22" s="2">
        <f t="shared" si="1"/>
        <v>-9.8545616777175483E-3</v>
      </c>
      <c r="W22" s="2">
        <f t="shared" si="17"/>
        <v>9.8545616777175483E-3</v>
      </c>
      <c r="X22" s="2"/>
      <c r="Y22" s="2">
        <f t="shared" si="2"/>
        <v>-2.171659816401568E-6</v>
      </c>
      <c r="Z22" s="2">
        <f t="shared" si="3"/>
        <v>9.7288232043660477E-3</v>
      </c>
      <c r="AA22" s="2">
        <f t="shared" si="18"/>
        <v>9.7288234467440924E-3</v>
      </c>
      <c r="AC22" s="2">
        <f t="shared" si="11"/>
        <v>-9.5473140667422587E-4</v>
      </c>
      <c r="AD22" s="2">
        <f t="shared" si="12"/>
        <v>-1931.1760821089113</v>
      </c>
      <c r="AE22" s="2">
        <f t="shared" si="19"/>
        <v>1931.1760821091473</v>
      </c>
      <c r="AK22" s="3">
        <f t="shared" si="4"/>
        <v>6.1559505050542342E-7</v>
      </c>
      <c r="AL22" s="3">
        <f t="shared" si="20"/>
        <v>0.99776220237043756</v>
      </c>
    </row>
    <row r="23" spans="1:38" x14ac:dyDescent="0.25">
      <c r="A23" s="1">
        <f t="shared" si="5"/>
        <v>195406.4302716504</v>
      </c>
      <c r="B23" s="1">
        <f t="shared" si="13"/>
        <v>0</v>
      </c>
      <c r="C23" s="1">
        <f t="shared" si="6"/>
        <v>0</v>
      </c>
      <c r="D23" s="1">
        <f t="shared" si="6"/>
        <v>0</v>
      </c>
      <c r="E23" s="1">
        <f t="shared" si="6"/>
        <v>1737</v>
      </c>
      <c r="F23" s="1">
        <f t="shared" si="6"/>
        <v>0</v>
      </c>
      <c r="G23" s="1">
        <f t="shared" si="6"/>
        <v>151000000</v>
      </c>
      <c r="H23" s="1">
        <f t="shared" si="6"/>
        <v>-30</v>
      </c>
      <c r="I23" s="1">
        <f t="shared" si="6"/>
        <v>0</v>
      </c>
      <c r="K23" s="2">
        <f t="shared" si="7"/>
        <v>-1.0935107827762787E-6</v>
      </c>
      <c r="L23" s="2">
        <f t="shared" si="8"/>
        <v>-6.3314274322746536E-5</v>
      </c>
      <c r="M23" s="2">
        <f t="shared" si="14"/>
        <v>6.3323716716946185E-5</v>
      </c>
      <c r="N23" s="2"/>
      <c r="O23" s="2">
        <f t="shared" si="9"/>
        <v>1.0935217349174752E-6</v>
      </c>
      <c r="P23" s="2">
        <f t="shared" si="10"/>
        <v>-9.8059743329703582E-3</v>
      </c>
      <c r="Q23" s="2">
        <f t="shared" si="15"/>
        <v>9.8059743939428699E-3</v>
      </c>
      <c r="R23" s="2"/>
      <c r="S23" s="2">
        <f t="shared" si="16"/>
        <v>6.2085695314168836E-7</v>
      </c>
      <c r="T23" s="2"/>
      <c r="U23" s="2">
        <f t="shared" si="0"/>
        <v>1.0952141196498422E-11</v>
      </c>
      <c r="V23" s="2">
        <f t="shared" si="1"/>
        <v>-9.8692886072931051E-3</v>
      </c>
      <c r="W23" s="2">
        <f t="shared" si="17"/>
        <v>9.8692886072931051E-3</v>
      </c>
      <c r="X23" s="2"/>
      <c r="Y23" s="2">
        <f t="shared" si="2"/>
        <v>-2.187032517693754E-6</v>
      </c>
      <c r="Z23" s="2">
        <f t="shared" si="3"/>
        <v>9.7426600586476113E-3</v>
      </c>
      <c r="AA23" s="2">
        <f t="shared" si="18"/>
        <v>9.7426603041201598E-3</v>
      </c>
      <c r="AC23" s="2">
        <f t="shared" si="11"/>
        <v>-9.542103512913307E-4</v>
      </c>
      <c r="AD23" s="2">
        <f t="shared" si="12"/>
        <v>-1919.9489215585859</v>
      </c>
      <c r="AE23" s="2">
        <f t="shared" si="19"/>
        <v>1919.948921558823</v>
      </c>
      <c r="AK23" s="3">
        <f t="shared" si="4"/>
        <v>6.2085695314168836E-7</v>
      </c>
      <c r="AL23" s="3">
        <f t="shared" si="20"/>
        <v>0.99776282322739074</v>
      </c>
    </row>
    <row r="24" spans="1:38" x14ac:dyDescent="0.25">
      <c r="A24" s="1">
        <f t="shared" si="5"/>
        <v>194125.13717695317</v>
      </c>
      <c r="B24" s="1">
        <f t="shared" si="13"/>
        <v>0</v>
      </c>
      <c r="C24" s="1">
        <f t="shared" si="6"/>
        <v>0</v>
      </c>
      <c r="D24" s="1">
        <f t="shared" si="6"/>
        <v>0</v>
      </c>
      <c r="E24" s="1">
        <f t="shared" si="6"/>
        <v>1737</v>
      </c>
      <c r="F24" s="1">
        <f t="shared" si="6"/>
        <v>0</v>
      </c>
      <c r="G24" s="1">
        <f t="shared" si="6"/>
        <v>151000000</v>
      </c>
      <c r="H24" s="1">
        <f t="shared" si="6"/>
        <v>-30</v>
      </c>
      <c r="I24" s="1">
        <f t="shared" si="6"/>
        <v>0</v>
      </c>
      <c r="K24" s="2">
        <f t="shared" si="7"/>
        <v>-1.100426922822647E-6</v>
      </c>
      <c r="L24" s="2">
        <f t="shared" si="8"/>
        <v>-6.3714718831431262E-5</v>
      </c>
      <c r="M24" s="2">
        <f t="shared" si="14"/>
        <v>6.3724220946048568E-5</v>
      </c>
      <c r="N24" s="2"/>
      <c r="O24" s="2">
        <f t="shared" si="9"/>
        <v>1.1004379381181787E-6</v>
      </c>
      <c r="P24" s="2">
        <f t="shared" si="10"/>
        <v>-9.8181664114337097E-3</v>
      </c>
      <c r="Q24" s="2">
        <f t="shared" si="15"/>
        <v>9.8181664731032525E-3</v>
      </c>
      <c r="R24" s="2"/>
      <c r="S24" s="2">
        <f t="shared" si="16"/>
        <v>6.2556050139316725E-7</v>
      </c>
      <c r="T24" s="2"/>
      <c r="U24" s="2">
        <f t="shared" si="0"/>
        <v>1.1015295531741537E-11</v>
      </c>
      <c r="V24" s="2">
        <f t="shared" si="1"/>
        <v>-9.881881130265141E-3</v>
      </c>
      <c r="W24" s="2">
        <f t="shared" si="17"/>
        <v>9.881881130265141E-3</v>
      </c>
      <c r="X24" s="2"/>
      <c r="Y24" s="2">
        <f t="shared" si="2"/>
        <v>-2.2008648609408257E-6</v>
      </c>
      <c r="Z24" s="2">
        <f t="shared" si="3"/>
        <v>9.7544516926022784E-3</v>
      </c>
      <c r="AA24" s="2">
        <f t="shared" si="18"/>
        <v>9.7544519408892267E-3</v>
      </c>
      <c r="AC24" s="2">
        <f t="shared" si="11"/>
        <v>-9.5368498582150526E-4</v>
      </c>
      <c r="AD24" s="2">
        <f t="shared" si="12"/>
        <v>-1909.7960074351679</v>
      </c>
      <c r="AE24" s="2">
        <f t="shared" si="19"/>
        <v>1909.796007435406</v>
      </c>
      <c r="AK24" s="3">
        <f t="shared" si="4"/>
        <v>6.2556050139316725E-7</v>
      </c>
      <c r="AL24" s="3">
        <f t="shared" si="20"/>
        <v>0.99776344878789214</v>
      </c>
    </row>
    <row r="25" spans="1:38" x14ac:dyDescent="0.25">
      <c r="A25" s="1">
        <f t="shared" si="5"/>
        <v>192975.23938492441</v>
      </c>
      <c r="B25" s="1">
        <f t="shared" si="13"/>
        <v>0</v>
      </c>
      <c r="C25" s="1">
        <f t="shared" si="6"/>
        <v>0</v>
      </c>
      <c r="D25" s="1">
        <f t="shared" si="6"/>
        <v>0</v>
      </c>
      <c r="E25" s="1">
        <f t="shared" si="6"/>
        <v>1737</v>
      </c>
      <c r="F25" s="1">
        <f t="shared" si="6"/>
        <v>0</v>
      </c>
      <c r="G25" s="1">
        <f t="shared" si="6"/>
        <v>151000000</v>
      </c>
      <c r="H25" s="1">
        <f t="shared" si="6"/>
        <v>-30</v>
      </c>
      <c r="I25" s="1">
        <f t="shared" si="6"/>
        <v>0</v>
      </c>
      <c r="K25" s="2">
        <f t="shared" si="7"/>
        <v>-1.1066786266033717E-6</v>
      </c>
      <c r="L25" s="2">
        <f t="shared" si="8"/>
        <v>-6.4076692480335228E-5</v>
      </c>
      <c r="M25" s="2">
        <f t="shared" si="14"/>
        <v>6.4086248578006414E-5</v>
      </c>
      <c r="N25" s="2"/>
      <c r="O25" s="2">
        <f t="shared" si="9"/>
        <v>1.1066896982841855E-6</v>
      </c>
      <c r="P25" s="2">
        <f t="shared" si="10"/>
        <v>-9.8286503062826984E-3</v>
      </c>
      <c r="Q25" s="2">
        <f t="shared" si="15"/>
        <v>9.8286503685884093E-3</v>
      </c>
      <c r="R25" s="2"/>
      <c r="S25" s="2">
        <f t="shared" si="16"/>
        <v>6.2978617842259377E-7</v>
      </c>
      <c r="T25" s="2"/>
      <c r="U25" s="2">
        <f t="shared" si="0"/>
        <v>1.1071680813774581E-11</v>
      </c>
      <c r="V25" s="2">
        <f t="shared" si="1"/>
        <v>-9.8927269987630333E-3</v>
      </c>
      <c r="W25" s="2">
        <f t="shared" si="17"/>
        <v>9.8927269987630333E-3</v>
      </c>
      <c r="X25" s="2"/>
      <c r="Y25" s="2">
        <f t="shared" si="2"/>
        <v>-2.2133683248875573E-6</v>
      </c>
      <c r="Z25" s="2">
        <f t="shared" si="3"/>
        <v>9.7645736138023635E-3</v>
      </c>
      <c r="AA25" s="2">
        <f t="shared" si="18"/>
        <v>9.7645738646581336E-3</v>
      </c>
      <c r="AC25" s="2">
        <f t="shared" si="11"/>
        <v>-9.5315578621530815E-4</v>
      </c>
      <c r="AD25" s="2">
        <f t="shared" si="12"/>
        <v>-1900.5696783731973</v>
      </c>
      <c r="AE25" s="2">
        <f t="shared" si="19"/>
        <v>1900.5696783734363</v>
      </c>
      <c r="AK25" s="3">
        <f t="shared" si="4"/>
        <v>6.2978617842259377E-7</v>
      </c>
      <c r="AL25" s="3">
        <f t="shared" si="20"/>
        <v>0.99776407857407057</v>
      </c>
    </row>
    <row r="26" spans="1:38" x14ac:dyDescent="0.25">
      <c r="A26" s="1">
        <f t="shared" si="5"/>
        <v>191937.39691368249</v>
      </c>
      <c r="B26" s="1">
        <f t="shared" si="13"/>
        <v>0</v>
      </c>
      <c r="C26" s="1">
        <f t="shared" si="6"/>
        <v>0</v>
      </c>
      <c r="D26" s="1">
        <f t="shared" si="6"/>
        <v>0</v>
      </c>
      <c r="E26" s="1">
        <f t="shared" si="6"/>
        <v>1737</v>
      </c>
      <c r="F26" s="1">
        <f t="shared" si="6"/>
        <v>0</v>
      </c>
      <c r="G26" s="1">
        <f t="shared" si="6"/>
        <v>151000000</v>
      </c>
      <c r="H26" s="1">
        <f t="shared" si="6"/>
        <v>-30</v>
      </c>
      <c r="I26" s="1">
        <f t="shared" si="6"/>
        <v>0</v>
      </c>
      <c r="K26" s="2">
        <f t="shared" si="7"/>
        <v>-1.1123534216321602E-6</v>
      </c>
      <c r="L26" s="2">
        <f t="shared" si="8"/>
        <v>-6.4405263112502073E-5</v>
      </c>
      <c r="M26" s="2">
        <f t="shared" si="14"/>
        <v>6.4414868211657756E-5</v>
      </c>
      <c r="N26" s="2"/>
      <c r="O26" s="2">
        <f t="shared" si="9"/>
        <v>1.1123645438195619E-6</v>
      </c>
      <c r="P26" s="2">
        <f t="shared" si="10"/>
        <v>-9.8377254042872047E-3</v>
      </c>
      <c r="Q26" s="2">
        <f t="shared" si="15"/>
        <v>9.8377254671754653E-3</v>
      </c>
      <c r="R26" s="2"/>
      <c r="S26" s="2">
        <f t="shared" si="16"/>
        <v>6.3360005574915686E-7</v>
      </c>
      <c r="T26" s="2"/>
      <c r="U26" s="2">
        <f t="shared" si="0"/>
        <v>1.1122187401703577E-11</v>
      </c>
      <c r="V26" s="2">
        <f t="shared" si="1"/>
        <v>-9.902130667399707E-3</v>
      </c>
      <c r="W26" s="2">
        <f t="shared" si="17"/>
        <v>9.902130667399707E-3</v>
      </c>
      <c r="X26" s="2"/>
      <c r="Y26" s="2">
        <f t="shared" si="2"/>
        <v>-2.2247179654517221E-6</v>
      </c>
      <c r="Z26" s="2">
        <f t="shared" si="3"/>
        <v>9.7733201411747024E-3</v>
      </c>
      <c r="AA26" s="2">
        <f t="shared" si="18"/>
        <v>9.7733203943829207E-3</v>
      </c>
      <c r="AC26" s="2">
        <f t="shared" si="11"/>
        <v>-9.5262315986984337E-4</v>
      </c>
      <c r="AD26" s="2">
        <f t="shared" si="12"/>
        <v>-1892.147720735182</v>
      </c>
      <c r="AE26" s="2">
        <f t="shared" si="19"/>
        <v>1892.1477207354219</v>
      </c>
      <c r="AK26" s="3">
        <f t="shared" si="4"/>
        <v>6.3360005574915686E-7</v>
      </c>
      <c r="AL26" s="3">
        <f t="shared" si="20"/>
        <v>0.99776471217412632</v>
      </c>
    </row>
    <row r="27" spans="1:38" x14ac:dyDescent="0.25">
      <c r="A27" s="1">
        <f t="shared" si="5"/>
        <v>190995.84828409692</v>
      </c>
      <c r="B27" s="1">
        <f t="shared" si="13"/>
        <v>0</v>
      </c>
      <c r="C27" s="1">
        <f t="shared" si="6"/>
        <v>0</v>
      </c>
      <c r="D27" s="1">
        <f t="shared" si="6"/>
        <v>0</v>
      </c>
      <c r="E27" s="1">
        <f t="shared" si="6"/>
        <v>1737</v>
      </c>
      <c r="F27" s="1">
        <f t="shared" si="6"/>
        <v>0</v>
      </c>
      <c r="G27" s="1">
        <f t="shared" si="6"/>
        <v>151000000</v>
      </c>
      <c r="H27" s="1">
        <f t="shared" si="6"/>
        <v>-30</v>
      </c>
      <c r="I27" s="1">
        <f t="shared" si="6"/>
        <v>0</v>
      </c>
      <c r="K27" s="2">
        <f t="shared" si="7"/>
        <v>-1.11752433358207E-6</v>
      </c>
      <c r="L27" s="2">
        <f t="shared" si="8"/>
        <v>-6.4704658914401851E-5</v>
      </c>
      <c r="M27" s="2">
        <f t="shared" si="14"/>
        <v>6.471430866404455E-5</v>
      </c>
      <c r="N27" s="2"/>
      <c r="O27" s="2">
        <f t="shared" si="9"/>
        <v>1.117535501140404E-6</v>
      </c>
      <c r="P27" s="2">
        <f t="shared" si="10"/>
        <v>-9.8456290281588761E-3</v>
      </c>
      <c r="Q27" s="2">
        <f t="shared" si="15"/>
        <v>9.8456290915822278E-3</v>
      </c>
      <c r="R27" s="2"/>
      <c r="S27" s="2">
        <f t="shared" si="16"/>
        <v>6.3705681919163767E-7</v>
      </c>
      <c r="T27" s="2"/>
      <c r="U27" s="2">
        <f t="shared" si="0"/>
        <v>1.116755833400568E-11</v>
      </c>
      <c r="V27" s="2">
        <f t="shared" si="1"/>
        <v>-9.9103336870732788E-3</v>
      </c>
      <c r="W27" s="2">
        <f t="shared" si="17"/>
        <v>9.9103336870732788E-3</v>
      </c>
      <c r="X27" s="2"/>
      <c r="Y27" s="2">
        <f t="shared" si="2"/>
        <v>-2.235059834722474E-6</v>
      </c>
      <c r="Z27" s="2">
        <f t="shared" si="3"/>
        <v>9.7809243692444734E-3</v>
      </c>
      <c r="AA27" s="2">
        <f t="shared" si="18"/>
        <v>9.780924624613609E-3</v>
      </c>
      <c r="AC27" s="2">
        <f t="shared" si="11"/>
        <v>-9.5208745789805173E-4</v>
      </c>
      <c r="AD27" s="2">
        <f t="shared" si="12"/>
        <v>-1884.428182802123</v>
      </c>
      <c r="AE27" s="2">
        <f t="shared" si="19"/>
        <v>1884.4281828023636</v>
      </c>
      <c r="AK27" s="3">
        <f t="shared" si="4"/>
        <v>6.3705681919163767E-7</v>
      </c>
      <c r="AL27" s="3">
        <f t="shared" si="20"/>
        <v>0.99776534923094551</v>
      </c>
    </row>
    <row r="28" spans="1:38" x14ac:dyDescent="0.25">
      <c r="A28" s="1">
        <f t="shared" si="5"/>
        <v>190137.62543509697</v>
      </c>
      <c r="B28" s="1">
        <f t="shared" si="13"/>
        <v>0</v>
      </c>
      <c r="C28" s="1">
        <f t="shared" si="13"/>
        <v>0</v>
      </c>
      <c r="D28" s="1">
        <f t="shared" si="13"/>
        <v>0</v>
      </c>
      <c r="E28" s="1">
        <f t="shared" si="13"/>
        <v>1737</v>
      </c>
      <c r="F28" s="1">
        <f t="shared" si="13"/>
        <v>0</v>
      </c>
      <c r="G28" s="1">
        <f t="shared" si="13"/>
        <v>151000000</v>
      </c>
      <c r="H28" s="1">
        <f t="shared" si="13"/>
        <v>-30</v>
      </c>
      <c r="I28" s="1">
        <f t="shared" si="13"/>
        <v>0</v>
      </c>
      <c r="K28" s="2">
        <f t="shared" si="7"/>
        <v>-1.1222527349944691E-6</v>
      </c>
      <c r="L28" s="2">
        <f t="shared" si="8"/>
        <v>-6.4978433356179758E-5</v>
      </c>
      <c r="M28" s="2">
        <f t="shared" si="14"/>
        <v>6.4988123935259863E-5</v>
      </c>
      <c r="N28" s="2"/>
      <c r="O28" s="2">
        <f t="shared" si="9"/>
        <v>1.1222639434127085E-6</v>
      </c>
      <c r="P28" s="2">
        <f t="shared" si="10"/>
        <v>-9.8525511147475407E-3</v>
      </c>
      <c r="Q28" s="2">
        <f t="shared" si="15"/>
        <v>9.8525511786637966E-3</v>
      </c>
      <c r="R28" s="2"/>
      <c r="S28" s="2">
        <f t="shared" si="16"/>
        <v>6.4020207653419778E-7</v>
      </c>
      <c r="T28" s="2"/>
      <c r="U28" s="2">
        <f t="shared" si="0"/>
        <v>1.1208418239457734E-11</v>
      </c>
      <c r="V28" s="2">
        <f t="shared" si="1"/>
        <v>-9.91752954810372E-3</v>
      </c>
      <c r="W28" s="2">
        <f t="shared" si="17"/>
        <v>9.91752954810372E-3</v>
      </c>
      <c r="X28" s="2"/>
      <c r="Y28" s="2">
        <f t="shared" si="2"/>
        <v>-2.2445166784071776E-6</v>
      </c>
      <c r="Z28" s="2">
        <f t="shared" si="3"/>
        <v>9.7875726813913613E-3</v>
      </c>
      <c r="AA28" s="2">
        <f t="shared" si="18"/>
        <v>9.7875729387511389E-3</v>
      </c>
      <c r="AC28" s="2">
        <f t="shared" si="11"/>
        <v>-9.5154898482321243E-4</v>
      </c>
      <c r="AD28" s="2">
        <f t="shared" si="12"/>
        <v>-1877.3253927388405</v>
      </c>
      <c r="AE28" s="2">
        <f t="shared" si="19"/>
        <v>1877.3253927390815</v>
      </c>
      <c r="AK28" s="3">
        <f t="shared" si="4"/>
        <v>6.4020207653419778E-7</v>
      </c>
      <c r="AL28" s="3">
        <f t="shared" si="20"/>
        <v>0.99776598943302208</v>
      </c>
    </row>
    <row r="29" spans="1:38" x14ac:dyDescent="0.25">
      <c r="A29" s="1">
        <f t="shared" si="5"/>
        <v>189351.96544355436</v>
      </c>
      <c r="B29" s="1">
        <f t="shared" ref="B29:I37" si="21">B28</f>
        <v>0</v>
      </c>
      <c r="C29" s="1">
        <f t="shared" si="21"/>
        <v>0</v>
      </c>
      <c r="D29" s="1">
        <f t="shared" si="21"/>
        <v>0</v>
      </c>
      <c r="E29" s="1">
        <f t="shared" si="21"/>
        <v>1737</v>
      </c>
      <c r="F29" s="1">
        <f t="shared" si="21"/>
        <v>0</v>
      </c>
      <c r="G29" s="1">
        <f t="shared" si="21"/>
        <v>151000000</v>
      </c>
      <c r="H29" s="1">
        <f t="shared" si="21"/>
        <v>-30</v>
      </c>
      <c r="I29" s="1">
        <f t="shared" si="21"/>
        <v>0</v>
      </c>
      <c r="K29" s="2">
        <f t="shared" si="7"/>
        <v>-1.1265905550613081E-6</v>
      </c>
      <c r="L29" s="2">
        <f t="shared" si="8"/>
        <v>-6.5229593138049739E-5</v>
      </c>
      <c r="M29" s="2">
        <f t="shared" si="14"/>
        <v>6.5239321173922855E-5</v>
      </c>
      <c r="N29" s="2"/>
      <c r="O29" s="2">
        <f t="shared" si="9"/>
        <v>1.1266018003570789E-6</v>
      </c>
      <c r="P29" s="2">
        <f t="shared" si="10"/>
        <v>-9.8586450292182989E-3</v>
      </c>
      <c r="Q29" s="2">
        <f t="shared" si="15"/>
        <v>9.8586450935898018E-3</v>
      </c>
      <c r="R29" s="2"/>
      <c r="S29" s="2">
        <f t="shared" si="16"/>
        <v>6.4307413492941856E-7</v>
      </c>
      <c r="T29" s="2"/>
      <c r="U29" s="2">
        <f t="shared" si="0"/>
        <v>1.1245295770803877E-11</v>
      </c>
      <c r="V29" s="2">
        <f t="shared" si="1"/>
        <v>-9.9238746223563479E-3</v>
      </c>
      <c r="W29" s="2">
        <f t="shared" si="17"/>
        <v>9.9238746223563479E-3</v>
      </c>
      <c r="X29" s="2"/>
      <c r="Y29" s="2">
        <f t="shared" si="2"/>
        <v>-2.253192355418387E-6</v>
      </c>
      <c r="Z29" s="2">
        <f t="shared" si="3"/>
        <v>9.7934154360802498E-3</v>
      </c>
      <c r="AA29" s="2">
        <f t="shared" si="18"/>
        <v>9.7934156952786747E-3</v>
      </c>
      <c r="AC29" s="2">
        <f t="shared" si="11"/>
        <v>-9.5100800630833454E-4</v>
      </c>
      <c r="AD29" s="2">
        <f t="shared" si="12"/>
        <v>-1870.7668699928745</v>
      </c>
      <c r="AE29" s="2">
        <f t="shared" si="19"/>
        <v>1870.7668699931162</v>
      </c>
      <c r="AK29" s="3">
        <f t="shared" si="4"/>
        <v>6.4307413492941856E-7</v>
      </c>
      <c r="AL29" s="3">
        <f t="shared" si="20"/>
        <v>0.99776663250715703</v>
      </c>
    </row>
    <row r="30" spans="1:38" x14ac:dyDescent="0.25">
      <c r="A30" s="1">
        <f t="shared" si="5"/>
        <v>188629.86406831283</v>
      </c>
      <c r="B30" s="1">
        <f t="shared" si="21"/>
        <v>0</v>
      </c>
      <c r="C30" s="1">
        <f t="shared" si="21"/>
        <v>0</v>
      </c>
      <c r="D30" s="1">
        <f t="shared" si="21"/>
        <v>0</v>
      </c>
      <c r="E30" s="1">
        <f t="shared" si="21"/>
        <v>1737</v>
      </c>
      <c r="F30" s="1">
        <f t="shared" si="21"/>
        <v>0</v>
      </c>
      <c r="G30" s="1">
        <f t="shared" si="21"/>
        <v>151000000</v>
      </c>
      <c r="H30" s="1">
        <f t="shared" si="21"/>
        <v>-30</v>
      </c>
      <c r="I30" s="1">
        <f t="shared" si="21"/>
        <v>0</v>
      </c>
      <c r="K30" s="2">
        <f t="shared" si="7"/>
        <v>-1.1305820099817884E-6</v>
      </c>
      <c r="L30" s="2">
        <f t="shared" si="8"/>
        <v>-6.5460698377945548E-5</v>
      </c>
      <c r="M30" s="2">
        <f t="shared" si="14"/>
        <v>6.5470460879771245E-5</v>
      </c>
      <c r="N30" s="2"/>
      <c r="O30" s="2">
        <f t="shared" si="9"/>
        <v>1.1305932886229623E-6</v>
      </c>
      <c r="P30" s="2">
        <f t="shared" si="10"/>
        <v>-9.8640356274264027E-3</v>
      </c>
      <c r="Q30" s="2">
        <f t="shared" si="15"/>
        <v>9.8640356922194156E-3</v>
      </c>
      <c r="R30" s="2"/>
      <c r="S30" s="2">
        <f t="shared" si="16"/>
        <v>6.4570538276783596E-7</v>
      </c>
      <c r="T30" s="2"/>
      <c r="U30" s="2">
        <f t="shared" si="0"/>
        <v>1.1278641173912936E-11</v>
      </c>
      <c r="V30" s="2">
        <f t="shared" si="1"/>
        <v>-9.9294963258043482E-3</v>
      </c>
      <c r="W30" s="2">
        <f t="shared" si="17"/>
        <v>9.9294963258043482E-3</v>
      </c>
      <c r="X30" s="2"/>
      <c r="Y30" s="2">
        <f t="shared" si="2"/>
        <v>-2.2611752986047506E-6</v>
      </c>
      <c r="Z30" s="2">
        <f t="shared" si="3"/>
        <v>9.7985749290484571E-3</v>
      </c>
      <c r="AA30" s="2">
        <f t="shared" si="18"/>
        <v>9.7985751899493378E-3</v>
      </c>
      <c r="AC30" s="2">
        <f t="shared" si="11"/>
        <v>-9.504647553735501E-4</v>
      </c>
      <c r="AD30" s="2">
        <f t="shared" si="12"/>
        <v>-1864.6909070262923</v>
      </c>
      <c r="AE30" s="2">
        <f t="shared" si="19"/>
        <v>1864.6909070265344</v>
      </c>
      <c r="AK30" s="3">
        <f t="shared" si="4"/>
        <v>6.4570538276783596E-7</v>
      </c>
      <c r="AL30" s="3">
        <f t="shared" si="20"/>
        <v>0.99776727821253974</v>
      </c>
    </row>
    <row r="31" spans="1:38" x14ac:dyDescent="0.25">
      <c r="A31" s="1">
        <f t="shared" si="5"/>
        <v>187963.73295022047</v>
      </c>
      <c r="B31" s="1">
        <f t="shared" si="21"/>
        <v>0</v>
      </c>
      <c r="C31" s="1">
        <f t="shared" si="21"/>
        <v>0</v>
      </c>
      <c r="D31" s="1">
        <f t="shared" si="21"/>
        <v>0</v>
      </c>
      <c r="E31" s="1">
        <f t="shared" si="21"/>
        <v>1737</v>
      </c>
      <c r="F31" s="1">
        <f t="shared" si="21"/>
        <v>0</v>
      </c>
      <c r="G31" s="1">
        <f t="shared" si="21"/>
        <v>151000000</v>
      </c>
      <c r="H31" s="1">
        <f t="shared" si="21"/>
        <v>-30</v>
      </c>
      <c r="I31" s="1">
        <f t="shared" si="21"/>
        <v>0</v>
      </c>
      <c r="K31" s="2">
        <f t="shared" si="7"/>
        <v>-1.1342649698854359E-6</v>
      </c>
      <c r="L31" s="2">
        <f t="shared" si="8"/>
        <v>-6.5673941756366731E-5</v>
      </c>
      <c r="M31" s="2">
        <f t="shared" si="14"/>
        <v>6.5683736060310685E-5</v>
      </c>
      <c r="N31" s="2"/>
      <c r="O31" s="2">
        <f t="shared" si="9"/>
        <v>1.1342762787256044E-6</v>
      </c>
      <c r="P31" s="2">
        <f t="shared" si="10"/>
        <v>-9.8688253333404554E-3</v>
      </c>
      <c r="Q31" s="2">
        <f t="shared" si="15"/>
        <v>9.8688253985246398E-3</v>
      </c>
      <c r="R31" s="2"/>
      <c r="S31" s="2">
        <f t="shared" si="16"/>
        <v>6.4812337357570835E-7</v>
      </c>
      <c r="T31" s="2"/>
      <c r="U31" s="2">
        <f t="shared" si="0"/>
        <v>1.1308840168530851E-11</v>
      </c>
      <c r="V31" s="2">
        <f t="shared" si="1"/>
        <v>-9.9344992750968215E-3</v>
      </c>
      <c r="W31" s="2">
        <f t="shared" si="17"/>
        <v>9.9344992750968215E-3</v>
      </c>
      <c r="X31" s="2"/>
      <c r="Y31" s="2">
        <f t="shared" si="2"/>
        <v>-2.2685412486110403E-6</v>
      </c>
      <c r="Z31" s="2">
        <f t="shared" si="3"/>
        <v>9.8031513915840893E-3</v>
      </c>
      <c r="AA31" s="2">
        <f t="shared" si="18"/>
        <v>9.8031516540649545E-3</v>
      </c>
      <c r="AC31" s="2">
        <f t="shared" si="11"/>
        <v>-9.4991943743678365E-4</v>
      </c>
      <c r="AD31" s="2">
        <f t="shared" si="12"/>
        <v>-1859.0446591497425</v>
      </c>
      <c r="AE31" s="2">
        <f t="shared" si="19"/>
        <v>1859.0446591499851</v>
      </c>
      <c r="AK31" s="3">
        <f t="shared" si="4"/>
        <v>6.4812337357570835E-7</v>
      </c>
      <c r="AL31" s="3">
        <f t="shared" si="20"/>
        <v>0.99776792633591327</v>
      </c>
    </row>
    <row r="32" spans="1:38" x14ac:dyDescent="0.25">
      <c r="A32" s="1">
        <f t="shared" si="5"/>
        <v>187347.1335605309</v>
      </c>
      <c r="B32" s="1">
        <f t="shared" si="21"/>
        <v>0</v>
      </c>
      <c r="C32" s="1">
        <f t="shared" si="21"/>
        <v>0</v>
      </c>
      <c r="D32" s="1">
        <f t="shared" si="21"/>
        <v>0</v>
      </c>
      <c r="E32" s="1">
        <f t="shared" si="21"/>
        <v>1737</v>
      </c>
      <c r="F32" s="1">
        <f t="shared" si="21"/>
        <v>0</v>
      </c>
      <c r="G32" s="1">
        <f t="shared" si="21"/>
        <v>151000000</v>
      </c>
      <c r="H32" s="1">
        <f t="shared" si="21"/>
        <v>-30</v>
      </c>
      <c r="I32" s="1">
        <f t="shared" si="21"/>
        <v>0</v>
      </c>
      <c r="K32" s="2">
        <f t="shared" si="7"/>
        <v>-1.1376720475960652E-6</v>
      </c>
      <c r="L32" s="2">
        <f t="shared" si="8"/>
        <v>-6.5871211555812168E-5</v>
      </c>
      <c r="M32" s="2">
        <f t="shared" si="14"/>
        <v>6.588103527964966E-5</v>
      </c>
      <c r="N32" s="2"/>
      <c r="O32" s="2">
        <f t="shared" si="9"/>
        <v>1.137683383821073E-6</v>
      </c>
      <c r="P32" s="2">
        <f t="shared" si="10"/>
        <v>-9.8730987674869129E-3</v>
      </c>
      <c r="Q32" s="2">
        <f t="shared" si="15"/>
        <v>9.8730988330348983E-3</v>
      </c>
      <c r="R32" s="2"/>
      <c r="S32" s="2">
        <f t="shared" si="16"/>
        <v>6.5035168331397406E-7</v>
      </c>
      <c r="T32" s="2"/>
      <c r="U32" s="2">
        <f t="shared" si="0"/>
        <v>1.1336225007778104E-11</v>
      </c>
      <c r="V32" s="2">
        <f t="shared" si="1"/>
        <v>-9.9389699790427243E-3</v>
      </c>
      <c r="W32" s="2">
        <f t="shared" si="17"/>
        <v>9.9389699790427243E-3</v>
      </c>
      <c r="X32" s="2"/>
      <c r="Y32" s="2">
        <f t="shared" si="2"/>
        <v>-2.2753554314171384E-6</v>
      </c>
      <c r="Z32" s="2">
        <f t="shared" si="3"/>
        <v>9.8072275559311015E-3</v>
      </c>
      <c r="AA32" s="2">
        <f t="shared" si="18"/>
        <v>9.8072278198814509E-3</v>
      </c>
      <c r="AC32" s="2">
        <f t="shared" si="11"/>
        <v>-9.4937223443138856E-4</v>
      </c>
      <c r="AD32" s="2">
        <f t="shared" si="12"/>
        <v>-1853.7826232047796</v>
      </c>
      <c r="AE32" s="2">
        <f t="shared" si="19"/>
        <v>1853.7826232050227</v>
      </c>
      <c r="AK32" s="3">
        <f t="shared" si="4"/>
        <v>6.5035168331397406E-7</v>
      </c>
      <c r="AL32" s="3">
        <f t="shared" si="20"/>
        <v>0.99776857668759655</v>
      </c>
    </row>
    <row r="33" spans="1:38" x14ac:dyDescent="0.25">
      <c r="A33" s="1">
        <f t="shared" si="5"/>
        <v>186774.56865799153</v>
      </c>
      <c r="B33" s="1">
        <f t="shared" si="21"/>
        <v>0</v>
      </c>
      <c r="C33" s="1">
        <f t="shared" si="21"/>
        <v>0</v>
      </c>
      <c r="D33" s="1">
        <f t="shared" si="21"/>
        <v>0</v>
      </c>
      <c r="E33" s="1">
        <f t="shared" si="21"/>
        <v>1737</v>
      </c>
      <c r="F33" s="1">
        <f t="shared" si="21"/>
        <v>0</v>
      </c>
      <c r="G33" s="1">
        <f t="shared" si="21"/>
        <v>151000000</v>
      </c>
      <c r="H33" s="1">
        <f t="shared" si="21"/>
        <v>-30</v>
      </c>
      <c r="I33" s="1">
        <f t="shared" si="21"/>
        <v>0</v>
      </c>
      <c r="K33" s="2">
        <f t="shared" si="7"/>
        <v>-1.1408314725722927E-6</v>
      </c>
      <c r="L33" s="2">
        <f t="shared" si="8"/>
        <v>-6.6054142261935754E-5</v>
      </c>
      <c r="M33" s="2">
        <f t="shared" si="14"/>
        <v>6.6063993267201595E-5</v>
      </c>
      <c r="N33" s="2"/>
      <c r="O33" s="2">
        <f t="shared" si="9"/>
        <v>1.1408428336556497E-6</v>
      </c>
      <c r="P33" s="2">
        <f t="shared" si="10"/>
        <v>-9.8769263058204031E-3</v>
      </c>
      <c r="Q33" s="2">
        <f t="shared" si="15"/>
        <v>9.876926371707416E-3</v>
      </c>
      <c r="R33" s="2"/>
      <c r="S33" s="2">
        <f t="shared" si="16"/>
        <v>6.5241059380590652E-7</v>
      </c>
      <c r="T33" s="2"/>
      <c r="U33" s="2">
        <f t="shared" si="0"/>
        <v>1.1361083356960835E-11</v>
      </c>
      <c r="V33" s="2">
        <f t="shared" si="1"/>
        <v>-9.9429804480823392E-3</v>
      </c>
      <c r="W33" s="2">
        <f t="shared" si="17"/>
        <v>9.9429804480823392E-3</v>
      </c>
      <c r="X33" s="2"/>
      <c r="Y33" s="2">
        <f t="shared" si="2"/>
        <v>-2.2816743062279424E-6</v>
      </c>
      <c r="Z33" s="2">
        <f t="shared" si="3"/>
        <v>9.8108721635584671E-3</v>
      </c>
      <c r="AA33" s="2">
        <f t="shared" si="18"/>
        <v>9.8108724288782818E-3</v>
      </c>
      <c r="AC33" s="2">
        <f t="shared" si="11"/>
        <v>-9.4882330819434407E-4</v>
      </c>
      <c r="AD33" s="2">
        <f t="shared" si="12"/>
        <v>-1848.865416528912</v>
      </c>
      <c r="AE33" s="2">
        <f t="shared" si="19"/>
        <v>1848.8654165291555</v>
      </c>
      <c r="AK33" s="3">
        <f t="shared" si="4"/>
        <v>6.5241059380590652E-7</v>
      </c>
      <c r="AL33" s="3">
        <f t="shared" si="20"/>
        <v>0.99776922909819032</v>
      </c>
    </row>
    <row r="34" spans="1:38" x14ac:dyDescent="0.25">
      <c r="A34" s="1">
        <f t="shared" si="5"/>
        <v>186241.31731677669</v>
      </c>
      <c r="B34" s="1">
        <f t="shared" si="21"/>
        <v>0</v>
      </c>
      <c r="C34" s="1">
        <f t="shared" si="21"/>
        <v>0</v>
      </c>
      <c r="D34" s="1">
        <f t="shared" si="21"/>
        <v>0</v>
      </c>
      <c r="E34" s="1">
        <f t="shared" si="21"/>
        <v>1737</v>
      </c>
      <c r="F34" s="1">
        <f t="shared" si="21"/>
        <v>0</v>
      </c>
      <c r="G34" s="1">
        <f t="shared" si="21"/>
        <v>151000000</v>
      </c>
      <c r="H34" s="1">
        <f t="shared" si="21"/>
        <v>-30</v>
      </c>
      <c r="I34" s="1">
        <f t="shared" si="21"/>
        <v>0</v>
      </c>
      <c r="K34" s="2">
        <f t="shared" si="7"/>
        <v>-1.1437677975231493E-6</v>
      </c>
      <c r="L34" s="2">
        <f t="shared" si="8"/>
        <v>-6.6224155476590351E-5</v>
      </c>
      <c r="M34" s="2">
        <f t="shared" si="14"/>
        <v>6.6234031836830403E-5</v>
      </c>
      <c r="N34" s="2"/>
      <c r="O34" s="2">
        <f t="shared" si="9"/>
        <v>1.1437791811886227E-6</v>
      </c>
      <c r="P34" s="2">
        <f t="shared" si="10"/>
        <v>-9.8803668408122165E-3</v>
      </c>
      <c r="Q34" s="2">
        <f t="shared" si="15"/>
        <v>9.8803669070157713E-3</v>
      </c>
      <c r="R34" s="2"/>
      <c r="S34" s="2">
        <f t="shared" si="16"/>
        <v>6.5431764161390118E-7</v>
      </c>
      <c r="T34" s="2"/>
      <c r="U34" s="2">
        <f t="shared" si="0"/>
        <v>1.1383665473445618E-11</v>
      </c>
      <c r="V34" s="2">
        <f t="shared" si="1"/>
        <v>-9.9465909962888066E-3</v>
      </c>
      <c r="W34" s="2">
        <f t="shared" si="17"/>
        <v>9.9465909962888066E-3</v>
      </c>
      <c r="X34" s="2"/>
      <c r="Y34" s="2">
        <f t="shared" si="2"/>
        <v>-2.287546978711772E-6</v>
      </c>
      <c r="Z34" s="2">
        <f t="shared" si="3"/>
        <v>9.8141426853356264E-3</v>
      </c>
      <c r="AA34" s="2">
        <f t="shared" si="18"/>
        <v>9.8141429519341093E-3</v>
      </c>
      <c r="AC34" s="2">
        <f t="shared" si="11"/>
        <v>-9.4827280327259482E-4</v>
      </c>
      <c r="AD34" s="2">
        <f t="shared" si="12"/>
        <v>-1844.2587897887902</v>
      </c>
      <c r="AE34" s="2">
        <f t="shared" si="19"/>
        <v>1844.2587897890339</v>
      </c>
      <c r="AK34" s="3">
        <f t="shared" si="4"/>
        <v>6.5431764161390118E-7</v>
      </c>
      <c r="AL34" s="3">
        <f t="shared" si="20"/>
        <v>0.99776988341583195</v>
      </c>
    </row>
    <row r="35" spans="1:38" x14ac:dyDescent="0.25">
      <c r="A35" s="1">
        <f t="shared" si="5"/>
        <v>185743.30330533328</v>
      </c>
      <c r="B35" s="1">
        <f t="shared" si="21"/>
        <v>0</v>
      </c>
      <c r="C35" s="1">
        <f t="shared" si="21"/>
        <v>0</v>
      </c>
      <c r="D35" s="1">
        <f t="shared" si="21"/>
        <v>0</v>
      </c>
      <c r="E35" s="1">
        <f t="shared" si="21"/>
        <v>1737</v>
      </c>
      <c r="F35" s="1">
        <f t="shared" si="21"/>
        <v>0</v>
      </c>
      <c r="G35" s="1">
        <f t="shared" si="21"/>
        <v>151000000</v>
      </c>
      <c r="H35" s="1">
        <f t="shared" si="21"/>
        <v>-30</v>
      </c>
      <c r="I35" s="1">
        <f t="shared" si="21"/>
        <v>0</v>
      </c>
      <c r="K35" s="2">
        <f t="shared" si="7"/>
        <v>-1.1465024736484399E-6</v>
      </c>
      <c r="L35" s="2">
        <f t="shared" si="8"/>
        <v>-6.6382493224244666E-5</v>
      </c>
      <c r="M35" s="2">
        <f t="shared" si="14"/>
        <v>6.6392393198234467E-5</v>
      </c>
      <c r="N35" s="2"/>
      <c r="O35" s="2">
        <f t="shared" si="9"/>
        <v>1.1465138778384921E-6</v>
      </c>
      <c r="P35" s="2">
        <f t="shared" si="10"/>
        <v>-9.8834699416464784E-3</v>
      </c>
      <c r="Q35" s="2">
        <f t="shared" si="15"/>
        <v>9.883470008146102E-3</v>
      </c>
      <c r="R35" s="2"/>
      <c r="S35" s="2">
        <f t="shared" si="16"/>
        <v>6.5608806195237616E-7</v>
      </c>
      <c r="T35" s="2"/>
      <c r="U35" s="2">
        <f t="shared" si="0"/>
        <v>1.140419005224559E-11</v>
      </c>
      <c r="V35" s="2">
        <f t="shared" si="1"/>
        <v>-9.9498524348707231E-3</v>
      </c>
      <c r="W35" s="2">
        <f t="shared" si="17"/>
        <v>9.9498524348707231E-3</v>
      </c>
      <c r="X35" s="2"/>
      <c r="Y35" s="2">
        <f t="shared" si="2"/>
        <v>-2.2930163514869317E-6</v>
      </c>
      <c r="Z35" s="2">
        <f t="shared" si="3"/>
        <v>9.8170874484222338E-3</v>
      </c>
      <c r="AA35" s="2">
        <f t="shared" si="18"/>
        <v>9.8170877162167269E-3</v>
      </c>
      <c r="AC35" s="2">
        <f t="shared" si="11"/>
        <v>-9.4772084926150637E-4</v>
      </c>
      <c r="AD35" s="2">
        <f t="shared" si="12"/>
        <v>-1839.9328234197753</v>
      </c>
      <c r="AE35" s="2">
        <f t="shared" si="19"/>
        <v>1839.9328234200195</v>
      </c>
      <c r="AK35" s="3">
        <f t="shared" si="4"/>
        <v>6.5608806195237616E-7</v>
      </c>
      <c r="AL35" s="3">
        <f t="shared" si="20"/>
        <v>0.99777053950389394</v>
      </c>
    </row>
    <row r="36" spans="1:38" x14ac:dyDescent="0.25">
      <c r="A36" s="1">
        <f t="shared" si="5"/>
        <v>185276.98923769849</v>
      </c>
      <c r="B36" s="1">
        <f t="shared" si="21"/>
        <v>0</v>
      </c>
      <c r="C36" s="1">
        <f t="shared" si="21"/>
        <v>0</v>
      </c>
      <c r="D36" s="1">
        <f t="shared" si="21"/>
        <v>0</v>
      </c>
      <c r="E36" s="1">
        <f t="shared" si="21"/>
        <v>1737</v>
      </c>
      <c r="F36" s="1">
        <f t="shared" si="21"/>
        <v>0</v>
      </c>
      <c r="G36" s="1">
        <f t="shared" si="21"/>
        <v>151000000</v>
      </c>
      <c r="H36" s="1">
        <f t="shared" si="21"/>
        <v>-30</v>
      </c>
      <c r="I36" s="1">
        <f t="shared" si="21"/>
        <v>0</v>
      </c>
      <c r="K36" s="2">
        <f t="shared" si="7"/>
        <v>-1.1490543219485807E-6</v>
      </c>
      <c r="L36" s="2">
        <f t="shared" si="8"/>
        <v>-6.6530245240822836E-5</v>
      </c>
      <c r="M36" s="2">
        <f t="shared" si="14"/>
        <v>6.6540167249856064E-5</v>
      </c>
      <c r="N36" s="2"/>
      <c r="O36" s="2">
        <f t="shared" si="9"/>
        <v>1.1490657447975992E-6</v>
      </c>
      <c r="P36" s="2">
        <f t="shared" si="10"/>
        <v>-9.8862775576571277E-3</v>
      </c>
      <c r="Q36" s="2">
        <f t="shared" si="15"/>
        <v>9.8862776244341369E-3</v>
      </c>
      <c r="R36" s="2"/>
      <c r="S36" s="2">
        <f t="shared" si="16"/>
        <v>6.5773515009081146E-7</v>
      </c>
      <c r="T36" s="2"/>
      <c r="U36" s="2">
        <f t="shared" si="0"/>
        <v>1.142284901853286E-11</v>
      </c>
      <c r="V36" s="2">
        <f t="shared" si="1"/>
        <v>-9.9528078028979505E-3</v>
      </c>
      <c r="W36" s="2">
        <f t="shared" si="17"/>
        <v>9.9528078028979505E-3</v>
      </c>
      <c r="X36" s="2"/>
      <c r="Y36" s="2">
        <f t="shared" si="2"/>
        <v>-2.2981200667461799E-6</v>
      </c>
      <c r="Z36" s="2">
        <f t="shared" si="3"/>
        <v>9.8197473124163048E-3</v>
      </c>
      <c r="AA36" s="2">
        <f t="shared" si="18"/>
        <v>9.8197475813313582E-3</v>
      </c>
      <c r="AC36" s="2">
        <f t="shared" si="11"/>
        <v>-9.4716756276577393E-4</v>
      </c>
      <c r="AD36" s="2">
        <f t="shared" si="12"/>
        <v>-1835.861269303995</v>
      </c>
      <c r="AE36" s="2">
        <f t="shared" si="19"/>
        <v>1835.8612693042394</v>
      </c>
      <c r="AK36" s="3">
        <f t="shared" si="4"/>
        <v>6.5773515009081146E-7</v>
      </c>
      <c r="AL36" s="3">
        <f t="shared" si="20"/>
        <v>0.99777119723904406</v>
      </c>
    </row>
    <row r="37" spans="1:38" x14ac:dyDescent="0.25">
      <c r="A37" s="1">
        <f t="shared" si="5"/>
        <v>184839.29081852615</v>
      </c>
      <c r="B37" s="1">
        <f t="shared" si="21"/>
        <v>0</v>
      </c>
      <c r="C37" s="1">
        <f t="shared" si="21"/>
        <v>0</v>
      </c>
      <c r="D37" s="1">
        <f t="shared" si="21"/>
        <v>0</v>
      </c>
      <c r="E37" s="1">
        <f t="shared" si="21"/>
        <v>1737</v>
      </c>
      <c r="F37" s="1">
        <f t="shared" si="21"/>
        <v>0</v>
      </c>
      <c r="G37" s="1">
        <f t="shared" si="21"/>
        <v>151000000</v>
      </c>
      <c r="H37" s="1">
        <f t="shared" si="21"/>
        <v>-30</v>
      </c>
      <c r="I37" s="1">
        <f t="shared" si="21"/>
        <v>0</v>
      </c>
      <c r="K37" s="2">
        <f t="shared" si="7"/>
        <v>-1.1514399217283039E-6</v>
      </c>
      <c r="L37" s="2">
        <f t="shared" si="8"/>
        <v>-6.6668371468068795E-5</v>
      </c>
      <c r="M37" s="2">
        <f t="shared" si="14"/>
        <v>6.667831407660034E-5</v>
      </c>
      <c r="N37" s="2"/>
      <c r="O37" s="2">
        <f t="shared" si="9"/>
        <v>1.1514513615397787E-6</v>
      </c>
      <c r="P37" s="2">
        <f t="shared" si="10"/>
        <v>-9.8888253715637142E-3</v>
      </c>
      <c r="Q37" s="2">
        <f t="shared" si="15"/>
        <v>9.8888254386010101E-3</v>
      </c>
      <c r="R37" s="2"/>
      <c r="S37" s="2">
        <f t="shared" si="16"/>
        <v>6.5927055742720753E-7</v>
      </c>
      <c r="T37" s="2"/>
      <c r="U37" s="2">
        <f t="shared" si="0"/>
        <v>1.1439811474812052E-11</v>
      </c>
      <c r="V37" s="2">
        <f t="shared" si="1"/>
        <v>-9.955493743031783E-3</v>
      </c>
      <c r="W37" s="2">
        <f t="shared" si="17"/>
        <v>9.955493743031783E-3</v>
      </c>
      <c r="X37" s="2"/>
      <c r="Y37" s="2">
        <f t="shared" si="2"/>
        <v>-2.3028912832680828E-6</v>
      </c>
      <c r="Z37" s="2">
        <f t="shared" si="3"/>
        <v>9.8221570000956455E-3</v>
      </c>
      <c r="AA37" s="2">
        <f t="shared" si="18"/>
        <v>9.8221572700622223E-3</v>
      </c>
      <c r="AC37" s="2">
        <f t="shared" si="11"/>
        <v>-9.4661304905257983E-4</v>
      </c>
      <c r="AD37" s="2">
        <f t="shared" si="12"/>
        <v>-1832.0210081577309</v>
      </c>
      <c r="AE37" s="2">
        <f t="shared" si="19"/>
        <v>1832.0210081579753</v>
      </c>
      <c r="AK37" s="3">
        <f t="shared" si="4"/>
        <v>6.5927055742720753E-7</v>
      </c>
      <c r="AL37" s="3">
        <f t="shared" si="20"/>
        <v>0.99777185650960154</v>
      </c>
    </row>
    <row r="38" spans="1:38" x14ac:dyDescent="0.25">
      <c r="A38" s="1">
        <f t="shared" si="5"/>
        <v>184427.50688480941</v>
      </c>
      <c r="B38" s="1">
        <f t="shared" ref="B38:I38" si="22">B37</f>
        <v>0</v>
      </c>
      <c r="C38" s="1">
        <f t="shared" si="22"/>
        <v>0</v>
      </c>
      <c r="D38" s="1">
        <f t="shared" si="22"/>
        <v>0</v>
      </c>
      <c r="E38" s="1">
        <f t="shared" si="22"/>
        <v>1737</v>
      </c>
      <c r="F38" s="1">
        <f t="shared" si="22"/>
        <v>0</v>
      </c>
      <c r="G38" s="1">
        <f t="shared" si="22"/>
        <v>151000000</v>
      </c>
      <c r="H38" s="1">
        <f t="shared" si="22"/>
        <v>-30</v>
      </c>
      <c r="I38" s="1">
        <f t="shared" si="22"/>
        <v>0</v>
      </c>
      <c r="K38" s="2">
        <f t="shared" si="7"/>
        <v>-1.1536739326783166E-6</v>
      </c>
      <c r="L38" s="2">
        <f t="shared" si="8"/>
        <v>-6.6797720702074548E-5</v>
      </c>
      <c r="M38" s="2">
        <f t="shared" si="14"/>
        <v>6.6807682601144756E-5</v>
      </c>
      <c r="N38" s="2"/>
      <c r="O38" s="2">
        <f t="shared" si="9"/>
        <v>1.1536853879052947E-6</v>
      </c>
      <c r="P38" s="2">
        <f t="shared" si="10"/>
        <v>-9.8911438820197123E-3</v>
      </c>
      <c r="Q38" s="2">
        <f t="shared" si="15"/>
        <v>9.8911439493016146E-3</v>
      </c>
      <c r="R38" s="2"/>
      <c r="S38" s="2">
        <f t="shared" si="16"/>
        <v>6.6070453547842763E-7</v>
      </c>
      <c r="T38" s="2"/>
      <c r="U38" s="2">
        <f t="shared" si="0"/>
        <v>1.1455226978090773E-11</v>
      </c>
      <c r="V38" s="2">
        <f t="shared" si="1"/>
        <v>-9.9579416027217871E-3</v>
      </c>
      <c r="W38" s="2">
        <f t="shared" si="17"/>
        <v>9.9579416027217871E-3</v>
      </c>
      <c r="X38" s="2"/>
      <c r="Y38" s="2">
        <f t="shared" si="2"/>
        <v>-2.3073593205836116E-6</v>
      </c>
      <c r="Z38" s="2">
        <f t="shared" si="3"/>
        <v>9.8243461613176375E-3</v>
      </c>
      <c r="AA38" s="2">
        <f t="shared" si="18"/>
        <v>9.82434643227241E-3</v>
      </c>
      <c r="AC38" s="2">
        <f t="shared" si="11"/>
        <v>-9.4605740345205078E-4</v>
      </c>
      <c r="AD38" s="2">
        <f t="shared" si="12"/>
        <v>-1828.3915997250144</v>
      </c>
      <c r="AE38" s="2">
        <f t="shared" si="19"/>
        <v>1828.3915997252591</v>
      </c>
      <c r="AK38" s="3">
        <f t="shared" si="4"/>
        <v>6.6070453547842763E-7</v>
      </c>
      <c r="AL38" s="3">
        <f t="shared" si="20"/>
        <v>0.99777251721413707</v>
      </c>
    </row>
    <row r="39" spans="1:38" x14ac:dyDescent="0.25">
      <c r="A39" s="1">
        <f t="shared" si="5"/>
        <v>184039.26196301461</v>
      </c>
      <c r="B39" s="1">
        <f t="shared" ref="B39:I39" si="23">B38</f>
        <v>0</v>
      </c>
      <c r="C39" s="1">
        <f t="shared" si="23"/>
        <v>0</v>
      </c>
      <c r="D39" s="1">
        <f t="shared" si="23"/>
        <v>0</v>
      </c>
      <c r="E39" s="1">
        <f t="shared" si="23"/>
        <v>1737</v>
      </c>
      <c r="F39" s="1">
        <f t="shared" si="23"/>
        <v>0</v>
      </c>
      <c r="G39" s="1">
        <f t="shared" si="23"/>
        <v>151000000</v>
      </c>
      <c r="H39" s="1">
        <f t="shared" si="23"/>
        <v>-30</v>
      </c>
      <c r="I39" s="1">
        <f t="shared" si="23"/>
        <v>0</v>
      </c>
      <c r="K39" s="2">
        <f t="shared" si="7"/>
        <v>-1.1557693633398427E-6</v>
      </c>
      <c r="L39" s="2">
        <f t="shared" si="8"/>
        <v>-6.6919046137376892E-5</v>
      </c>
      <c r="M39" s="2">
        <f t="shared" si="14"/>
        <v>6.6929026130354034E-5</v>
      </c>
      <c r="N39" s="2"/>
      <c r="O39" s="2">
        <f t="shared" si="9"/>
        <v>1.1557808325681113E-6</v>
      </c>
      <c r="P39" s="2">
        <f t="shared" si="10"/>
        <v>-9.8932592753278523E-3</v>
      </c>
      <c r="Q39" s="2">
        <f t="shared" si="15"/>
        <v>9.8932593428399471E-3</v>
      </c>
      <c r="R39" s="2"/>
      <c r="S39" s="2">
        <f t="shared" si="16"/>
        <v>6.6204613807861942E-7</v>
      </c>
      <c r="T39" s="2"/>
      <c r="U39" s="2">
        <f t="shared" si="0"/>
        <v>1.1469228268596253E-11</v>
      </c>
      <c r="V39" s="2">
        <f t="shared" si="1"/>
        <v>-9.9601783214652295E-3</v>
      </c>
      <c r="W39" s="2">
        <f t="shared" si="17"/>
        <v>9.9601783214652295E-3</v>
      </c>
      <c r="X39" s="2"/>
      <c r="Y39" s="2">
        <f t="shared" si="2"/>
        <v>-2.311550195907954E-6</v>
      </c>
      <c r="Z39" s="2">
        <f t="shared" si="3"/>
        <v>9.826340229190475E-3</v>
      </c>
      <c r="AA39" s="2">
        <f t="shared" si="18"/>
        <v>9.826340501075231E-3</v>
      </c>
      <c r="AC39" s="2">
        <f t="shared" si="11"/>
        <v>-9.4550071255063498E-4</v>
      </c>
      <c r="AD39" s="2">
        <f t="shared" si="12"/>
        <v>-1824.9549078828518</v>
      </c>
      <c r="AE39" s="2">
        <f t="shared" si="19"/>
        <v>1824.9549078830967</v>
      </c>
      <c r="AK39" s="3">
        <f t="shared" si="4"/>
        <v>6.6204613807861942E-7</v>
      </c>
      <c r="AL39" s="3">
        <f t="shared" si="20"/>
        <v>0.9977731792602752</v>
      </c>
    </row>
    <row r="40" spans="1:38" x14ac:dyDescent="0.25">
      <c r="A40" s="1">
        <f t="shared" si="5"/>
        <v>183672.4588144389</v>
      </c>
      <c r="B40" s="1">
        <f t="shared" ref="B40:I40" si="24">B39</f>
        <v>0</v>
      </c>
      <c r="C40" s="1">
        <f t="shared" si="24"/>
        <v>0</v>
      </c>
      <c r="D40" s="1">
        <f t="shared" si="24"/>
        <v>0</v>
      </c>
      <c r="E40" s="1">
        <f t="shared" si="24"/>
        <v>1737</v>
      </c>
      <c r="F40" s="1">
        <f t="shared" si="24"/>
        <v>0</v>
      </c>
      <c r="G40" s="1">
        <f t="shared" si="24"/>
        <v>151000000</v>
      </c>
      <c r="H40" s="1">
        <f t="shared" si="24"/>
        <v>-30</v>
      </c>
      <c r="I40" s="1">
        <f t="shared" si="24"/>
        <v>0</v>
      </c>
      <c r="K40" s="2">
        <f t="shared" si="7"/>
        <v>-1.1577377960239855E-6</v>
      </c>
      <c r="L40" s="2">
        <f t="shared" si="8"/>
        <v>-6.7033018389788749E-5</v>
      </c>
      <c r="M40" s="2">
        <f t="shared" si="14"/>
        <v>6.7043015380053569E-5</v>
      </c>
      <c r="N40" s="2"/>
      <c r="O40" s="2">
        <f t="shared" si="9"/>
        <v>1.1577492779575448E-6</v>
      </c>
      <c r="P40" s="2">
        <f t="shared" si="10"/>
        <v>-9.8951941317528269E-3</v>
      </c>
      <c r="Q40" s="2">
        <f t="shared" si="15"/>
        <v>9.8951941994818351E-3</v>
      </c>
      <c r="R40" s="2"/>
      <c r="S40" s="2">
        <f t="shared" si="16"/>
        <v>6.6330338983421954E-7</v>
      </c>
      <c r="T40" s="2"/>
      <c r="U40" s="2">
        <f t="shared" si="0"/>
        <v>1.1481933559305402E-11</v>
      </c>
      <c r="V40" s="2">
        <f t="shared" si="1"/>
        <v>-9.9622271501426159E-3</v>
      </c>
      <c r="W40" s="2">
        <f t="shared" si="17"/>
        <v>9.9622271501426159E-3</v>
      </c>
      <c r="X40" s="2"/>
      <c r="Y40" s="2">
        <f t="shared" si="2"/>
        <v>-2.31548707398153E-6</v>
      </c>
      <c r="Z40" s="2">
        <f t="shared" si="3"/>
        <v>9.8281611133630379E-3</v>
      </c>
      <c r="AA40" s="2">
        <f t="shared" si="18"/>
        <v>9.8281613861241502E-3</v>
      </c>
      <c r="AC40" s="2">
        <f t="shared" si="11"/>
        <v>-9.4494305521145103E-4</v>
      </c>
      <c r="AD40" s="2">
        <f t="shared" si="12"/>
        <v>-1821.6947865793079</v>
      </c>
      <c r="AE40" s="2">
        <f t="shared" si="19"/>
        <v>1821.694786579553</v>
      </c>
      <c r="AK40" s="3">
        <f t="shared" si="4"/>
        <v>6.6330338983421954E-7</v>
      </c>
      <c r="AL40" s="3">
        <f t="shared" si="20"/>
        <v>0.99777384256366508</v>
      </c>
    </row>
    <row r="41" spans="1:38" x14ac:dyDescent="0.25">
      <c r="A41" s="1">
        <f t="shared" si="5"/>
        <v>183325.23900669368</v>
      </c>
      <c r="B41" s="1">
        <f t="shared" ref="B41:I41" si="25">B40</f>
        <v>0</v>
      </c>
      <c r="C41" s="1">
        <f t="shared" si="25"/>
        <v>0</v>
      </c>
      <c r="D41" s="1">
        <f t="shared" si="25"/>
        <v>0</v>
      </c>
      <c r="E41" s="1">
        <f t="shared" si="25"/>
        <v>1737</v>
      </c>
      <c r="F41" s="1">
        <f t="shared" si="25"/>
        <v>0</v>
      </c>
      <c r="G41" s="1">
        <f t="shared" si="25"/>
        <v>151000000</v>
      </c>
      <c r="H41" s="1">
        <f t="shared" si="25"/>
        <v>-30</v>
      </c>
      <c r="I41" s="1">
        <f t="shared" si="25"/>
        <v>0</v>
      </c>
      <c r="K41" s="2">
        <f t="shared" si="7"/>
        <v>-1.1595895761648868E-6</v>
      </c>
      <c r="L41" s="2">
        <f t="shared" si="8"/>
        <v>-6.7140236459946944E-5</v>
      </c>
      <c r="M41" s="2">
        <f t="shared" si="14"/>
        <v>6.7150249440212347E-5</v>
      </c>
      <c r="N41" s="2"/>
      <c r="O41" s="2">
        <f t="shared" si="9"/>
        <v>1.1596010696133476E-6</v>
      </c>
      <c r="P41" s="2">
        <f t="shared" si="10"/>
        <v>-9.8969680011836043E-3</v>
      </c>
      <c r="Q41" s="2">
        <f t="shared" si="15"/>
        <v>9.89696806911727E-3</v>
      </c>
      <c r="R41" s="2"/>
      <c r="S41" s="2">
        <f t="shared" si="16"/>
        <v>6.6448342717468283E-7</v>
      </c>
      <c r="T41" s="2"/>
      <c r="U41" s="2">
        <f t="shared" si="0"/>
        <v>1.1493448460827183E-11</v>
      </c>
      <c r="V41" s="2">
        <f t="shared" si="1"/>
        <v>-9.9641082376435517E-3</v>
      </c>
      <c r="W41" s="2">
        <f t="shared" si="17"/>
        <v>9.9641082376435517E-3</v>
      </c>
      <c r="X41" s="2"/>
      <c r="Y41" s="2">
        <f t="shared" si="2"/>
        <v>-2.3191906457782344E-6</v>
      </c>
      <c r="Z41" s="2">
        <f t="shared" si="3"/>
        <v>9.829827764723657E-3</v>
      </c>
      <c r="AA41" s="2">
        <f t="shared" si="18"/>
        <v>9.8298280383116235E-3</v>
      </c>
      <c r="AC41" s="2">
        <f t="shared" si="11"/>
        <v>-9.4438450345196842E-4</v>
      </c>
      <c r="AD41" s="2">
        <f t="shared" si="12"/>
        <v>-1818.5968154545758</v>
      </c>
      <c r="AE41" s="2">
        <f t="shared" si="19"/>
        <v>1818.5968154548209</v>
      </c>
      <c r="AK41" s="3">
        <f t="shared" si="4"/>
        <v>6.6448342717468283E-7</v>
      </c>
      <c r="AL41" s="3">
        <f t="shared" si="20"/>
        <v>0.99777450704709225</v>
      </c>
    </row>
    <row r="42" spans="1:38" x14ac:dyDescent="0.25">
      <c r="A42" s="1">
        <f t="shared" si="5"/>
        <v>182995.94997638522</v>
      </c>
      <c r="B42" s="1">
        <f t="shared" ref="B42:I42" si="26">B41</f>
        <v>0</v>
      </c>
      <c r="C42" s="1">
        <f t="shared" si="26"/>
        <v>0</v>
      </c>
      <c r="D42" s="1">
        <f t="shared" si="26"/>
        <v>0</v>
      </c>
      <c r="E42" s="1">
        <f t="shared" si="26"/>
        <v>1737</v>
      </c>
      <c r="F42" s="1">
        <f t="shared" si="26"/>
        <v>0</v>
      </c>
      <c r="G42" s="1">
        <f t="shared" si="26"/>
        <v>151000000</v>
      </c>
      <c r="H42" s="1">
        <f t="shared" si="26"/>
        <v>-30</v>
      </c>
      <c r="I42" s="1">
        <f t="shared" si="26"/>
        <v>0</v>
      </c>
      <c r="K42" s="2">
        <f t="shared" si="7"/>
        <v>-1.1613339724662863E-6</v>
      </c>
      <c r="L42" s="2">
        <f t="shared" si="8"/>
        <v>-6.7241237005797978E-5</v>
      </c>
      <c r="M42" s="2">
        <f t="shared" si="14"/>
        <v>6.7251265048811536E-5</v>
      </c>
      <c r="N42" s="2"/>
      <c r="O42" s="2">
        <f t="shared" si="9"/>
        <v>1.161345476333897E-6</v>
      </c>
      <c r="P42" s="2">
        <f t="shared" si="10"/>
        <v>-9.8985978749270512E-3</v>
      </c>
      <c r="Q42" s="2">
        <f t="shared" si="15"/>
        <v>9.8985979430540397E-3</v>
      </c>
      <c r="R42" s="2"/>
      <c r="S42" s="2">
        <f t="shared" si="16"/>
        <v>6.6559261702310265E-7</v>
      </c>
      <c r="T42" s="2"/>
      <c r="U42" s="2">
        <f t="shared" si="0"/>
        <v>1.1503867610670483E-11</v>
      </c>
      <c r="V42" s="2">
        <f t="shared" si="1"/>
        <v>-9.965839111932849E-3</v>
      </c>
      <c r="W42" s="2">
        <f t="shared" si="17"/>
        <v>9.965839111932849E-3</v>
      </c>
      <c r="X42" s="2"/>
      <c r="Y42" s="2">
        <f t="shared" si="2"/>
        <v>-2.3226794488001833E-6</v>
      </c>
      <c r="Z42" s="2">
        <f t="shared" si="3"/>
        <v>9.8313566379212534E-3</v>
      </c>
      <c r="AA42" s="2">
        <f t="shared" si="18"/>
        <v>9.8313569122902931E-3</v>
      </c>
      <c r="AC42" s="2">
        <f t="shared" si="11"/>
        <v>-9.4382512320097831E-4</v>
      </c>
      <c r="AD42" s="2">
        <f t="shared" si="12"/>
        <v>-1815.6480762593262</v>
      </c>
      <c r="AE42" s="2">
        <f t="shared" si="19"/>
        <v>1815.6480762595716</v>
      </c>
      <c r="AK42" s="3">
        <f t="shared" si="4"/>
        <v>6.6559261702310265E-7</v>
      </c>
      <c r="AL42" s="3">
        <f t="shared" si="20"/>
        <v>0.99777517263970927</v>
      </c>
    </row>
    <row r="43" spans="1:38" x14ac:dyDescent="0.25">
      <c r="A43" s="1">
        <f t="shared" si="5"/>
        <v>182683.11737364656</v>
      </c>
      <c r="B43" s="1">
        <f t="shared" ref="B43:I43" si="27">B42</f>
        <v>0</v>
      </c>
      <c r="C43" s="1">
        <f t="shared" si="27"/>
        <v>0</v>
      </c>
      <c r="D43" s="1">
        <f t="shared" si="27"/>
        <v>0</v>
      </c>
      <c r="E43" s="1">
        <f t="shared" si="27"/>
        <v>1737</v>
      </c>
      <c r="F43" s="1">
        <f t="shared" si="27"/>
        <v>0</v>
      </c>
      <c r="G43" s="1">
        <f t="shared" si="27"/>
        <v>151000000</v>
      </c>
      <c r="H43" s="1">
        <f t="shared" si="27"/>
        <v>-30</v>
      </c>
      <c r="I43" s="1">
        <f t="shared" si="27"/>
        <v>0</v>
      </c>
      <c r="K43" s="2">
        <f t="shared" si="7"/>
        <v>-1.1629793129382688E-6</v>
      </c>
      <c r="L43" s="2">
        <f t="shared" si="8"/>
        <v>-6.733650221912575E-5</v>
      </c>
      <c r="M43" s="2">
        <f t="shared" si="14"/>
        <v>6.7346544469546829E-5</v>
      </c>
      <c r="N43" s="2"/>
      <c r="O43" s="2">
        <f t="shared" si="9"/>
        <v>1.1629908262143284E-6</v>
      </c>
      <c r="P43" s="2">
        <f t="shared" si="10"/>
        <v>-9.9000985744171991E-3</v>
      </c>
      <c r="Q43" s="2">
        <f t="shared" si="15"/>
        <v>9.9000986427270066E-3</v>
      </c>
      <c r="R43" s="2"/>
      <c r="S43" s="2">
        <f t="shared" si="16"/>
        <v>6.6663665709153545E-7</v>
      </c>
      <c r="T43" s="2"/>
      <c r="U43" s="2">
        <f t="shared" ref="U43:U74" si="28">O43+K43</f>
        <v>1.1513276059625297E-11</v>
      </c>
      <c r="V43" s="2">
        <f t="shared" ref="V43:V74" si="29">P43+L43</f>
        <v>-9.9674350766363242E-3</v>
      </c>
      <c r="W43" s="2">
        <f t="shared" si="17"/>
        <v>9.9674350766363242E-3</v>
      </c>
      <c r="X43" s="2"/>
      <c r="Y43" s="2">
        <f t="shared" ref="Y43:Y74" si="30">-O43+K43</f>
        <v>-2.3259701391525973E-6</v>
      </c>
      <c r="Z43" s="2">
        <f t="shared" ref="Z43:Z74" si="31">-P43+L43</f>
        <v>9.832762072198074E-3</v>
      </c>
      <c r="AA43" s="2">
        <f t="shared" si="18"/>
        <v>9.8327623473057693E-3</v>
      </c>
      <c r="AC43" s="2">
        <f t="shared" si="11"/>
        <v>-9.4326497495446056E-4</v>
      </c>
      <c r="AD43" s="2">
        <f t="shared" si="12"/>
        <v>-1812.8369629467468</v>
      </c>
      <c r="AE43" s="2">
        <f t="shared" si="19"/>
        <v>1812.8369629469923</v>
      </c>
      <c r="AK43" s="3">
        <f t="shared" ref="AK43:AK74" si="32">S43</f>
        <v>6.6663665709153545E-7</v>
      </c>
      <c r="AL43" s="3">
        <f t="shared" si="20"/>
        <v>0.99777583927636637</v>
      </c>
    </row>
    <row r="44" spans="1:38" x14ac:dyDescent="0.25">
      <c r="A44" s="1">
        <f t="shared" ref="A44:A75" si="33">A43*(MAX(W43,AA43)/$B$2)^0.5</f>
        <v>182385.4217292614</v>
      </c>
      <c r="B44" s="1">
        <f t="shared" ref="B44:I44" si="34">B43</f>
        <v>0</v>
      </c>
      <c r="C44" s="1">
        <f t="shared" si="34"/>
        <v>0</v>
      </c>
      <c r="D44" s="1">
        <f t="shared" si="34"/>
        <v>0</v>
      </c>
      <c r="E44" s="1">
        <f t="shared" si="34"/>
        <v>1737</v>
      </c>
      <c r="F44" s="1">
        <f t="shared" si="34"/>
        <v>0</v>
      </c>
      <c r="G44" s="1">
        <f t="shared" si="34"/>
        <v>151000000</v>
      </c>
      <c r="H44" s="1">
        <f t="shared" si="34"/>
        <v>-30</v>
      </c>
      <c r="I44" s="1">
        <f t="shared" si="34"/>
        <v>0</v>
      </c>
      <c r="K44" s="2">
        <f t="shared" ref="K44:K75" si="35">SIN($AL43*3.1415)*(H44-D44)/$A44</f>
        <v>-1.1645331009361483E-6</v>
      </c>
      <c r="L44" s="2">
        <f t="shared" ref="L44:L75" si="36">SIN($AL43*3.1415)*(I44-E44)/$A44</f>
        <v>-6.7426466544202984E-5</v>
      </c>
      <c r="M44" s="2">
        <f t="shared" si="14"/>
        <v>6.7436522211481966E-5</v>
      </c>
      <c r="N44" s="2"/>
      <c r="O44" s="2">
        <f t="shared" ref="O44:O75" si="37">(F44-B44-D44*$A44-K44*$A44^2/2)/((0.5-(1-$AL43)^2)*$A44^2)</f>
        <v>1.1645446226865987E-6</v>
      </c>
      <c r="P44" s="2">
        <f t="shared" ref="P44:P75" si="38">(G44-C44-E44*$A44-((L44*$A44^2)/2))/((0.5-(1-$AL43)^2)*$A44^2)</f>
        <v>-9.9014830730779387E-3</v>
      </c>
      <c r="Q44" s="2">
        <f t="shared" si="15"/>
        <v>9.9014831415608195E-3</v>
      </c>
      <c r="R44" s="2"/>
      <c r="S44" s="2">
        <f t="shared" si="16"/>
        <v>6.6762066101412116E-7</v>
      </c>
      <c r="T44" s="2"/>
      <c r="U44" s="2">
        <f t="shared" si="28"/>
        <v>1.1521750450409064E-11</v>
      </c>
      <c r="V44" s="2">
        <f t="shared" si="29"/>
        <v>-9.9689095396221419E-3</v>
      </c>
      <c r="W44" s="2">
        <f t="shared" si="17"/>
        <v>9.9689095396221419E-3</v>
      </c>
      <c r="X44" s="2"/>
      <c r="Y44" s="2">
        <f t="shared" si="30"/>
        <v>-2.3290777236227471E-6</v>
      </c>
      <c r="Z44" s="2">
        <f t="shared" si="31"/>
        <v>9.8340566065337354E-3</v>
      </c>
      <c r="AA44" s="2">
        <f t="shared" si="18"/>
        <v>9.8340568823407186E-3</v>
      </c>
      <c r="AC44" s="2">
        <f t="shared" ref="AC44:AC75" si="39">K44*A44+AL43*A44*O44-(1-AL43)*A44*O44</f>
        <v>-9.4270411434636695E-4</v>
      </c>
      <c r="AD44" s="2">
        <f t="shared" ref="AD44:AD75" si="40">L44*A44+AL44*A44*P44-(1-AL44)*A44*P44</f>
        <v>-1810.1530196950055</v>
      </c>
      <c r="AE44" s="2">
        <f t="shared" si="19"/>
        <v>1810.1530196952508</v>
      </c>
      <c r="AK44" s="3">
        <f t="shared" si="32"/>
        <v>6.6762066101412116E-7</v>
      </c>
      <c r="AL44" s="3">
        <f t="shared" si="20"/>
        <v>0.99777650689702735</v>
      </c>
    </row>
    <row r="45" spans="1:38" x14ac:dyDescent="0.25">
      <c r="A45" s="1">
        <f t="shared" si="33"/>
        <v>182101.67867863472</v>
      </c>
      <c r="B45" s="1">
        <f t="shared" ref="B45:I45" si="41">B44</f>
        <v>0</v>
      </c>
      <c r="C45" s="1">
        <f t="shared" si="41"/>
        <v>0</v>
      </c>
      <c r="D45" s="1">
        <f t="shared" si="41"/>
        <v>0</v>
      </c>
      <c r="E45" s="1">
        <f t="shared" si="41"/>
        <v>1737</v>
      </c>
      <c r="F45" s="1">
        <f t="shared" si="41"/>
        <v>0</v>
      </c>
      <c r="G45" s="1">
        <f t="shared" si="41"/>
        <v>151000000</v>
      </c>
      <c r="H45" s="1">
        <f t="shared" si="41"/>
        <v>-30</v>
      </c>
      <c r="I45" s="1">
        <f t="shared" si="41"/>
        <v>0</v>
      </c>
      <c r="K45" s="2">
        <f t="shared" si="35"/>
        <v>-1.1660021145323039E-6</v>
      </c>
      <c r="L45" s="2">
        <f t="shared" si="36"/>
        <v>-6.7511522431420388E-5</v>
      </c>
      <c r="M45" s="2">
        <f t="shared" si="14"/>
        <v>6.7521590783535841E-5</v>
      </c>
      <c r="N45" s="2"/>
      <c r="O45" s="2">
        <f t="shared" si="37"/>
        <v>1.1660136438923346E-6</v>
      </c>
      <c r="P45" s="2">
        <f t="shared" si="38"/>
        <v>-9.9027627641053075E-3</v>
      </c>
      <c r="Q45" s="2">
        <f t="shared" si="15"/>
        <v>9.9027628327522012E-3</v>
      </c>
      <c r="R45" s="2"/>
      <c r="S45" s="2">
        <f t="shared" si="16"/>
        <v>6.6854923090755568E-7</v>
      </c>
      <c r="T45" s="2"/>
      <c r="U45" s="2">
        <f t="shared" si="28"/>
        <v>1.1529360030718079E-11</v>
      </c>
      <c r="V45" s="2">
        <f t="shared" si="29"/>
        <v>-9.9702742865367278E-3</v>
      </c>
      <c r="W45" s="2">
        <f t="shared" si="17"/>
        <v>9.9702742865367278E-3</v>
      </c>
      <c r="X45" s="2"/>
      <c r="Y45" s="2">
        <f t="shared" si="30"/>
        <v>-2.3320157584246384E-6</v>
      </c>
      <c r="Z45" s="2">
        <f t="shared" si="31"/>
        <v>9.8352512416738872E-3</v>
      </c>
      <c r="AA45" s="2">
        <f t="shared" si="18"/>
        <v>9.8352515181435625E-3</v>
      </c>
      <c r="AC45" s="2">
        <f t="shared" si="39"/>
        <v>-9.4214259264666783E-4</v>
      </c>
      <c r="AD45" s="2">
        <f t="shared" si="40"/>
        <v>-1807.5868022046393</v>
      </c>
      <c r="AE45" s="2">
        <f t="shared" si="19"/>
        <v>1807.5868022048849</v>
      </c>
      <c r="AK45" s="3">
        <f t="shared" si="32"/>
        <v>6.6854923090755568E-7</v>
      </c>
      <c r="AL45" s="3">
        <f t="shared" si="20"/>
        <v>0.99777717544625821</v>
      </c>
    </row>
    <row r="46" spans="1:38" x14ac:dyDescent="0.25">
      <c r="A46" s="1">
        <f t="shared" si="33"/>
        <v>181830.82212764371</v>
      </c>
      <c r="B46" s="1">
        <f t="shared" ref="B46:I46" si="42">B45</f>
        <v>0</v>
      </c>
      <c r="C46" s="1">
        <f t="shared" si="42"/>
        <v>0</v>
      </c>
      <c r="D46" s="1">
        <f t="shared" si="42"/>
        <v>0</v>
      </c>
      <c r="E46" s="1">
        <f t="shared" si="42"/>
        <v>1737</v>
      </c>
      <c r="F46" s="1">
        <f t="shared" si="42"/>
        <v>0</v>
      </c>
      <c r="G46" s="1">
        <f t="shared" si="42"/>
        <v>151000000</v>
      </c>
      <c r="H46" s="1">
        <f t="shared" si="42"/>
        <v>-30</v>
      </c>
      <c r="I46" s="1">
        <f t="shared" si="42"/>
        <v>0</v>
      </c>
      <c r="K46" s="2">
        <f t="shared" si="35"/>
        <v>-1.1673924919372913E-6</v>
      </c>
      <c r="L46" s="2">
        <f t="shared" si="36"/>
        <v>-6.7592025283169167E-5</v>
      </c>
      <c r="M46" s="2">
        <f t="shared" si="14"/>
        <v>6.7602105641102712E-5</v>
      </c>
      <c r="N46" s="2"/>
      <c r="O46" s="2">
        <f t="shared" si="37"/>
        <v>1.1674040281048142E-6</v>
      </c>
      <c r="P46" s="2">
        <f t="shared" si="38"/>
        <v>-9.9039476842668304E-3</v>
      </c>
      <c r="Q46" s="2">
        <f t="shared" si="15"/>
        <v>9.9039477530693028E-3</v>
      </c>
      <c r="R46" s="2"/>
      <c r="S46" s="2">
        <f t="shared" si="16"/>
        <v>6.6942651945945085E-7</v>
      </c>
      <c r="T46" s="2"/>
      <c r="U46" s="2">
        <f t="shared" si="28"/>
        <v>1.1536167522918571E-11</v>
      </c>
      <c r="V46" s="2">
        <f t="shared" si="29"/>
        <v>-9.9715397095500001E-3</v>
      </c>
      <c r="W46" s="2">
        <f t="shared" si="17"/>
        <v>9.9715397095500001E-3</v>
      </c>
      <c r="X46" s="2"/>
      <c r="Y46" s="2">
        <f t="shared" si="30"/>
        <v>-2.3347965200421053E-6</v>
      </c>
      <c r="Z46" s="2">
        <f t="shared" si="31"/>
        <v>9.8363556589836608E-3</v>
      </c>
      <c r="AA46" s="2">
        <f t="shared" si="18"/>
        <v>9.836355936081953E-3</v>
      </c>
      <c r="AC46" s="2">
        <f t="shared" si="39"/>
        <v>-9.4158045719702722E-4</v>
      </c>
      <c r="AD46" s="2">
        <f t="shared" si="40"/>
        <v>-1805.1297584777508</v>
      </c>
      <c r="AE46" s="2">
        <f t="shared" si="19"/>
        <v>1805.1297584779963</v>
      </c>
      <c r="AK46" s="3">
        <f t="shared" si="32"/>
        <v>6.6942651945945085E-7</v>
      </c>
      <c r="AL46" s="3">
        <f t="shared" si="20"/>
        <v>0.99777784487277765</v>
      </c>
    </row>
    <row r="47" spans="1:38" x14ac:dyDescent="0.25">
      <c r="A47" s="1">
        <f t="shared" si="33"/>
        <v>181571.88986366257</v>
      </c>
      <c r="B47" s="1">
        <f t="shared" ref="B47:I47" si="43">B46</f>
        <v>0</v>
      </c>
      <c r="C47" s="1">
        <f t="shared" si="43"/>
        <v>0</v>
      </c>
      <c r="D47" s="1">
        <f t="shared" si="43"/>
        <v>0</v>
      </c>
      <c r="E47" s="1">
        <f t="shared" si="43"/>
        <v>1737</v>
      </c>
      <c r="F47" s="1">
        <f t="shared" si="43"/>
        <v>0</v>
      </c>
      <c r="G47" s="1">
        <f t="shared" si="43"/>
        <v>151000000</v>
      </c>
      <c r="H47" s="1">
        <f t="shared" si="43"/>
        <v>-30</v>
      </c>
      <c r="I47" s="1">
        <f t="shared" si="43"/>
        <v>0</v>
      </c>
      <c r="K47" s="2">
        <f t="shared" si="35"/>
        <v>-1.1687098051930327E-6</v>
      </c>
      <c r="L47" s="2">
        <f t="shared" si="36"/>
        <v>-6.7668297720676593E-5</v>
      </c>
      <c r="M47" s="2">
        <f t="shared" si="14"/>
        <v>6.7678389453524075E-5</v>
      </c>
      <c r="N47" s="2"/>
      <c r="O47" s="2">
        <f t="shared" si="37"/>
        <v>1.1687213474229059E-6</v>
      </c>
      <c r="P47" s="2">
        <f t="shared" si="38"/>
        <v>-9.9050467017504102E-3</v>
      </c>
      <c r="Q47" s="2">
        <f t="shared" si="15"/>
        <v>9.9050467707005943E-3</v>
      </c>
      <c r="R47" s="2"/>
      <c r="S47" s="2">
        <f t="shared" si="16"/>
        <v>6.7025628325515426E-7</v>
      </c>
      <c r="T47" s="2"/>
      <c r="U47" s="2">
        <f t="shared" si="28"/>
        <v>1.1542229873247342E-11</v>
      </c>
      <c r="V47" s="2">
        <f t="shared" si="29"/>
        <v>-9.9727149994710863E-3</v>
      </c>
      <c r="W47" s="2">
        <f t="shared" si="17"/>
        <v>9.9727149994710863E-3</v>
      </c>
      <c r="X47" s="2"/>
      <c r="Y47" s="2">
        <f t="shared" si="30"/>
        <v>-2.3374311526159388E-6</v>
      </c>
      <c r="Z47" s="2">
        <f t="shared" si="31"/>
        <v>9.8373784040297341E-3</v>
      </c>
      <c r="AA47" s="2">
        <f t="shared" si="18"/>
        <v>9.8373786817248718E-3</v>
      </c>
      <c r="AC47" s="2">
        <f t="shared" si="39"/>
        <v>-9.4101775179484648E-4</v>
      </c>
      <c r="AD47" s="2">
        <f t="shared" si="40"/>
        <v>-1802.7741259733</v>
      </c>
      <c r="AE47" s="2">
        <f t="shared" si="19"/>
        <v>1802.7741259735456</v>
      </c>
      <c r="AK47" s="3">
        <f t="shared" si="32"/>
        <v>6.7025628325515426E-7</v>
      </c>
      <c r="AL47" s="3">
        <f t="shared" si="20"/>
        <v>0.99777851512906091</v>
      </c>
    </row>
    <row r="48" spans="1:38" x14ac:dyDescent="0.25">
      <c r="A48" s="1">
        <f t="shared" si="33"/>
        <v>181324.01120838907</v>
      </c>
      <c r="B48" s="1">
        <f t="shared" ref="B48:I48" si="44">B47</f>
        <v>0</v>
      </c>
      <c r="C48" s="1">
        <f t="shared" si="44"/>
        <v>0</v>
      </c>
      <c r="D48" s="1">
        <f t="shared" si="44"/>
        <v>0</v>
      </c>
      <c r="E48" s="1">
        <f t="shared" si="44"/>
        <v>1737</v>
      </c>
      <c r="F48" s="1">
        <f t="shared" si="44"/>
        <v>0</v>
      </c>
      <c r="G48" s="1">
        <f t="shared" si="44"/>
        <v>151000000</v>
      </c>
      <c r="H48" s="1">
        <f t="shared" si="44"/>
        <v>-30</v>
      </c>
      <c r="I48" s="1">
        <f t="shared" si="44"/>
        <v>0</v>
      </c>
      <c r="K48" s="2">
        <f t="shared" si="35"/>
        <v>-1.1699591239668295E-6</v>
      </c>
      <c r="L48" s="2">
        <f t="shared" si="36"/>
        <v>-6.774063327767944E-5</v>
      </c>
      <c r="M48" s="2">
        <f t="shared" si="14"/>
        <v>6.7750735798312951E-5</v>
      </c>
      <c r="N48" s="2"/>
      <c r="O48" s="2">
        <f t="shared" si="37"/>
        <v>1.1699706715657325E-6</v>
      </c>
      <c r="P48" s="2">
        <f t="shared" si="38"/>
        <v>-9.9060676744875398E-3</v>
      </c>
      <c r="Q48" s="2">
        <f t="shared" si="15"/>
        <v>9.9060677435780925E-3</v>
      </c>
      <c r="R48" s="2"/>
      <c r="S48" s="2">
        <f t="shared" si="16"/>
        <v>6.7104192874347328E-7</v>
      </c>
      <c r="T48" s="2"/>
      <c r="U48" s="2">
        <f t="shared" si="28"/>
        <v>1.1547598902968346E-11</v>
      </c>
      <c r="V48" s="2">
        <f t="shared" si="29"/>
        <v>-9.9738083077652185E-3</v>
      </c>
      <c r="W48" s="2">
        <f t="shared" si="17"/>
        <v>9.9738083077652185E-3</v>
      </c>
      <c r="X48" s="2"/>
      <c r="Y48" s="2">
        <f t="shared" si="30"/>
        <v>-2.3399297955325618E-6</v>
      </c>
      <c r="Z48" s="2">
        <f t="shared" si="31"/>
        <v>9.8383270412098611E-3</v>
      </c>
      <c r="AA48" s="2">
        <f t="shared" si="18"/>
        <v>9.8383273194721788E-3</v>
      </c>
      <c r="AC48" s="2">
        <f t="shared" si="39"/>
        <v>-9.4045451703064884E-4</v>
      </c>
      <c r="AD48" s="2">
        <f t="shared" si="40"/>
        <v>-1800.5128425836897</v>
      </c>
      <c r="AE48" s="2">
        <f t="shared" si="19"/>
        <v>1800.5128425839353</v>
      </c>
      <c r="AK48" s="3">
        <f t="shared" si="32"/>
        <v>6.7104192874347328E-7</v>
      </c>
      <c r="AL48" s="3">
        <f t="shared" si="20"/>
        <v>0.9977791861709896</v>
      </c>
    </row>
    <row r="49" spans="1:38" x14ac:dyDescent="0.25">
      <c r="A49" s="1">
        <f t="shared" si="33"/>
        <v>181086.39638320077</v>
      </c>
      <c r="B49" s="1">
        <f t="shared" ref="B49:I49" si="45">B48</f>
        <v>0</v>
      </c>
      <c r="C49" s="1">
        <f t="shared" si="45"/>
        <v>0</v>
      </c>
      <c r="D49" s="1">
        <f t="shared" si="45"/>
        <v>0</v>
      </c>
      <c r="E49" s="1">
        <f t="shared" si="45"/>
        <v>1737</v>
      </c>
      <c r="F49" s="1">
        <f t="shared" si="45"/>
        <v>0</v>
      </c>
      <c r="G49" s="1">
        <f t="shared" si="45"/>
        <v>151000000</v>
      </c>
      <c r="H49" s="1">
        <f t="shared" si="45"/>
        <v>-30</v>
      </c>
      <c r="I49" s="1">
        <f t="shared" si="45"/>
        <v>0</v>
      </c>
      <c r="K49" s="2">
        <f t="shared" si="35"/>
        <v>-1.171145070957876E-6</v>
      </c>
      <c r="L49" s="2">
        <f t="shared" si="36"/>
        <v>-6.7809299608461021E-5</v>
      </c>
      <c r="M49" s="2">
        <f t="shared" si="14"/>
        <v>6.7819412369669359E-5</v>
      </c>
      <c r="N49" s="2"/>
      <c r="O49" s="2">
        <f t="shared" si="37"/>
        <v>1.1711566232797481E-6</v>
      </c>
      <c r="P49" s="2">
        <f t="shared" si="38"/>
        <v>-9.9070175841166081E-3</v>
      </c>
      <c r="Q49" s="2">
        <f t="shared" si="15"/>
        <v>9.9070176533406617E-3</v>
      </c>
      <c r="R49" s="2"/>
      <c r="S49" s="2">
        <f t="shared" si="16"/>
        <v>6.7178655199334803E-7</v>
      </c>
      <c r="T49" s="2"/>
      <c r="U49" s="2">
        <f t="shared" si="28"/>
        <v>1.1552321872073117E-11</v>
      </c>
      <c r="V49" s="2">
        <f t="shared" si="29"/>
        <v>-9.9748268837250697E-3</v>
      </c>
      <c r="W49" s="2">
        <f t="shared" si="17"/>
        <v>9.9748268837250697E-3</v>
      </c>
      <c r="X49" s="2"/>
      <c r="Y49" s="2">
        <f t="shared" si="30"/>
        <v>-2.3423016942376241E-6</v>
      </c>
      <c r="Z49" s="2">
        <f t="shared" si="31"/>
        <v>9.8392082845081465E-3</v>
      </c>
      <c r="AA49" s="2">
        <f t="shared" si="18"/>
        <v>9.839208563309906E-3</v>
      </c>
      <c r="AC49" s="2">
        <f t="shared" si="39"/>
        <v>-9.3989079058674979E-4</v>
      </c>
      <c r="AD49" s="2">
        <f t="shared" si="40"/>
        <v>-1798.3394693216214</v>
      </c>
      <c r="AE49" s="2">
        <f t="shared" si="19"/>
        <v>1798.339469321867</v>
      </c>
      <c r="AK49" s="3">
        <f t="shared" si="32"/>
        <v>6.7178655199334803E-7</v>
      </c>
      <c r="AL49" s="3">
        <f t="shared" si="20"/>
        <v>0.99777985795754154</v>
      </c>
    </row>
    <row r="50" spans="1:38" x14ac:dyDescent="0.25">
      <c r="A50" s="1">
        <f t="shared" si="33"/>
        <v>180858.32731693311</v>
      </c>
      <c r="B50" s="1">
        <f t="shared" ref="B50:I50" si="46">B49</f>
        <v>0</v>
      </c>
      <c r="C50" s="1">
        <f t="shared" si="46"/>
        <v>0</v>
      </c>
      <c r="D50" s="1">
        <f t="shared" si="46"/>
        <v>0</v>
      </c>
      <c r="E50" s="1">
        <f t="shared" si="46"/>
        <v>1737</v>
      </c>
      <c r="F50" s="1">
        <f t="shared" si="46"/>
        <v>0</v>
      </c>
      <c r="G50" s="1">
        <f t="shared" si="46"/>
        <v>151000000</v>
      </c>
      <c r="H50" s="1">
        <f t="shared" si="46"/>
        <v>-30</v>
      </c>
      <c r="I50" s="1">
        <f t="shared" si="46"/>
        <v>0</v>
      </c>
      <c r="K50" s="2">
        <f t="shared" si="35"/>
        <v>-1.1722718701701899E-6</v>
      </c>
      <c r="L50" s="2">
        <f t="shared" si="36"/>
        <v>-6.7874541282853996E-5</v>
      </c>
      <c r="M50" s="2">
        <f t="shared" si="14"/>
        <v>6.7884663773899956E-5</v>
      </c>
      <c r="N50" s="2"/>
      <c r="O50" s="2">
        <f t="shared" si="37"/>
        <v>1.1722834266121611E-6</v>
      </c>
      <c r="P50" s="2">
        <f t="shared" si="38"/>
        <v>-9.9079026497605246E-3</v>
      </c>
      <c r="Q50" s="2">
        <f t="shared" si="15"/>
        <v>9.9079027191116501E-3</v>
      </c>
      <c r="R50" s="2"/>
      <c r="S50" s="2">
        <f t="shared" si="16"/>
        <v>6.7249297319278432E-7</v>
      </c>
      <c r="T50" s="2"/>
      <c r="U50" s="2">
        <f t="shared" si="28"/>
        <v>1.1556441971195152E-11</v>
      </c>
      <c r="V50" s="2">
        <f t="shared" si="29"/>
        <v>-9.9757771910433789E-3</v>
      </c>
      <c r="W50" s="2">
        <f t="shared" si="17"/>
        <v>9.9757771910433789E-3</v>
      </c>
      <c r="X50" s="2"/>
      <c r="Y50" s="2">
        <f t="shared" si="30"/>
        <v>-2.344555296782351E-6</v>
      </c>
      <c r="Z50" s="2">
        <f t="shared" si="31"/>
        <v>9.8400281084776702E-3</v>
      </c>
      <c r="AA50" s="2">
        <f t="shared" si="18"/>
        <v>9.8400283877929026E-3</v>
      </c>
      <c r="AC50" s="2">
        <f t="shared" si="39"/>
        <v>-9.393266075018664E-4</v>
      </c>
      <c r="AD50" s="2">
        <f t="shared" si="40"/>
        <v>-1796.2481229653813</v>
      </c>
      <c r="AE50" s="2">
        <f t="shared" si="19"/>
        <v>1796.2481229656269</v>
      </c>
      <c r="AK50" s="3">
        <f t="shared" si="32"/>
        <v>6.7249297319278432E-7</v>
      </c>
      <c r="AL50" s="3">
        <f t="shared" si="20"/>
        <v>0.99778053045051474</v>
      </c>
    </row>
    <row r="51" spans="1:38" x14ac:dyDescent="0.25">
      <c r="A51" s="1">
        <f t="shared" si="33"/>
        <v>180639.14967346459</v>
      </c>
      <c r="B51" s="1">
        <f t="shared" ref="B51:I51" si="47">B50</f>
        <v>0</v>
      </c>
      <c r="C51" s="1">
        <f t="shared" si="47"/>
        <v>0</v>
      </c>
      <c r="D51" s="1">
        <f t="shared" si="47"/>
        <v>0</v>
      </c>
      <c r="E51" s="1">
        <f t="shared" si="47"/>
        <v>1737</v>
      </c>
      <c r="F51" s="1">
        <f t="shared" si="47"/>
        <v>0</v>
      </c>
      <c r="G51" s="1">
        <f t="shared" si="47"/>
        <v>151000000</v>
      </c>
      <c r="H51" s="1">
        <f t="shared" si="47"/>
        <v>-30</v>
      </c>
      <c r="I51" s="1">
        <f t="shared" si="47"/>
        <v>0</v>
      </c>
      <c r="K51" s="2">
        <f t="shared" si="35"/>
        <v>-1.1733433890983319E-6</v>
      </c>
      <c r="L51" s="2">
        <f t="shared" si="36"/>
        <v>-6.7936582228793425E-5</v>
      </c>
      <c r="M51" s="2">
        <f t="shared" si="14"/>
        <v>6.7946713972335344E-5</v>
      </c>
      <c r="N51" s="2"/>
      <c r="O51" s="2">
        <f t="shared" si="37"/>
        <v>1.1733549490970827E-6</v>
      </c>
      <c r="P51" s="2">
        <f t="shared" si="38"/>
        <v>-9.908728425007611E-3</v>
      </c>
      <c r="Q51" s="2">
        <f t="shared" si="15"/>
        <v>9.9087284944797856E-3</v>
      </c>
      <c r="R51" s="2"/>
      <c r="S51" s="2">
        <f t="shared" si="16"/>
        <v>6.7316376668003969E-7</v>
      </c>
      <c r="T51" s="2"/>
      <c r="U51" s="2">
        <f t="shared" si="28"/>
        <v>1.1559998750843858E-11</v>
      </c>
      <c r="V51" s="2">
        <f t="shared" si="29"/>
        <v>-9.9766650072364051E-3</v>
      </c>
      <c r="W51" s="2">
        <f t="shared" si="17"/>
        <v>9.9766650072364051E-3</v>
      </c>
      <c r="X51" s="2"/>
      <c r="Y51" s="2">
        <f t="shared" si="30"/>
        <v>-2.3466983381954143E-6</v>
      </c>
      <c r="Z51" s="2">
        <f t="shared" si="31"/>
        <v>9.840791842778817E-3</v>
      </c>
      <c r="AA51" s="2">
        <f t="shared" si="18"/>
        <v>9.8407921225831807E-3</v>
      </c>
      <c r="AC51" s="2">
        <f t="shared" si="39"/>
        <v>-9.3876200040707183E-4</v>
      </c>
      <c r="AD51" s="2">
        <f t="shared" si="40"/>
        <v>-1794.2334172028425</v>
      </c>
      <c r="AE51" s="2">
        <f t="shared" si="19"/>
        <v>1794.2334172030883</v>
      </c>
      <c r="AK51" s="3">
        <f t="shared" si="32"/>
        <v>6.7316376668003969E-7</v>
      </c>
      <c r="AL51" s="3">
        <f t="shared" si="20"/>
        <v>0.99778120361428146</v>
      </c>
    </row>
    <row r="52" spans="1:38" x14ac:dyDescent="0.25">
      <c r="A52" s="1">
        <f t="shared" si="33"/>
        <v>180428.26591481431</v>
      </c>
      <c r="B52" s="1">
        <f t="shared" ref="B52:I52" si="48">B51</f>
        <v>0</v>
      </c>
      <c r="C52" s="1">
        <f t="shared" si="48"/>
        <v>0</v>
      </c>
      <c r="D52" s="1">
        <f t="shared" si="48"/>
        <v>0</v>
      </c>
      <c r="E52" s="1">
        <f t="shared" si="48"/>
        <v>1737</v>
      </c>
      <c r="F52" s="1">
        <f t="shared" si="48"/>
        <v>0</v>
      </c>
      <c r="G52" s="1">
        <f t="shared" si="48"/>
        <v>151000000</v>
      </c>
      <c r="H52" s="1">
        <f t="shared" si="48"/>
        <v>-30</v>
      </c>
      <c r="I52" s="1">
        <f t="shared" si="48"/>
        <v>0</v>
      </c>
      <c r="K52" s="2">
        <f t="shared" si="35"/>
        <v>-1.1743631756980571E-6</v>
      </c>
      <c r="L52" s="2">
        <f t="shared" si="36"/>
        <v>-6.7995627872917506E-5</v>
      </c>
      <c r="M52" s="2">
        <f t="shared" si="14"/>
        <v>6.800576842225013E-5</v>
      </c>
      <c r="N52" s="2"/>
      <c r="O52" s="2">
        <f t="shared" si="37"/>
        <v>1.1743747387265558E-6</v>
      </c>
      <c r="P52" s="2">
        <f t="shared" si="38"/>
        <v>-9.9094998808600971E-3</v>
      </c>
      <c r="Q52" s="2">
        <f t="shared" si="15"/>
        <v>9.9094999504476672E-3</v>
      </c>
      <c r="R52" s="2"/>
      <c r="S52" s="2">
        <f t="shared" si="16"/>
        <v>6.7380128716323587E-7</v>
      </c>
      <c r="T52" s="2"/>
      <c r="U52" s="2">
        <f t="shared" si="28"/>
        <v>1.1563028498757727E-11</v>
      </c>
      <c r="V52" s="2">
        <f t="shared" si="29"/>
        <v>-9.9774955087330152E-3</v>
      </c>
      <c r="W52" s="2">
        <f t="shared" si="17"/>
        <v>9.9774955087330152E-3</v>
      </c>
      <c r="X52" s="2"/>
      <c r="Y52" s="2">
        <f t="shared" si="30"/>
        <v>-2.3487379144246127E-6</v>
      </c>
      <c r="Z52" s="2">
        <f t="shared" si="31"/>
        <v>9.841504252987179E-3</v>
      </c>
      <c r="AA52" s="2">
        <f t="shared" si="18"/>
        <v>9.8415045332578346E-3</v>
      </c>
      <c r="AC52" s="2">
        <f t="shared" si="39"/>
        <v>-9.381969997349401E-4</v>
      </c>
      <c r="AD52" s="2">
        <f t="shared" si="40"/>
        <v>-1792.2904110530803</v>
      </c>
      <c r="AE52" s="2">
        <f t="shared" si="19"/>
        <v>1792.2904110533259</v>
      </c>
      <c r="AK52" s="3">
        <f t="shared" si="32"/>
        <v>6.7380128716323587E-7</v>
      </c>
      <c r="AL52" s="3">
        <f t="shared" si="20"/>
        <v>0.99778187741556867</v>
      </c>
    </row>
    <row r="53" spans="1:38" x14ac:dyDescent="0.25">
      <c r="A53" s="1">
        <f t="shared" si="33"/>
        <v>180225.1292465282</v>
      </c>
      <c r="B53" s="1">
        <f t="shared" ref="B53:I53" si="49">B52</f>
        <v>0</v>
      </c>
      <c r="C53" s="1">
        <f t="shared" si="49"/>
        <v>0</v>
      </c>
      <c r="D53" s="1">
        <f t="shared" si="49"/>
        <v>0</v>
      </c>
      <c r="E53" s="1">
        <f t="shared" si="49"/>
        <v>1737</v>
      </c>
      <c r="F53" s="1">
        <f t="shared" si="49"/>
        <v>0</v>
      </c>
      <c r="G53" s="1">
        <f t="shared" si="49"/>
        <v>151000000</v>
      </c>
      <c r="H53" s="1">
        <f t="shared" si="49"/>
        <v>-30</v>
      </c>
      <c r="I53" s="1">
        <f t="shared" si="49"/>
        <v>0</v>
      </c>
      <c r="K53" s="2">
        <f t="shared" si="35"/>
        <v>-1.1753344908789669E-6</v>
      </c>
      <c r="L53" s="2">
        <f t="shared" si="36"/>
        <v>-6.8051867021892191E-5</v>
      </c>
      <c r="M53" s="2">
        <f t="shared" si="14"/>
        <v>6.8062015958467959E-5</v>
      </c>
      <c r="N53" s="2"/>
      <c r="O53" s="2">
        <f t="shared" si="37"/>
        <v>1.1753460564435382E-6</v>
      </c>
      <c r="P53" s="2">
        <f t="shared" si="38"/>
        <v>-9.9102214769143469E-3</v>
      </c>
      <c r="Q53" s="2">
        <f t="shared" si="15"/>
        <v>9.910221546611999E-3</v>
      </c>
      <c r="R53" s="2"/>
      <c r="S53" s="2">
        <f t="shared" si="16"/>
        <v>6.7440769267971631E-7</v>
      </c>
      <c r="T53" s="2"/>
      <c r="U53" s="2">
        <f t="shared" si="28"/>
        <v>1.1565564571305981E-11</v>
      </c>
      <c r="V53" s="2">
        <f t="shared" si="29"/>
        <v>-9.9782733439362399E-3</v>
      </c>
      <c r="W53" s="2">
        <f t="shared" si="17"/>
        <v>9.9782733439362399E-3</v>
      </c>
      <c r="X53" s="2"/>
      <c r="Y53" s="2">
        <f t="shared" si="30"/>
        <v>-2.3506805473225053E-6</v>
      </c>
      <c r="Z53" s="2">
        <f t="shared" si="31"/>
        <v>9.8421696098924538E-3</v>
      </c>
      <c r="AA53" s="2">
        <f t="shared" si="18"/>
        <v>9.8421698906079446E-3</v>
      </c>
      <c r="AC53" s="2">
        <f t="shared" si="39"/>
        <v>-9.3763163390729121E-4</v>
      </c>
      <c r="AD53" s="2">
        <f t="shared" si="40"/>
        <v>-1790.4145635402401</v>
      </c>
      <c r="AE53" s="2">
        <f t="shared" si="19"/>
        <v>1790.4145635404857</v>
      </c>
      <c r="AK53" s="3">
        <f t="shared" si="32"/>
        <v>6.7440769267971631E-7</v>
      </c>
      <c r="AL53" s="3">
        <f t="shared" si="20"/>
        <v>0.99778255182326137</v>
      </c>
    </row>
    <row r="54" spans="1:38" x14ac:dyDescent="0.25">
      <c r="A54" s="1">
        <f t="shared" si="33"/>
        <v>180029.23831744131</v>
      </c>
      <c r="B54" s="1">
        <f t="shared" ref="B54:I54" si="50">B53</f>
        <v>0</v>
      </c>
      <c r="C54" s="1">
        <f t="shared" si="50"/>
        <v>0</v>
      </c>
      <c r="D54" s="1">
        <f t="shared" si="50"/>
        <v>0</v>
      </c>
      <c r="E54" s="1">
        <f t="shared" si="50"/>
        <v>1737</v>
      </c>
      <c r="F54" s="1">
        <f t="shared" si="50"/>
        <v>0</v>
      </c>
      <c r="G54" s="1">
        <f t="shared" si="50"/>
        <v>151000000</v>
      </c>
      <c r="H54" s="1">
        <f t="shared" si="50"/>
        <v>-30</v>
      </c>
      <c r="I54" s="1">
        <f t="shared" si="50"/>
        <v>0</v>
      </c>
      <c r="K54" s="2">
        <f t="shared" si="35"/>
        <v>-1.1762603371353337E-6</v>
      </c>
      <c r="L54" s="2">
        <f t="shared" si="36"/>
        <v>-6.8105473520135821E-5</v>
      </c>
      <c r="M54" s="2">
        <f t="shared" si="14"/>
        <v>6.8115630451333548E-5</v>
      </c>
      <c r="N54" s="2"/>
      <c r="O54" s="2">
        <f t="shared" si="37"/>
        <v>1.1762719047730186E-6</v>
      </c>
      <c r="P54" s="2">
        <f t="shared" si="38"/>
        <v>-9.9108972226357641E-3</v>
      </c>
      <c r="Q54" s="2">
        <f t="shared" si="15"/>
        <v>9.9108972924385058E-3</v>
      </c>
      <c r="R54" s="2"/>
      <c r="S54" s="2">
        <f t="shared" si="16"/>
        <v>6.7498496475502037E-7</v>
      </c>
      <c r="T54" s="2"/>
      <c r="U54" s="2">
        <f t="shared" si="28"/>
        <v>1.1567637684867902E-11</v>
      </c>
      <c r="V54" s="2">
        <f t="shared" si="29"/>
        <v>-9.9790026961558993E-3</v>
      </c>
      <c r="W54" s="2">
        <f t="shared" si="17"/>
        <v>9.9790026961558993E-3</v>
      </c>
      <c r="X54" s="2"/>
      <c r="Y54" s="2">
        <f t="shared" si="30"/>
        <v>-2.3525322419083525E-6</v>
      </c>
      <c r="Z54" s="2">
        <f t="shared" si="31"/>
        <v>9.8427917491156289E-3</v>
      </c>
      <c r="AA54" s="2">
        <f t="shared" si="18"/>
        <v>9.8427920302557783E-3</v>
      </c>
      <c r="AC54" s="2">
        <f t="shared" si="39"/>
        <v>-9.3706592950273948E-4</v>
      </c>
      <c r="AD54" s="2">
        <f t="shared" si="40"/>
        <v>-1788.6016937555739</v>
      </c>
      <c r="AE54" s="2">
        <f t="shared" si="19"/>
        <v>1788.6016937558195</v>
      </c>
      <c r="AK54" s="3">
        <f t="shared" si="32"/>
        <v>6.7498496475502037E-7</v>
      </c>
      <c r="AL54" s="3">
        <f t="shared" si="20"/>
        <v>0.99778322680822618</v>
      </c>
    </row>
    <row r="55" spans="1:38" x14ac:dyDescent="0.25">
      <c r="A55" s="1">
        <f t="shared" si="33"/>
        <v>179840.13256661626</v>
      </c>
      <c r="B55" s="1">
        <f t="shared" ref="B55:I55" si="51">B54</f>
        <v>0</v>
      </c>
      <c r="C55" s="1">
        <f t="shared" si="51"/>
        <v>0</v>
      </c>
      <c r="D55" s="1">
        <f t="shared" si="51"/>
        <v>0</v>
      </c>
      <c r="E55" s="1">
        <f t="shared" si="51"/>
        <v>1737</v>
      </c>
      <c r="F55" s="1">
        <f t="shared" si="51"/>
        <v>0</v>
      </c>
      <c r="G55" s="1">
        <f t="shared" si="51"/>
        <v>151000000</v>
      </c>
      <c r="H55" s="1">
        <f t="shared" si="51"/>
        <v>-30</v>
      </c>
      <c r="I55" s="1">
        <f t="shared" si="51"/>
        <v>0</v>
      </c>
      <c r="K55" s="2">
        <f t="shared" si="35"/>
        <v>-1.177143483840594E-6</v>
      </c>
      <c r="L55" s="2">
        <f t="shared" si="36"/>
        <v>-6.8156607714370406E-5</v>
      </c>
      <c r="M55" s="2">
        <f t="shared" si="14"/>
        <v>6.8166772271482275E-5</v>
      </c>
      <c r="N55" s="2"/>
      <c r="O55" s="2">
        <f t="shared" si="37"/>
        <v>1.1771550531167673E-6</v>
      </c>
      <c r="P55" s="2">
        <f t="shared" si="38"/>
        <v>-9.9115307302666596E-3</v>
      </c>
      <c r="Q55" s="2">
        <f t="shared" si="15"/>
        <v>9.9115308001697881E-3</v>
      </c>
      <c r="R55" s="2"/>
      <c r="S55" s="2">
        <f t="shared" si="16"/>
        <v>6.7553492615131173E-7</v>
      </c>
      <c r="T55" s="2"/>
      <c r="U55" s="2">
        <f t="shared" si="28"/>
        <v>1.1569276173330851E-11</v>
      </c>
      <c r="V55" s="2">
        <f t="shared" si="29"/>
        <v>-9.9796873379810296E-3</v>
      </c>
      <c r="W55" s="2">
        <f t="shared" si="17"/>
        <v>9.9796873379810296E-3</v>
      </c>
      <c r="X55" s="2"/>
      <c r="Y55" s="2">
        <f t="shared" si="30"/>
        <v>-2.3542985369573614E-6</v>
      </c>
      <c r="Z55" s="2">
        <f t="shared" si="31"/>
        <v>9.8433741225522897E-3</v>
      </c>
      <c r="AA55" s="2">
        <f t="shared" si="18"/>
        <v>9.8433744040981024E-3</v>
      </c>
      <c r="AC55" s="2">
        <f t="shared" si="39"/>
        <v>-9.3649991140782067E-4</v>
      </c>
      <c r="AD55" s="2">
        <f t="shared" si="40"/>
        <v>-1786.8479455769059</v>
      </c>
      <c r="AE55" s="2">
        <f t="shared" si="19"/>
        <v>1786.8479455771512</v>
      </c>
      <c r="AK55" s="3">
        <f t="shared" si="32"/>
        <v>6.7553492615131173E-7</v>
      </c>
      <c r="AL55" s="3">
        <f t="shared" si="20"/>
        <v>0.99778390234315228</v>
      </c>
    </row>
    <row r="56" spans="1:38" x14ac:dyDescent="0.25">
      <c r="A56" s="1">
        <f t="shared" si="33"/>
        <v>179657.38812727822</v>
      </c>
      <c r="B56" s="1">
        <f t="shared" ref="B56:I56" si="52">B55</f>
        <v>0</v>
      </c>
      <c r="C56" s="1">
        <f t="shared" si="52"/>
        <v>0</v>
      </c>
      <c r="D56" s="1">
        <f t="shared" si="52"/>
        <v>0</v>
      </c>
      <c r="E56" s="1">
        <f t="shared" si="52"/>
        <v>1737</v>
      </c>
      <c r="F56" s="1">
        <f t="shared" si="52"/>
        <v>0</v>
      </c>
      <c r="G56" s="1">
        <f t="shared" si="52"/>
        <v>151000000</v>
      </c>
      <c r="H56" s="1">
        <f t="shared" si="52"/>
        <v>-30</v>
      </c>
      <c r="I56" s="1">
        <f t="shared" si="52"/>
        <v>0</v>
      </c>
      <c r="K56" s="2">
        <f t="shared" si="35"/>
        <v>-1.1779864896480488E-6</v>
      </c>
      <c r="L56" s="2">
        <f t="shared" si="36"/>
        <v>-6.820541775062202E-5</v>
      </c>
      <c r="M56" s="2">
        <f t="shared" si="14"/>
        <v>6.8215589587033976E-5</v>
      </c>
      <c r="N56" s="2"/>
      <c r="O56" s="2">
        <f t="shared" si="37"/>
        <v>1.1779980601542662E-6</v>
      </c>
      <c r="P56" s="2">
        <f t="shared" si="38"/>
        <v>-9.9121252606427374E-3</v>
      </c>
      <c r="Q56" s="2">
        <f t="shared" si="15"/>
        <v>9.9121253306418237E-3</v>
      </c>
      <c r="R56" s="2"/>
      <c r="S56" s="2">
        <f t="shared" si="16"/>
        <v>6.7605925653283135E-7</v>
      </c>
      <c r="T56" s="2"/>
      <c r="U56" s="2">
        <f t="shared" si="28"/>
        <v>1.1570506217424437E-11</v>
      </c>
      <c r="V56" s="2">
        <f t="shared" si="29"/>
        <v>-9.9803306783933596E-3</v>
      </c>
      <c r="W56" s="2">
        <f t="shared" si="17"/>
        <v>9.9803306783933596E-3</v>
      </c>
      <c r="X56" s="2"/>
      <c r="Y56" s="2">
        <f t="shared" si="30"/>
        <v>-2.3559845498023153E-6</v>
      </c>
      <c r="Z56" s="2">
        <f t="shared" si="31"/>
        <v>9.8439198428921151E-3</v>
      </c>
      <c r="AA56" s="2">
        <f t="shared" si="18"/>
        <v>9.8439201248256957E-3</v>
      </c>
      <c r="AC56" s="2">
        <f t="shared" si="39"/>
        <v>-9.3593360295198772E-4</v>
      </c>
      <c r="AD56" s="2">
        <f t="shared" si="40"/>
        <v>-1785.1497564255001</v>
      </c>
      <c r="AE56" s="2">
        <f t="shared" si="19"/>
        <v>1785.1497564257454</v>
      </c>
      <c r="AK56" s="3">
        <f t="shared" si="32"/>
        <v>6.7605925653283135E-7</v>
      </c>
      <c r="AL56" s="3">
        <f t="shared" si="20"/>
        <v>0.99778457840240886</v>
      </c>
    </row>
    <row r="57" spans="1:38" x14ac:dyDescent="0.25">
      <c r="A57" s="1">
        <f t="shared" si="33"/>
        <v>179480.61421161276</v>
      </c>
      <c r="B57" s="1">
        <f t="shared" ref="B57:I57" si="53">B56</f>
        <v>0</v>
      </c>
      <c r="C57" s="1">
        <f t="shared" si="53"/>
        <v>0</v>
      </c>
      <c r="D57" s="1">
        <f t="shared" si="53"/>
        <v>0</v>
      </c>
      <c r="E57" s="1">
        <f t="shared" si="53"/>
        <v>1737</v>
      </c>
      <c r="F57" s="1">
        <f t="shared" si="53"/>
        <v>0</v>
      </c>
      <c r="G57" s="1">
        <f t="shared" si="53"/>
        <v>151000000</v>
      </c>
      <c r="H57" s="1">
        <f t="shared" si="53"/>
        <v>-30</v>
      </c>
      <c r="I57" s="1">
        <f t="shared" si="53"/>
        <v>0</v>
      </c>
      <c r="K57" s="2">
        <f t="shared" si="35"/>
        <v>-1.1787917223765537E-6</v>
      </c>
      <c r="L57" s="2">
        <f t="shared" si="36"/>
        <v>-6.8252040725602466E-5</v>
      </c>
      <c r="M57" s="2">
        <f t="shared" si="14"/>
        <v>6.8262219515146448E-5</v>
      </c>
      <c r="N57" s="2"/>
      <c r="O57" s="2">
        <f t="shared" si="37"/>
        <v>1.1788032937286006E-6</v>
      </c>
      <c r="P57" s="2">
        <f t="shared" si="38"/>
        <v>-9.9126837629797647E-3</v>
      </c>
      <c r="Q57" s="2">
        <f t="shared" si="15"/>
        <v>9.9126838330706318E-3</v>
      </c>
      <c r="R57" s="2"/>
      <c r="S57" s="2">
        <f t="shared" si="16"/>
        <v>6.7655950632734824E-7</v>
      </c>
      <c r="T57" s="2"/>
      <c r="U57" s="2">
        <f t="shared" si="28"/>
        <v>1.1571352046949631E-11</v>
      </c>
      <c r="V57" s="2">
        <f t="shared" si="29"/>
        <v>-9.9809358037053677E-3</v>
      </c>
      <c r="W57" s="2">
        <f t="shared" si="17"/>
        <v>9.9809358037053677E-3</v>
      </c>
      <c r="X57" s="2"/>
      <c r="Y57" s="2">
        <f t="shared" si="30"/>
        <v>-2.3575950161051543E-6</v>
      </c>
      <c r="Z57" s="2">
        <f t="shared" si="31"/>
        <v>9.8444317222541617E-3</v>
      </c>
      <c r="AA57" s="2">
        <f t="shared" si="18"/>
        <v>9.8444320045586332E-3</v>
      </c>
      <c r="AC57" s="2">
        <f t="shared" si="39"/>
        <v>-9.3536702602983019E-4</v>
      </c>
      <c r="AD57" s="2">
        <f t="shared" si="40"/>
        <v>-1783.5038295325564</v>
      </c>
      <c r="AE57" s="2">
        <f t="shared" si="19"/>
        <v>1783.5038295328018</v>
      </c>
      <c r="AK57" s="3">
        <f t="shared" si="32"/>
        <v>6.7655950632734824E-7</v>
      </c>
      <c r="AL57" s="3">
        <f t="shared" si="20"/>
        <v>0.99778525496191517</v>
      </c>
    </row>
    <row r="58" spans="1:38" x14ac:dyDescent="0.25">
      <c r="A58" s="1">
        <f t="shared" si="33"/>
        <v>179309.44991192952</v>
      </c>
      <c r="B58" s="1">
        <f t="shared" ref="B58:I58" si="54">B57</f>
        <v>0</v>
      </c>
      <c r="C58" s="1">
        <f t="shared" si="54"/>
        <v>0</v>
      </c>
      <c r="D58" s="1">
        <f t="shared" si="54"/>
        <v>0</v>
      </c>
      <c r="E58" s="1">
        <f t="shared" si="54"/>
        <v>1737</v>
      </c>
      <c r="F58" s="1">
        <f t="shared" si="54"/>
        <v>0</v>
      </c>
      <c r="G58" s="1">
        <f t="shared" si="54"/>
        <v>151000000</v>
      </c>
      <c r="H58" s="1">
        <f t="shared" si="54"/>
        <v>-30</v>
      </c>
      <c r="I58" s="1">
        <f t="shared" si="54"/>
        <v>0</v>
      </c>
      <c r="K58" s="2">
        <f t="shared" si="35"/>
        <v>-1.1795613767042558E-6</v>
      </c>
      <c r="L58" s="2">
        <f t="shared" si="36"/>
        <v>-6.8296603711176412E-5</v>
      </c>
      <c r="M58" s="2">
        <f t="shared" si="14"/>
        <v>6.8306789146635265E-5</v>
      </c>
      <c r="N58" s="2"/>
      <c r="O58" s="2">
        <f t="shared" si="37"/>
        <v>1.1795729485403768E-6</v>
      </c>
      <c r="P58" s="2">
        <f t="shared" si="38"/>
        <v>-9.9132089095168626E-3</v>
      </c>
      <c r="Q58" s="2">
        <f t="shared" si="15"/>
        <v>9.9132089796955692E-3</v>
      </c>
      <c r="R58" s="2"/>
      <c r="S58" s="2">
        <f t="shared" si="16"/>
        <v>6.7703710902068526E-7</v>
      </c>
      <c r="T58" s="2"/>
      <c r="U58" s="2">
        <f t="shared" si="28"/>
        <v>1.1571836120985031E-11</v>
      </c>
      <c r="V58" s="2">
        <f t="shared" si="29"/>
        <v>-9.9815055132280398E-3</v>
      </c>
      <c r="W58" s="2">
        <f t="shared" si="17"/>
        <v>9.9815055132280398E-3</v>
      </c>
      <c r="X58" s="2"/>
      <c r="Y58" s="2">
        <f t="shared" si="30"/>
        <v>-2.3591343252446323E-6</v>
      </c>
      <c r="Z58" s="2">
        <f t="shared" si="31"/>
        <v>9.8449123058056854E-3</v>
      </c>
      <c r="AA58" s="2">
        <f t="shared" si="18"/>
        <v>9.8449125884651194E-3</v>
      </c>
      <c r="AC58" s="2">
        <f t="shared" si="39"/>
        <v>-9.3480020121174655E-4</v>
      </c>
      <c r="AD58" s="2">
        <f t="shared" si="40"/>
        <v>-1781.9071092646845</v>
      </c>
      <c r="AE58" s="2">
        <f t="shared" si="19"/>
        <v>1781.9071092649299</v>
      </c>
      <c r="AK58" s="3">
        <f t="shared" si="32"/>
        <v>6.7703710902068526E-7</v>
      </c>
      <c r="AL58" s="3">
        <f t="shared" si="20"/>
        <v>0.99778593199902421</v>
      </c>
    </row>
    <row r="59" spans="1:38" x14ac:dyDescent="0.25">
      <c r="A59" s="1">
        <f t="shared" si="33"/>
        <v>179143.56136336987</v>
      </c>
      <c r="B59" s="1">
        <f t="shared" ref="B59:I59" si="55">B58</f>
        <v>0</v>
      </c>
      <c r="C59" s="1">
        <f t="shared" si="55"/>
        <v>0</v>
      </c>
      <c r="D59" s="1">
        <f t="shared" si="55"/>
        <v>0</v>
      </c>
      <c r="E59" s="1">
        <f t="shared" si="55"/>
        <v>1737</v>
      </c>
      <c r="F59" s="1">
        <f t="shared" si="55"/>
        <v>0</v>
      </c>
      <c r="G59" s="1">
        <f t="shared" si="55"/>
        <v>151000000</v>
      </c>
      <c r="H59" s="1">
        <f t="shared" si="55"/>
        <v>-30</v>
      </c>
      <c r="I59" s="1">
        <f t="shared" si="55"/>
        <v>0</v>
      </c>
      <c r="K59" s="2">
        <f t="shared" si="35"/>
        <v>-1.1802974899460939E-6</v>
      </c>
      <c r="L59" s="2">
        <f t="shared" si="36"/>
        <v>-6.8339224667878835E-5</v>
      </c>
      <c r="M59" s="2">
        <f t="shared" si="14"/>
        <v>6.834941645962745E-5</v>
      </c>
      <c r="N59" s="2"/>
      <c r="O59" s="2">
        <f t="shared" si="37"/>
        <v>1.1803090619253836E-6</v>
      </c>
      <c r="P59" s="2">
        <f t="shared" si="38"/>
        <v>-9.9137031257595879E-3</v>
      </c>
      <c r="Q59" s="2">
        <f t="shared" si="15"/>
        <v>9.9137031960224078E-3</v>
      </c>
      <c r="R59" s="2"/>
      <c r="S59" s="2">
        <f t="shared" si="16"/>
        <v>6.7749339208611396E-7</v>
      </c>
      <c r="T59" s="2"/>
      <c r="U59" s="2">
        <f t="shared" si="28"/>
        <v>1.157197928967015E-11</v>
      </c>
      <c r="V59" s="2">
        <f t="shared" si="29"/>
        <v>-9.9820423504274666E-3</v>
      </c>
      <c r="W59" s="2">
        <f t="shared" si="17"/>
        <v>9.9820423504274666E-3</v>
      </c>
      <c r="X59" s="2"/>
      <c r="Y59" s="2">
        <f t="shared" si="30"/>
        <v>-2.3606065518714775E-6</v>
      </c>
      <c r="Z59" s="2">
        <f t="shared" si="31"/>
        <v>9.8453639010917093E-3</v>
      </c>
      <c r="AA59" s="2">
        <f t="shared" si="18"/>
        <v>9.8453641840910606E-3</v>
      </c>
      <c r="AC59" s="2">
        <f t="shared" si="39"/>
        <v>-9.3423314784358571E-4</v>
      </c>
      <c r="AD59" s="2">
        <f t="shared" si="40"/>
        <v>-1780.3567591224205</v>
      </c>
      <c r="AE59" s="2">
        <f t="shared" si="19"/>
        <v>1780.3567591226656</v>
      </c>
      <c r="AK59" s="3">
        <f t="shared" si="32"/>
        <v>6.7749339208611396E-7</v>
      </c>
      <c r="AL59" s="3">
        <f t="shared" si="20"/>
        <v>0.99778660949241627</v>
      </c>
    </row>
    <row r="60" spans="1:38" x14ac:dyDescent="0.25">
      <c r="A60" s="1">
        <f t="shared" si="33"/>
        <v>178982.63922141434</v>
      </c>
      <c r="B60" s="1">
        <f t="shared" ref="B60:I60" si="56">B59</f>
        <v>0</v>
      </c>
      <c r="C60" s="1">
        <f t="shared" si="56"/>
        <v>0</v>
      </c>
      <c r="D60" s="1">
        <f t="shared" si="56"/>
        <v>0</v>
      </c>
      <c r="E60" s="1">
        <f t="shared" si="56"/>
        <v>1737</v>
      </c>
      <c r="F60" s="1">
        <f t="shared" si="56"/>
        <v>0</v>
      </c>
      <c r="G60" s="1">
        <f t="shared" si="56"/>
        <v>151000000</v>
      </c>
      <c r="H60" s="1">
        <f t="shared" si="56"/>
        <v>-30</v>
      </c>
      <c r="I60" s="1">
        <f t="shared" si="56"/>
        <v>0</v>
      </c>
      <c r="K60" s="2">
        <f t="shared" si="35"/>
        <v>-1.1810019561529228E-6</v>
      </c>
      <c r="L60" s="2">
        <f t="shared" si="36"/>
        <v>-6.8380013261254229E-5</v>
      </c>
      <c r="M60" s="2">
        <f t="shared" si="14"/>
        <v>6.8390211136022539E-5</v>
      </c>
      <c r="N60" s="2"/>
      <c r="O60" s="2">
        <f t="shared" si="37"/>
        <v>1.1810135279538595E-6</v>
      </c>
      <c r="P60" s="2">
        <f t="shared" si="38"/>
        <v>-9.9141686169473206E-3</v>
      </c>
      <c r="Q60" s="2">
        <f t="shared" si="15"/>
        <v>9.9141686872907357E-3</v>
      </c>
      <c r="R60" s="2"/>
      <c r="S60" s="2">
        <f t="shared" si="16"/>
        <v>6.7792958672188146E-7</v>
      </c>
      <c r="T60" s="2"/>
      <c r="U60" s="2">
        <f t="shared" si="28"/>
        <v>1.157180093671871E-11</v>
      </c>
      <c r="V60" s="2">
        <f t="shared" si="29"/>
        <v>-9.9825486302085754E-3</v>
      </c>
      <c r="W60" s="2">
        <f t="shared" si="17"/>
        <v>9.9825486302085754E-3</v>
      </c>
      <c r="X60" s="2"/>
      <c r="Y60" s="2">
        <f t="shared" si="30"/>
        <v>-2.3620154841067823E-6</v>
      </c>
      <c r="Z60" s="2">
        <f t="shared" si="31"/>
        <v>9.8457886036860658E-3</v>
      </c>
      <c r="AA60" s="2">
        <f t="shared" si="18"/>
        <v>9.845788887011115E-3</v>
      </c>
      <c r="AC60" s="2">
        <f t="shared" si="39"/>
        <v>-9.3366588413720743E-4</v>
      </c>
      <c r="AD60" s="2">
        <f t="shared" si="40"/>
        <v>-1778.850142080305</v>
      </c>
      <c r="AE60" s="2">
        <f t="shared" si="19"/>
        <v>1778.8501420805501</v>
      </c>
      <c r="AK60" s="3">
        <f t="shared" si="32"/>
        <v>6.7792958672188146E-7</v>
      </c>
      <c r="AL60" s="3">
        <f t="shared" si="20"/>
        <v>0.99778728742200296</v>
      </c>
    </row>
    <row r="61" spans="1:38" x14ac:dyDescent="0.25">
      <c r="A61" s="1">
        <f t="shared" si="33"/>
        <v>178826.39641420846</v>
      </c>
      <c r="B61" s="1">
        <f t="shared" ref="B61:I61" si="57">B60</f>
        <v>0</v>
      </c>
      <c r="C61" s="1">
        <f t="shared" si="57"/>
        <v>0</v>
      </c>
      <c r="D61" s="1">
        <f t="shared" si="57"/>
        <v>0</v>
      </c>
      <c r="E61" s="1">
        <f t="shared" si="57"/>
        <v>1737</v>
      </c>
      <c r="F61" s="1">
        <f t="shared" si="57"/>
        <v>0</v>
      </c>
      <c r="G61" s="1">
        <f t="shared" si="57"/>
        <v>151000000</v>
      </c>
      <c r="H61" s="1">
        <f t="shared" si="57"/>
        <v>-30</v>
      </c>
      <c r="I61" s="1">
        <f t="shared" si="57"/>
        <v>0</v>
      </c>
      <c r="K61" s="2">
        <f t="shared" si="35"/>
        <v>-1.1816765387367614E-6</v>
      </c>
      <c r="L61" s="2">
        <f t="shared" si="36"/>
        <v>-6.8419071592858483E-5</v>
      </c>
      <c r="M61" s="2">
        <f t="shared" si="14"/>
        <v>6.8429275292603348E-5</v>
      </c>
      <c r="N61" s="2"/>
      <c r="O61" s="2">
        <f t="shared" si="37"/>
        <v>1.181688110055871E-6</v>
      </c>
      <c r="P61" s="2">
        <f t="shared" si="38"/>
        <v>-9.9146073912720466E-3</v>
      </c>
      <c r="Q61" s="2">
        <f t="shared" si="15"/>
        <v>9.9146074616927263E-3</v>
      </c>
      <c r="R61" s="2"/>
      <c r="S61" s="2">
        <f t="shared" si="16"/>
        <v>6.7834683654541023E-7</v>
      </c>
      <c r="T61" s="2"/>
      <c r="U61" s="2">
        <f t="shared" si="28"/>
        <v>1.1571319109649961E-11</v>
      </c>
      <c r="V61" s="2">
        <f t="shared" si="29"/>
        <v>-9.9830264628649051E-3</v>
      </c>
      <c r="W61" s="2">
        <f t="shared" si="17"/>
        <v>9.9830264628649051E-3</v>
      </c>
      <c r="X61" s="2"/>
      <c r="Y61" s="2">
        <f t="shared" si="30"/>
        <v>-2.3633646487926324E-6</v>
      </c>
      <c r="Z61" s="2">
        <f t="shared" si="31"/>
        <v>9.8461883196791881E-3</v>
      </c>
      <c r="AA61" s="2">
        <f t="shared" si="18"/>
        <v>9.8461886033164806E-3</v>
      </c>
      <c r="AC61" s="2">
        <f t="shared" si="39"/>
        <v>-9.3309842725240017E-4</v>
      </c>
      <c r="AD61" s="2">
        <f t="shared" si="40"/>
        <v>-1777.3848029830542</v>
      </c>
      <c r="AE61" s="2">
        <f t="shared" si="19"/>
        <v>1777.3848029832991</v>
      </c>
      <c r="AK61" s="3">
        <f t="shared" si="32"/>
        <v>6.7834683654541023E-7</v>
      </c>
      <c r="AL61" s="3">
        <f t="shared" si="20"/>
        <v>0.99778796576883955</v>
      </c>
    </row>
    <row r="62" spans="1:38" x14ac:dyDescent="0.25">
      <c r="A62" s="1">
        <f t="shared" si="33"/>
        <v>178674.56613541071</v>
      </c>
      <c r="B62" s="1">
        <f t="shared" ref="B62:I62" si="58">B61</f>
        <v>0</v>
      </c>
      <c r="C62" s="1">
        <f t="shared" si="58"/>
        <v>0</v>
      </c>
      <c r="D62" s="1">
        <f t="shared" si="58"/>
        <v>0</v>
      </c>
      <c r="E62" s="1">
        <f t="shared" si="58"/>
        <v>1737</v>
      </c>
      <c r="F62" s="1">
        <f t="shared" si="58"/>
        <v>0</v>
      </c>
      <c r="G62" s="1">
        <f t="shared" si="58"/>
        <v>151000000</v>
      </c>
      <c r="H62" s="1">
        <f t="shared" si="58"/>
        <v>-30</v>
      </c>
      <c r="I62" s="1">
        <f t="shared" si="58"/>
        <v>0</v>
      </c>
      <c r="K62" s="2">
        <f t="shared" si="35"/>
        <v>-1.1823228817990591E-6</v>
      </c>
      <c r="L62" s="2">
        <f t="shared" si="36"/>
        <v>-6.8456494856165522E-5</v>
      </c>
      <c r="M62" s="2">
        <f t="shared" si="14"/>
        <v>6.8466704137040523E-5</v>
      </c>
      <c r="N62" s="2"/>
      <c r="O62" s="2">
        <f t="shared" si="37"/>
        <v>1.1823344523496935E-6</v>
      </c>
      <c r="P62" s="2">
        <f t="shared" si="38"/>
        <v>-9.9150212802942509E-3</v>
      </c>
      <c r="Q62" s="2">
        <f t="shared" si="15"/>
        <v>9.9150213507890449E-3</v>
      </c>
      <c r="R62" s="2"/>
      <c r="S62" s="2">
        <f t="shared" si="16"/>
        <v>6.7874620537215818E-7</v>
      </c>
      <c r="T62" s="2"/>
      <c r="U62" s="2">
        <f t="shared" si="28"/>
        <v>1.1570550634349883E-11</v>
      </c>
      <c r="V62" s="2">
        <f t="shared" si="29"/>
        <v>-9.9834777751504171E-3</v>
      </c>
      <c r="W62" s="2">
        <f t="shared" si="17"/>
        <v>9.9834777751504171E-3</v>
      </c>
      <c r="X62" s="2"/>
      <c r="Y62" s="2">
        <f t="shared" si="30"/>
        <v>-2.3646573341487526E-6</v>
      </c>
      <c r="Z62" s="2">
        <f t="shared" si="31"/>
        <v>9.8465647854380847E-3</v>
      </c>
      <c r="AA62" s="2">
        <f t="shared" si="18"/>
        <v>9.8465650693748859E-3</v>
      </c>
      <c r="AC62" s="2">
        <f t="shared" si="39"/>
        <v>-9.3253079337222912E-4</v>
      </c>
      <c r="AD62" s="2">
        <f t="shared" si="40"/>
        <v>-1775.9584527512786</v>
      </c>
      <c r="AE62" s="2">
        <f t="shared" si="19"/>
        <v>1775.9584527515233</v>
      </c>
      <c r="AK62" s="3">
        <f t="shared" si="32"/>
        <v>6.7874620537215818E-7</v>
      </c>
      <c r="AL62" s="3">
        <f t="shared" si="20"/>
        <v>0.9977886445150449</v>
      </c>
    </row>
    <row r="63" spans="1:38" x14ac:dyDescent="0.25">
      <c r="A63" s="1">
        <f t="shared" si="33"/>
        <v>178526.90004805883</v>
      </c>
      <c r="B63" s="1">
        <f t="shared" ref="B63:I63" si="59">B62</f>
        <v>0</v>
      </c>
      <c r="C63" s="1">
        <f t="shared" si="59"/>
        <v>0</v>
      </c>
      <c r="D63" s="1">
        <f t="shared" si="59"/>
        <v>0</v>
      </c>
      <c r="E63" s="1">
        <f t="shared" si="59"/>
        <v>1737</v>
      </c>
      <c r="F63" s="1">
        <f t="shared" si="59"/>
        <v>0</v>
      </c>
      <c r="G63" s="1">
        <f t="shared" si="59"/>
        <v>151000000</v>
      </c>
      <c r="H63" s="1">
        <f t="shared" si="59"/>
        <v>-30</v>
      </c>
      <c r="I63" s="1">
        <f t="shared" si="59"/>
        <v>0</v>
      </c>
      <c r="K63" s="2">
        <f t="shared" si="35"/>
        <v>-1.1829425203145165E-6</v>
      </c>
      <c r="L63" s="2">
        <f t="shared" si="36"/>
        <v>-6.8492371926210513E-5</v>
      </c>
      <c r="M63" s="2">
        <f t="shared" si="14"/>
        <v>6.8502586557623641E-5</v>
      </c>
      <c r="N63" s="2"/>
      <c r="O63" s="2">
        <f t="shared" si="37"/>
        <v>1.1829540898257357E-6</v>
      </c>
      <c r="P63" s="2">
        <f t="shared" si="38"/>
        <v>-9.9154119569343138E-3</v>
      </c>
      <c r="Q63" s="2">
        <f t="shared" si="15"/>
        <v>9.9154120275002349E-3</v>
      </c>
      <c r="R63" s="2"/>
      <c r="S63" s="2">
        <f t="shared" si="16"/>
        <v>6.7912868418924745E-7</v>
      </c>
      <c r="T63" s="2"/>
      <c r="U63" s="2">
        <f t="shared" si="28"/>
        <v>1.1569511219256242E-11</v>
      </c>
      <c r="V63" s="2">
        <f t="shared" si="29"/>
        <v>-9.9839043288605239E-3</v>
      </c>
      <c r="W63" s="2">
        <f t="shared" si="17"/>
        <v>9.9839043288605239E-3</v>
      </c>
      <c r="X63" s="2"/>
      <c r="Y63" s="2">
        <f t="shared" si="30"/>
        <v>-2.3658966101402524E-6</v>
      </c>
      <c r="Z63" s="2">
        <f t="shared" si="31"/>
        <v>9.8469195850081036E-3</v>
      </c>
      <c r="AA63" s="2">
        <f t="shared" si="18"/>
        <v>9.8469198692323553E-3</v>
      </c>
      <c r="AC63" s="2">
        <f t="shared" si="39"/>
        <v>-9.3196299777088625E-4</v>
      </c>
      <c r="AD63" s="2">
        <f t="shared" si="40"/>
        <v>-1774.568954183316</v>
      </c>
      <c r="AE63" s="2">
        <f t="shared" si="19"/>
        <v>1774.5689541835607</v>
      </c>
      <c r="AK63" s="3">
        <f t="shared" si="32"/>
        <v>6.7912868418924745E-7</v>
      </c>
      <c r="AL63" s="3">
        <f t="shared" si="20"/>
        <v>0.99778932364372908</v>
      </c>
    </row>
    <row r="64" spans="1:38" x14ac:dyDescent="0.25">
      <c r="A64" s="1">
        <f t="shared" si="33"/>
        <v>178383.16667400268</v>
      </c>
      <c r="B64" s="1">
        <f t="shared" ref="B64:I64" si="60">B63</f>
        <v>0</v>
      </c>
      <c r="C64" s="1">
        <f t="shared" si="60"/>
        <v>0</v>
      </c>
      <c r="D64" s="1">
        <f t="shared" si="60"/>
        <v>0</v>
      </c>
      <c r="E64" s="1">
        <f t="shared" si="60"/>
        <v>1737</v>
      </c>
      <c r="F64" s="1">
        <f t="shared" si="60"/>
        <v>0</v>
      </c>
      <c r="G64" s="1">
        <f t="shared" si="60"/>
        <v>151000000</v>
      </c>
      <c r="H64" s="1">
        <f t="shared" si="60"/>
        <v>-30</v>
      </c>
      <c r="I64" s="1">
        <f t="shared" si="60"/>
        <v>0</v>
      </c>
      <c r="K64" s="2">
        <f t="shared" si="35"/>
        <v>-1.1835368893030043E-6</v>
      </c>
      <c r="L64" s="2">
        <f t="shared" si="36"/>
        <v>-6.8526785890643944E-5</v>
      </c>
      <c r="M64" s="2">
        <f t="shared" si="14"/>
        <v>6.8537005654394472E-5</v>
      </c>
      <c r="N64" s="2"/>
      <c r="O64" s="2">
        <f t="shared" si="37"/>
        <v>1.1835484575185537E-6</v>
      </c>
      <c r="P64" s="2">
        <f t="shared" si="38"/>
        <v>-9.9157809513613984E-3</v>
      </c>
      <c r="Q64" s="2">
        <f t="shared" si="15"/>
        <v>9.9157810219956209E-3</v>
      </c>
      <c r="R64" s="2"/>
      <c r="S64" s="2">
        <f t="shared" si="16"/>
        <v>6.7949519741920853E-7</v>
      </c>
      <c r="T64" s="2"/>
      <c r="U64" s="2">
        <f t="shared" si="28"/>
        <v>1.1568215549379244E-11</v>
      </c>
      <c r="V64" s="2">
        <f t="shared" si="29"/>
        <v>-9.984307737252042E-3</v>
      </c>
      <c r="W64" s="2">
        <f t="shared" si="17"/>
        <v>9.984307737252042E-3</v>
      </c>
      <c r="X64" s="2"/>
      <c r="Y64" s="2">
        <f t="shared" si="30"/>
        <v>-2.3670853468215582E-6</v>
      </c>
      <c r="Z64" s="2">
        <f t="shared" si="31"/>
        <v>9.8472541654707549E-3</v>
      </c>
      <c r="AA64" s="2">
        <f t="shared" si="18"/>
        <v>9.8472544499710254E-3</v>
      </c>
      <c r="AC64" s="2">
        <f t="shared" si="39"/>
        <v>-9.3139505487580421E-4</v>
      </c>
      <c r="AD64" s="2">
        <f t="shared" si="40"/>
        <v>-1773.2143091679036</v>
      </c>
      <c r="AE64" s="2">
        <f t="shared" si="19"/>
        <v>1773.2143091681482</v>
      </c>
      <c r="AK64" s="3">
        <f t="shared" si="32"/>
        <v>6.7949519741920853E-7</v>
      </c>
      <c r="AL64" s="3">
        <f t="shared" si="20"/>
        <v>0.99779000313892652</v>
      </c>
    </row>
    <row r="65" spans="1:38" x14ac:dyDescent="0.25">
      <c r="A65" s="1">
        <f t="shared" si="33"/>
        <v>178243.14994689173</v>
      </c>
      <c r="B65" s="1">
        <f t="shared" ref="B65:I65" si="61">B64</f>
        <v>0</v>
      </c>
      <c r="C65" s="1">
        <f t="shared" si="61"/>
        <v>0</v>
      </c>
      <c r="D65" s="1">
        <f t="shared" si="61"/>
        <v>0</v>
      </c>
      <c r="E65" s="1">
        <f t="shared" si="61"/>
        <v>1737</v>
      </c>
      <c r="F65" s="1">
        <f t="shared" si="61"/>
        <v>0</v>
      </c>
      <c r="G65" s="1">
        <f t="shared" si="61"/>
        <v>151000000</v>
      </c>
      <c r="H65" s="1">
        <f t="shared" si="61"/>
        <v>-30</v>
      </c>
      <c r="I65" s="1">
        <f t="shared" si="61"/>
        <v>0</v>
      </c>
      <c r="K65" s="2">
        <f t="shared" si="35"/>
        <v>-1.1841073321061277E-6</v>
      </c>
      <c r="L65" s="2">
        <f t="shared" si="36"/>
        <v>-6.8559814528944786E-5</v>
      </c>
      <c r="M65" s="2">
        <f t="shared" si="14"/>
        <v>6.857003921843166E-5</v>
      </c>
      <c r="N65" s="2"/>
      <c r="O65" s="2">
        <f t="shared" si="37"/>
        <v>1.1841188987834978E-6</v>
      </c>
      <c r="P65" s="2">
        <f t="shared" si="38"/>
        <v>-9.9161296650544916E-3</v>
      </c>
      <c r="Q65" s="2">
        <f t="shared" si="15"/>
        <v>9.9161297357543317E-3</v>
      </c>
      <c r="R65" s="2"/>
      <c r="S65" s="2">
        <f t="shared" si="16"/>
        <v>6.7984660855723324E-7</v>
      </c>
      <c r="T65" s="2"/>
      <c r="U65" s="2">
        <f t="shared" si="28"/>
        <v>1.1566677370157798E-11</v>
      </c>
      <c r="V65" s="2">
        <f t="shared" si="29"/>
        <v>-9.9846894795834369E-3</v>
      </c>
      <c r="W65" s="2">
        <f t="shared" si="17"/>
        <v>9.9846894795834369E-3</v>
      </c>
      <c r="X65" s="2"/>
      <c r="Y65" s="2">
        <f t="shared" si="30"/>
        <v>-2.3682262308896253E-6</v>
      </c>
      <c r="Z65" s="2">
        <f t="shared" si="31"/>
        <v>9.8475698505255463E-3</v>
      </c>
      <c r="AA65" s="2">
        <f t="shared" si="18"/>
        <v>9.8475701352910006E-3</v>
      </c>
      <c r="AC65" s="2">
        <f t="shared" si="39"/>
        <v>-9.3082697832484718E-4</v>
      </c>
      <c r="AD65" s="2">
        <f t="shared" si="40"/>
        <v>-1771.8926471465045</v>
      </c>
      <c r="AE65" s="2">
        <f t="shared" si="19"/>
        <v>1771.8926471467491</v>
      </c>
      <c r="AK65" s="3">
        <f t="shared" si="32"/>
        <v>6.7984660855723324E-7</v>
      </c>
      <c r="AL65" s="3">
        <f t="shared" si="20"/>
        <v>0.99779068298553508</v>
      </c>
    </row>
    <row r="66" spans="1:38" x14ac:dyDescent="0.25">
      <c r="A66" s="1">
        <f t="shared" si="33"/>
        <v>178106.6479096284</v>
      </c>
      <c r="B66" s="1">
        <f t="shared" ref="B66:I66" si="62">B65</f>
        <v>0</v>
      </c>
      <c r="C66" s="1">
        <f t="shared" si="62"/>
        <v>0</v>
      </c>
      <c r="D66" s="1">
        <f t="shared" si="62"/>
        <v>0</v>
      </c>
      <c r="E66" s="1">
        <f t="shared" si="62"/>
        <v>1737</v>
      </c>
      <c r="F66" s="1">
        <f t="shared" si="62"/>
        <v>0</v>
      </c>
      <c r="G66" s="1">
        <f t="shared" si="62"/>
        <v>151000000</v>
      </c>
      <c r="H66" s="1">
        <f t="shared" si="62"/>
        <v>-30</v>
      </c>
      <c r="I66" s="1">
        <f t="shared" si="62"/>
        <v>0</v>
      </c>
      <c r="K66" s="2">
        <f t="shared" si="35"/>
        <v>-1.1846551078678799E-6</v>
      </c>
      <c r="L66" s="2">
        <f t="shared" si="36"/>
        <v>-6.8591530745550246E-5</v>
      </c>
      <c r="M66" s="2">
        <f t="shared" si="14"/>
        <v>6.8601760165045049E-5</v>
      </c>
      <c r="N66" s="2"/>
      <c r="O66" s="2">
        <f t="shared" si="37"/>
        <v>1.184666672777444E-6</v>
      </c>
      <c r="P66" s="2">
        <f t="shared" si="38"/>
        <v>-9.9164593832708151E-3</v>
      </c>
      <c r="Q66" s="2">
        <f t="shared" si="15"/>
        <v>9.916459454033728E-3</v>
      </c>
      <c r="R66" s="2"/>
      <c r="S66" s="2">
        <f t="shared" si="16"/>
        <v>6.8018372525319531E-7</v>
      </c>
      <c r="T66" s="2"/>
      <c r="U66" s="2">
        <f t="shared" si="28"/>
        <v>1.1564909564116001E-11</v>
      </c>
      <c r="V66" s="2">
        <f t="shared" si="29"/>
        <v>-9.9850509140163649E-3</v>
      </c>
      <c r="W66" s="2">
        <f t="shared" si="17"/>
        <v>9.9850509140163649E-3</v>
      </c>
      <c r="X66" s="2"/>
      <c r="Y66" s="2">
        <f t="shared" si="30"/>
        <v>-2.3693217806453241E-6</v>
      </c>
      <c r="Z66" s="2">
        <f t="shared" si="31"/>
        <v>9.8478678525252654E-3</v>
      </c>
      <c r="AA66" s="2">
        <f t="shared" si="18"/>
        <v>9.8478681375456234E-3</v>
      </c>
      <c r="AC66" s="2">
        <f t="shared" si="39"/>
        <v>-9.3025878101821906E-4</v>
      </c>
      <c r="AD66" s="2">
        <f t="shared" si="40"/>
        <v>-1770.6022146847076</v>
      </c>
      <c r="AE66" s="2">
        <f t="shared" si="19"/>
        <v>1770.6022146849521</v>
      </c>
      <c r="AK66" s="3">
        <f t="shared" si="32"/>
        <v>6.8018372525319531E-7</v>
      </c>
      <c r="AL66" s="3">
        <f t="shared" si="20"/>
        <v>0.99779136316926031</v>
      </c>
    </row>
    <row r="67" spans="1:38" x14ac:dyDescent="0.25">
      <c r="A67" s="1">
        <f t="shared" si="33"/>
        <v>177973.47153969546</v>
      </c>
      <c r="B67" s="1">
        <f t="shared" ref="B67:I67" si="63">B66</f>
        <v>0</v>
      </c>
      <c r="C67" s="1">
        <f t="shared" si="63"/>
        <v>0</v>
      </c>
      <c r="D67" s="1">
        <f t="shared" si="63"/>
        <v>0</v>
      </c>
      <c r="E67" s="1">
        <f t="shared" si="63"/>
        <v>1737</v>
      </c>
      <c r="F67" s="1">
        <f t="shared" si="63"/>
        <v>0</v>
      </c>
      <c r="G67" s="1">
        <f t="shared" si="63"/>
        <v>151000000</v>
      </c>
      <c r="H67" s="1">
        <f t="shared" si="63"/>
        <v>-30</v>
      </c>
      <c r="I67" s="1">
        <f t="shared" si="63"/>
        <v>0</v>
      </c>
      <c r="K67" s="2">
        <f t="shared" si="35"/>
        <v>-1.1851813983081899E-6</v>
      </c>
      <c r="L67" s="2">
        <f t="shared" si="36"/>
        <v>-6.8622002962044192E-5</v>
      </c>
      <c r="M67" s="2">
        <f t="shared" si="14"/>
        <v>6.8632236926022586E-5</v>
      </c>
      <c r="N67" s="2"/>
      <c r="O67" s="2">
        <f t="shared" si="37"/>
        <v>1.18519296123241E-6</v>
      </c>
      <c r="P67" s="2">
        <f t="shared" si="38"/>
        <v>-9.9167712861231889E-3</v>
      </c>
      <c r="Q67" s="2">
        <f t="shared" si="15"/>
        <v>9.9167713569467617E-3</v>
      </c>
      <c r="R67" s="2"/>
      <c r="S67" s="2">
        <f t="shared" si="16"/>
        <v>6.8050730390160919E-7</v>
      </c>
      <c r="T67" s="2"/>
      <c r="U67" s="2">
        <f t="shared" si="28"/>
        <v>1.1562924220108074E-11</v>
      </c>
      <c r="V67" s="2">
        <f t="shared" si="29"/>
        <v>-9.9853932890852336E-3</v>
      </c>
      <c r="W67" s="2">
        <f t="shared" si="17"/>
        <v>9.9853932890852336E-3</v>
      </c>
      <c r="X67" s="2"/>
      <c r="Y67" s="2">
        <f t="shared" si="30"/>
        <v>-2.3703743595406002E-6</v>
      </c>
      <c r="Z67" s="2">
        <f t="shared" si="31"/>
        <v>9.8481492831611443E-3</v>
      </c>
      <c r="AA67" s="2">
        <f t="shared" si="18"/>
        <v>9.8481495684266483E-3</v>
      </c>
      <c r="AC67" s="2">
        <f t="shared" si="39"/>
        <v>-9.2969047516603081E-4</v>
      </c>
      <c r="AD67" s="2">
        <f t="shared" si="40"/>
        <v>-1769.3413660298288</v>
      </c>
      <c r="AE67" s="2">
        <f t="shared" si="19"/>
        <v>1769.341366030073</v>
      </c>
      <c r="AK67" s="3">
        <f t="shared" si="32"/>
        <v>6.8050730390160919E-7</v>
      </c>
      <c r="AL67" s="3">
        <f t="shared" si="20"/>
        <v>0.99779204367656427</v>
      </c>
    </row>
    <row r="68" spans="1:38" x14ac:dyDescent="0.25">
      <c r="A68" s="1">
        <f t="shared" si="33"/>
        <v>177843.44368789895</v>
      </c>
      <c r="B68" s="1">
        <f t="shared" ref="B68:I68" si="64">B67</f>
        <v>0</v>
      </c>
      <c r="C68" s="1">
        <f t="shared" si="64"/>
        <v>0</v>
      </c>
      <c r="D68" s="1">
        <f t="shared" si="64"/>
        <v>0</v>
      </c>
      <c r="E68" s="1">
        <f t="shared" si="64"/>
        <v>1737</v>
      </c>
      <c r="F68" s="1">
        <f t="shared" si="64"/>
        <v>0</v>
      </c>
      <c r="G68" s="1">
        <f t="shared" si="64"/>
        <v>151000000</v>
      </c>
      <c r="H68" s="1">
        <f t="shared" si="64"/>
        <v>-30</v>
      </c>
      <c r="I68" s="1">
        <f t="shared" si="64"/>
        <v>0</v>
      </c>
      <c r="K68" s="2">
        <f t="shared" si="35"/>
        <v>-1.1856873138666991E-6</v>
      </c>
      <c r="L68" s="2">
        <f t="shared" si="36"/>
        <v>-6.8651295472881883E-5</v>
      </c>
      <c r="M68" s="2">
        <f t="shared" si="14"/>
        <v>6.8661533805408078E-5</v>
      </c>
      <c r="N68" s="2"/>
      <c r="O68" s="2">
        <f t="shared" si="37"/>
        <v>1.1856988745993949E-6</v>
      </c>
      <c r="P68" s="2">
        <f t="shared" si="38"/>
        <v>-9.9170664584398542E-3</v>
      </c>
      <c r="Q68" s="2">
        <f t="shared" si="15"/>
        <v>9.9170665293217934E-3</v>
      </c>
      <c r="R68" s="2"/>
      <c r="S68" s="2">
        <f t="shared" si="16"/>
        <v>6.8081805379444698E-7</v>
      </c>
      <c r="T68" s="2"/>
      <c r="U68" s="2">
        <f t="shared" si="28"/>
        <v>1.1560732695787049E-11</v>
      </c>
      <c r="V68" s="2">
        <f t="shared" si="29"/>
        <v>-9.9857177539127359E-3</v>
      </c>
      <c r="W68" s="2">
        <f t="shared" si="17"/>
        <v>9.9857177539127359E-3</v>
      </c>
      <c r="X68" s="2"/>
      <c r="Y68" s="2">
        <f t="shared" si="30"/>
        <v>-2.371386188466094E-6</v>
      </c>
      <c r="Z68" s="2">
        <f t="shared" si="31"/>
        <v>9.8484151629669725E-3</v>
      </c>
      <c r="AA68" s="2">
        <f t="shared" si="18"/>
        <v>9.8484154484683589E-3</v>
      </c>
      <c r="AC68" s="2">
        <f t="shared" si="39"/>
        <v>-9.2912207233229434E-4</v>
      </c>
      <c r="AD68" s="2">
        <f t="shared" si="40"/>
        <v>-1768.1085545470689</v>
      </c>
      <c r="AE68" s="2">
        <f t="shared" si="19"/>
        <v>1768.1085545473131</v>
      </c>
      <c r="AK68" s="3">
        <f t="shared" si="32"/>
        <v>6.8081805379444698E-7</v>
      </c>
      <c r="AL68" s="3">
        <f t="shared" si="20"/>
        <v>0.99779272449461809</v>
      </c>
    </row>
    <row r="69" spans="1:38" x14ac:dyDescent="0.25">
      <c r="A69" s="1">
        <f t="shared" si="33"/>
        <v>177716.39811790021</v>
      </c>
      <c r="B69" s="1">
        <f t="shared" ref="B69:I69" si="65">B68</f>
        <v>0</v>
      </c>
      <c r="C69" s="1">
        <f t="shared" si="65"/>
        <v>0</v>
      </c>
      <c r="D69" s="1">
        <f t="shared" si="65"/>
        <v>0</v>
      </c>
      <c r="E69" s="1">
        <f t="shared" si="65"/>
        <v>1737</v>
      </c>
      <c r="F69" s="1">
        <f t="shared" si="65"/>
        <v>0</v>
      </c>
      <c r="G69" s="1">
        <f t="shared" si="65"/>
        <v>151000000</v>
      </c>
      <c r="H69" s="1">
        <f t="shared" si="65"/>
        <v>-30</v>
      </c>
      <c r="I69" s="1">
        <f t="shared" si="65"/>
        <v>0</v>
      </c>
      <c r="K69" s="2">
        <f t="shared" si="35"/>
        <v>-1.1861738992838122E-6</v>
      </c>
      <c r="L69" s="2">
        <f t="shared" si="36"/>
        <v>-6.8679468768532723E-5</v>
      </c>
      <c r="M69" s="2">
        <f t="shared" si="14"/>
        <v>6.8689711302692222E-5</v>
      </c>
      <c r="N69" s="2"/>
      <c r="O69" s="2">
        <f t="shared" si="37"/>
        <v>1.1861854576294872E-6</v>
      </c>
      <c r="P69" s="2">
        <f t="shared" si="38"/>
        <v>-9.917345898556201E-3</v>
      </c>
      <c r="Q69" s="2">
        <f t="shared" si="15"/>
        <v>9.9173459694943313E-3</v>
      </c>
      <c r="R69" s="2"/>
      <c r="S69" s="2">
        <f t="shared" si="16"/>
        <v>6.8111664088439709E-7</v>
      </c>
      <c r="T69" s="2"/>
      <c r="U69" s="2">
        <f t="shared" si="28"/>
        <v>1.1558345674991249E-11</v>
      </c>
      <c r="V69" s="2">
        <f t="shared" si="29"/>
        <v>-9.9860253673247339E-3</v>
      </c>
      <c r="W69" s="2">
        <f t="shared" si="17"/>
        <v>9.9860253673247339E-3</v>
      </c>
      <c r="X69" s="2"/>
      <c r="Y69" s="2">
        <f t="shared" si="30"/>
        <v>-2.3723593569132996E-6</v>
      </c>
      <c r="Z69" s="2">
        <f t="shared" si="31"/>
        <v>9.848666429787668E-3</v>
      </c>
      <c r="AA69" s="2">
        <f t="shared" si="18"/>
        <v>9.8486667155161418E-3</v>
      </c>
      <c r="AC69" s="2">
        <f t="shared" si="39"/>
        <v>-9.2855358347527822E-4</v>
      </c>
      <c r="AD69" s="2">
        <f t="shared" si="40"/>
        <v>-1766.902324939731</v>
      </c>
      <c r="AE69" s="2">
        <f t="shared" si="19"/>
        <v>1766.902324939975</v>
      </c>
      <c r="AK69" s="3">
        <f t="shared" si="32"/>
        <v>6.8111664088439709E-7</v>
      </c>
      <c r="AL69" s="3">
        <f t="shared" si="20"/>
        <v>0.99779340561125895</v>
      </c>
    </row>
    <row r="70" spans="1:38" x14ac:dyDescent="0.25">
      <c r="A70" s="1">
        <f t="shared" si="33"/>
        <v>177592.1786354834</v>
      </c>
      <c r="B70" s="1">
        <f t="shared" ref="B70:I70" si="66">B69</f>
        <v>0</v>
      </c>
      <c r="C70" s="1">
        <f t="shared" si="66"/>
        <v>0</v>
      </c>
      <c r="D70" s="1">
        <f t="shared" si="66"/>
        <v>0</v>
      </c>
      <c r="E70" s="1">
        <f t="shared" si="66"/>
        <v>1737</v>
      </c>
      <c r="F70" s="1">
        <f t="shared" si="66"/>
        <v>0</v>
      </c>
      <c r="G70" s="1">
        <f t="shared" si="66"/>
        <v>151000000</v>
      </c>
      <c r="H70" s="1">
        <f t="shared" si="66"/>
        <v>-30</v>
      </c>
      <c r="I70" s="1">
        <f t="shared" si="66"/>
        <v>0</v>
      </c>
      <c r="K70" s="2">
        <f t="shared" si="35"/>
        <v>-1.186642138678849E-6</v>
      </c>
      <c r="L70" s="2">
        <f t="shared" si="36"/>
        <v>-6.8706579829505348E-5</v>
      </c>
      <c r="M70" s="2">
        <f t="shared" si="14"/>
        <v>6.8716826406881455E-5</v>
      </c>
      <c r="N70" s="2"/>
      <c r="O70" s="2">
        <f t="shared" si="37"/>
        <v>1.1866536944520676E-6</v>
      </c>
      <c r="P70" s="2">
        <f t="shared" si="38"/>
        <v>-9.9176105261677278E-3</v>
      </c>
      <c r="Q70" s="2">
        <f t="shared" si="15"/>
        <v>9.917610597159978E-3</v>
      </c>
      <c r="R70" s="2"/>
      <c r="S70" s="2">
        <f t="shared" si="16"/>
        <v>6.8140369120080758E-7</v>
      </c>
      <c r="T70" s="2"/>
      <c r="U70" s="2">
        <f t="shared" si="28"/>
        <v>1.1555773218566262E-11</v>
      </c>
      <c r="V70" s="2">
        <f t="shared" si="29"/>
        <v>-9.9863171059972333E-3</v>
      </c>
      <c r="W70" s="2">
        <f t="shared" si="17"/>
        <v>9.9863171059972333E-3</v>
      </c>
      <c r="X70" s="2"/>
      <c r="Y70" s="2">
        <f t="shared" si="30"/>
        <v>-2.3732958331309168E-6</v>
      </c>
      <c r="Z70" s="2">
        <f t="shared" si="31"/>
        <v>9.8489039463382222E-3</v>
      </c>
      <c r="AA70" s="2">
        <f t="shared" si="18"/>
        <v>9.8489042322854221E-3</v>
      </c>
      <c r="AC70" s="2">
        <f t="shared" si="39"/>
        <v>-9.2798501898448248E-4</v>
      </c>
      <c r="AD70" s="2">
        <f t="shared" si="40"/>
        <v>-1765.7213061703742</v>
      </c>
      <c r="AE70" s="2">
        <f t="shared" si="19"/>
        <v>1765.7213061706179</v>
      </c>
      <c r="AK70" s="3">
        <f t="shared" si="32"/>
        <v>6.8140369120080758E-7</v>
      </c>
      <c r="AL70" s="3">
        <f t="shared" si="20"/>
        <v>0.9977940870149502</v>
      </c>
    </row>
    <row r="71" spans="1:38" x14ac:dyDescent="0.25">
      <c r="A71" s="1">
        <f t="shared" si="33"/>
        <v>177470.63829786339</v>
      </c>
      <c r="B71" s="1">
        <f t="shared" ref="B71:I71" si="67">B70</f>
        <v>0</v>
      </c>
      <c r="C71" s="1">
        <f t="shared" si="67"/>
        <v>0</v>
      </c>
      <c r="D71" s="1">
        <f t="shared" si="67"/>
        <v>0</v>
      </c>
      <c r="E71" s="1">
        <f t="shared" si="67"/>
        <v>1737</v>
      </c>
      <c r="F71" s="1">
        <f t="shared" si="67"/>
        <v>0</v>
      </c>
      <c r="G71" s="1">
        <f t="shared" si="67"/>
        <v>151000000</v>
      </c>
      <c r="H71" s="1">
        <f t="shared" si="67"/>
        <v>-30</v>
      </c>
      <c r="I71" s="1">
        <f t="shared" si="67"/>
        <v>0</v>
      </c>
      <c r="K71" s="2">
        <f t="shared" si="35"/>
        <v>-1.1870929601783063E-6</v>
      </c>
      <c r="L71" s="2">
        <f t="shared" si="36"/>
        <v>-6.8732682394323928E-5</v>
      </c>
      <c r="M71" s="2">
        <f t="shared" si="14"/>
        <v>6.8742932864514233E-5</v>
      </c>
      <c r="N71" s="2"/>
      <c r="O71" s="2">
        <f t="shared" si="37"/>
        <v>1.1871045132031193E-6</v>
      </c>
      <c r="P71" s="2">
        <f t="shared" si="38"/>
        <v>-9.9178611893559442E-3</v>
      </c>
      <c r="Q71" s="2">
        <f t="shared" si="15"/>
        <v>9.9178612604003506E-3</v>
      </c>
      <c r="R71" s="2"/>
      <c r="S71" s="2">
        <f t="shared" si="16"/>
        <v>6.8167979395558323E-7</v>
      </c>
      <c r="T71" s="2"/>
      <c r="U71" s="2">
        <f t="shared" si="28"/>
        <v>1.155302481306934E-11</v>
      </c>
      <c r="V71" s="2">
        <f t="shared" si="29"/>
        <v>-9.9865938717502677E-3</v>
      </c>
      <c r="W71" s="2">
        <f t="shared" si="17"/>
        <v>9.9865938717502677E-3</v>
      </c>
      <c r="X71" s="2"/>
      <c r="Y71" s="2">
        <f t="shared" si="30"/>
        <v>-2.3741974733814254E-6</v>
      </c>
      <c r="Z71" s="2">
        <f t="shared" si="31"/>
        <v>9.8491285069616206E-3</v>
      </c>
      <c r="AA71" s="2">
        <f t="shared" si="18"/>
        <v>9.8491287931196068E-3</v>
      </c>
      <c r="AC71" s="2">
        <f t="shared" si="39"/>
        <v>-9.2741638871451394E-4</v>
      </c>
      <c r="AD71" s="2">
        <f t="shared" si="40"/>
        <v>-1764.5642050096151</v>
      </c>
      <c r="AE71" s="2">
        <f t="shared" si="19"/>
        <v>1764.5642050098588</v>
      </c>
      <c r="AK71" s="3">
        <f t="shared" si="32"/>
        <v>6.8167979395558323E-7</v>
      </c>
      <c r="AL71" s="3">
        <f t="shared" si="20"/>
        <v>0.99779476869474415</v>
      </c>
    </row>
    <row r="72" spans="1:38" x14ac:dyDescent="0.25">
      <c r="A72" s="1">
        <f t="shared" si="33"/>
        <v>177351.63869450972</v>
      </c>
      <c r="B72" s="1">
        <f t="shared" ref="B72:I72" si="68">B71</f>
        <v>0</v>
      </c>
      <c r="C72" s="1">
        <f t="shared" si="68"/>
        <v>0</v>
      </c>
      <c r="D72" s="1">
        <f t="shared" si="68"/>
        <v>0</v>
      </c>
      <c r="E72" s="1">
        <f t="shared" si="68"/>
        <v>1737</v>
      </c>
      <c r="F72" s="1">
        <f t="shared" si="68"/>
        <v>0</v>
      </c>
      <c r="G72" s="1">
        <f t="shared" si="68"/>
        <v>151000000</v>
      </c>
      <c r="H72" s="1">
        <f t="shared" si="68"/>
        <v>-30</v>
      </c>
      <c r="I72" s="1">
        <f t="shared" si="68"/>
        <v>0</v>
      </c>
      <c r="K72" s="2">
        <f t="shared" si="35"/>
        <v>-1.1875272401401611E-6</v>
      </c>
      <c r="L72" s="2">
        <f t="shared" si="36"/>
        <v>-6.8757827204115338E-5</v>
      </c>
      <c r="M72" s="2">
        <f t="shared" si="14"/>
        <v>6.8768081424284757E-5</v>
      </c>
      <c r="N72" s="2"/>
      <c r="O72" s="2">
        <f t="shared" si="37"/>
        <v>1.187538790249574E-6</v>
      </c>
      <c r="P72" s="2">
        <f t="shared" si="38"/>
        <v>-9.9180986708844853E-3</v>
      </c>
      <c r="Q72" s="2">
        <f t="shared" si="15"/>
        <v>9.9180987419791797E-3</v>
      </c>
      <c r="R72" s="2"/>
      <c r="S72" s="2">
        <f t="shared" si="16"/>
        <v>6.8194550437137925E-7</v>
      </c>
      <c r="T72" s="2"/>
      <c r="U72" s="2">
        <f t="shared" si="28"/>
        <v>1.1550109412909284E-11</v>
      </c>
      <c r="V72" s="2">
        <f t="shared" si="29"/>
        <v>-9.9868564980886004E-3</v>
      </c>
      <c r="W72" s="2">
        <f t="shared" si="17"/>
        <v>9.9868564980886004E-3</v>
      </c>
      <c r="X72" s="2"/>
      <c r="Y72" s="2">
        <f t="shared" si="30"/>
        <v>-2.3750660303897353E-6</v>
      </c>
      <c r="Z72" s="2">
        <f t="shared" si="31"/>
        <v>9.8493408436803702E-3</v>
      </c>
      <c r="AA72" s="2">
        <f t="shared" si="18"/>
        <v>9.8493411300415931E-3</v>
      </c>
      <c r="AC72" s="2">
        <f t="shared" si="39"/>
        <v>-9.268477020171926E-4</v>
      </c>
      <c r="AD72" s="2">
        <f t="shared" si="40"/>
        <v>-1763.4298001478687</v>
      </c>
      <c r="AE72" s="2">
        <f t="shared" si="19"/>
        <v>1763.4298001481122</v>
      </c>
      <c r="AK72" s="3">
        <f t="shared" si="32"/>
        <v>6.8194550437137925E-7</v>
      </c>
      <c r="AL72" s="3">
        <f t="shared" si="20"/>
        <v>0.99779545064024855</v>
      </c>
    </row>
    <row r="73" spans="1:38" x14ac:dyDescent="0.25">
      <c r="A73" s="1">
        <f t="shared" si="33"/>
        <v>177235.04929197888</v>
      </c>
      <c r="B73" s="1">
        <f t="shared" ref="B73:I73" si="69">B72</f>
        <v>0</v>
      </c>
      <c r="C73" s="1">
        <f t="shared" si="69"/>
        <v>0</v>
      </c>
      <c r="D73" s="1">
        <f t="shared" si="69"/>
        <v>0</v>
      </c>
      <c r="E73" s="1">
        <f t="shared" si="69"/>
        <v>1737</v>
      </c>
      <c r="F73" s="1">
        <f t="shared" si="69"/>
        <v>0</v>
      </c>
      <c r="G73" s="1">
        <f t="shared" si="69"/>
        <v>151000000</v>
      </c>
      <c r="H73" s="1">
        <f t="shared" si="69"/>
        <v>-30</v>
      </c>
      <c r="I73" s="1">
        <f t="shared" si="69"/>
        <v>0</v>
      </c>
      <c r="K73" s="2">
        <f t="shared" si="35"/>
        <v>-1.1879458070148154E-6</v>
      </c>
      <c r="L73" s="2">
        <f t="shared" si="36"/>
        <v>-6.8782062226157813E-5</v>
      </c>
      <c r="M73" s="2">
        <f t="shared" si="14"/>
        <v>6.8792320060624855E-5</v>
      </c>
      <c r="N73" s="2"/>
      <c r="O73" s="2">
        <f t="shared" si="37"/>
        <v>1.1879573540502953E-6</v>
      </c>
      <c r="P73" s="2">
        <f t="shared" si="38"/>
        <v>-9.9183236938498332E-3</v>
      </c>
      <c r="Q73" s="2">
        <f t="shared" si="15"/>
        <v>9.9183237649930391E-3</v>
      </c>
      <c r="R73" s="2"/>
      <c r="S73" s="2">
        <f t="shared" si="16"/>
        <v>6.8220134626059691E-7</v>
      </c>
      <c r="T73" s="2"/>
      <c r="U73" s="2">
        <f t="shared" si="28"/>
        <v>1.1547035479945238E-11</v>
      </c>
      <c r="V73" s="2">
        <f t="shared" si="29"/>
        <v>-9.9871057560759913E-3</v>
      </c>
      <c r="W73" s="2">
        <f t="shared" si="17"/>
        <v>9.9871057560759913E-3</v>
      </c>
      <c r="X73" s="2"/>
      <c r="Y73" s="2">
        <f t="shared" si="30"/>
        <v>-2.3759031610651109E-6</v>
      </c>
      <c r="Z73" s="2">
        <f t="shared" si="31"/>
        <v>9.8495416316236751E-3</v>
      </c>
      <c r="AA73" s="2">
        <f t="shared" si="18"/>
        <v>9.8495419181809565E-3</v>
      </c>
      <c r="AC73" s="2">
        <f t="shared" si="39"/>
        <v>-9.2627896776990306E-4</v>
      </c>
      <c r="AD73" s="2">
        <f t="shared" si="40"/>
        <v>-1762.3169368127494</v>
      </c>
      <c r="AE73" s="2">
        <f t="shared" si="19"/>
        <v>1762.3169368129929</v>
      </c>
      <c r="AK73" s="3">
        <f t="shared" si="32"/>
        <v>6.8220134626059691E-7</v>
      </c>
      <c r="AL73" s="3">
        <f t="shared" si="20"/>
        <v>0.99779613284159485</v>
      </c>
    </row>
    <row r="74" spans="1:38" x14ac:dyDescent="0.25">
      <c r="A74" s="1">
        <f t="shared" si="33"/>
        <v>177120.74683612725</v>
      </c>
      <c r="B74" s="1">
        <f t="shared" ref="B74:I74" si="70">B73</f>
        <v>0</v>
      </c>
      <c r="C74" s="1">
        <f t="shared" si="70"/>
        <v>0</v>
      </c>
      <c r="D74" s="1">
        <f t="shared" si="70"/>
        <v>0</v>
      </c>
      <c r="E74" s="1">
        <f t="shared" si="70"/>
        <v>1737</v>
      </c>
      <c r="F74" s="1">
        <f t="shared" si="70"/>
        <v>0</v>
      </c>
      <c r="G74" s="1">
        <f t="shared" si="70"/>
        <v>151000000</v>
      </c>
      <c r="H74" s="1">
        <f t="shared" si="70"/>
        <v>-30</v>
      </c>
      <c r="I74" s="1">
        <f t="shared" si="70"/>
        <v>0</v>
      </c>
      <c r="K74" s="2">
        <f t="shared" si="35"/>
        <v>-1.1883494448804509E-6</v>
      </c>
      <c r="L74" s="2">
        <f t="shared" si="36"/>
        <v>-6.8805432858578112E-5</v>
      </c>
      <c r="M74" s="2">
        <f t="shared" si="14"/>
        <v>6.8815694178431776E-5</v>
      </c>
      <c r="N74" s="2"/>
      <c r="O74" s="2">
        <f t="shared" si="37"/>
        <v>1.1883609886914708E-6</v>
      </c>
      <c r="P74" s="2">
        <f t="shared" si="38"/>
        <v>-9.9185369267602297E-3</v>
      </c>
      <c r="Q74" s="2">
        <f t="shared" si="15"/>
        <v>9.9185369979502575E-3</v>
      </c>
      <c r="R74" s="2"/>
      <c r="S74" s="2">
        <f t="shared" si="16"/>
        <v>6.8244781438140754E-7</v>
      </c>
      <c r="T74" s="2"/>
      <c r="U74" s="2">
        <f t="shared" si="28"/>
        <v>1.1543811019909102E-11</v>
      </c>
      <c r="V74" s="2">
        <f t="shared" si="29"/>
        <v>-9.9873423596188084E-3</v>
      </c>
      <c r="W74" s="2">
        <f t="shared" si="17"/>
        <v>9.9873423596188084E-3</v>
      </c>
      <c r="X74" s="2"/>
      <c r="Y74" s="2">
        <f t="shared" si="30"/>
        <v>-2.3767104335719214E-6</v>
      </c>
      <c r="Z74" s="2">
        <f t="shared" si="31"/>
        <v>9.8497314939016509E-3</v>
      </c>
      <c r="AA74" s="2">
        <f t="shared" si="18"/>
        <v>9.8497317806481681E-3</v>
      </c>
      <c r="AC74" s="2">
        <f t="shared" si="39"/>
        <v>-9.2571019440311811E-4</v>
      </c>
      <c r="AD74" s="2">
        <f t="shared" si="40"/>
        <v>-1761.2245218413598</v>
      </c>
      <c r="AE74" s="2">
        <f t="shared" si="19"/>
        <v>1761.2245218416031</v>
      </c>
      <c r="AK74" s="3">
        <f t="shared" si="32"/>
        <v>6.8244781438140754E-7</v>
      </c>
      <c r="AL74" s="3">
        <f t="shared" si="20"/>
        <v>0.99779681528940922</v>
      </c>
    </row>
    <row r="75" spans="1:38" x14ac:dyDescent="0.25">
      <c r="A75" s="1">
        <f t="shared" si="33"/>
        <v>177008.61480584394</v>
      </c>
      <c r="B75" s="1">
        <f t="shared" ref="B75:I75" si="71">B74</f>
        <v>0</v>
      </c>
      <c r="C75" s="1">
        <f t="shared" si="71"/>
        <v>0</v>
      </c>
      <c r="D75" s="1">
        <f t="shared" si="71"/>
        <v>0</v>
      </c>
      <c r="E75" s="1">
        <f t="shared" si="71"/>
        <v>1737</v>
      </c>
      <c r="F75" s="1">
        <f t="shared" si="71"/>
        <v>0</v>
      </c>
      <c r="G75" s="1">
        <f t="shared" si="71"/>
        <v>151000000</v>
      </c>
      <c r="H75" s="1">
        <f t="shared" si="71"/>
        <v>-30</v>
      </c>
      <c r="I75" s="1">
        <f t="shared" si="71"/>
        <v>0</v>
      </c>
      <c r="K75" s="2">
        <f t="shared" si="35"/>
        <v>-1.1887388966836511E-6</v>
      </c>
      <c r="L75" s="2">
        <f t="shared" si="36"/>
        <v>-6.8827982117983412E-5</v>
      </c>
      <c r="M75" s="2">
        <f t="shared" si="14"/>
        <v>6.883824680072796E-5</v>
      </c>
      <c r="N75" s="2"/>
      <c r="O75" s="2">
        <f t="shared" si="37"/>
        <v>1.1887504371272657E-6</v>
      </c>
      <c r="P75" s="2">
        <f t="shared" si="38"/>
        <v>-9.918738988107129E-3</v>
      </c>
      <c r="Q75" s="2">
        <f t="shared" si="15"/>
        <v>9.9187390593423741E-3</v>
      </c>
      <c r="R75" s="2"/>
      <c r="S75" s="2">
        <f t="shared" si="16"/>
        <v>6.8268537659249927E-7</v>
      </c>
      <c r="T75" s="2"/>
      <c r="U75" s="2">
        <f t="shared" ref="U75:U106" si="72">O75+K75</f>
        <v>1.1540443614592788E-11</v>
      </c>
      <c r="V75" s="2">
        <f t="shared" ref="V75:V106" si="73">P75+L75</f>
        <v>-9.9875669702251119E-3</v>
      </c>
      <c r="W75" s="2">
        <f t="shared" si="17"/>
        <v>9.9875669702251119E-3</v>
      </c>
      <c r="X75" s="2"/>
      <c r="Y75" s="2">
        <f t="shared" ref="Y75:Y106" si="74">-O75+K75</f>
        <v>-2.377489333810917E-6</v>
      </c>
      <c r="Z75" s="2">
        <f t="shared" ref="Z75:Z106" si="75">-P75+L75</f>
        <v>9.8499110059891461E-3</v>
      </c>
      <c r="AA75" s="2">
        <f t="shared" si="18"/>
        <v>9.8499112929184111E-3</v>
      </c>
      <c r="AC75" s="2">
        <f t="shared" si="39"/>
        <v>-9.2514138992494247E-4</v>
      </c>
      <c r="AD75" s="2">
        <f t="shared" si="40"/>
        <v>-1760.1515191623716</v>
      </c>
      <c r="AE75" s="2">
        <f t="shared" si="19"/>
        <v>1760.1515191626147</v>
      </c>
      <c r="AK75" s="3">
        <f t="shared" ref="AK75:AK106" si="76">S75</f>
        <v>6.8268537659249927E-7</v>
      </c>
      <c r="AL75" s="3">
        <f t="shared" si="20"/>
        <v>0.99779749797478579</v>
      </c>
    </row>
    <row r="76" spans="1:38" x14ac:dyDescent="0.25">
      <c r="A76" s="1">
        <f t="shared" ref="A76:A107" si="77">A75*(MAX(W75,AA75)/$B$2)^0.5</f>
        <v>176898.54291311037</v>
      </c>
      <c r="B76" s="1">
        <f t="shared" ref="B76:I76" si="78">B75</f>
        <v>0</v>
      </c>
      <c r="C76" s="1">
        <f t="shared" si="78"/>
        <v>0</v>
      </c>
      <c r="D76" s="1">
        <f t="shared" si="78"/>
        <v>0</v>
      </c>
      <c r="E76" s="1">
        <f t="shared" si="78"/>
        <v>1737</v>
      </c>
      <c r="F76" s="1">
        <f t="shared" si="78"/>
        <v>0</v>
      </c>
      <c r="G76" s="1">
        <f t="shared" si="78"/>
        <v>151000000</v>
      </c>
      <c r="H76" s="1">
        <f t="shared" si="78"/>
        <v>-30</v>
      </c>
      <c r="I76" s="1">
        <f t="shared" si="78"/>
        <v>0</v>
      </c>
      <c r="K76" s="2">
        <f t="shared" ref="K76:K107" si="79">SIN($AL75*3.1415)*(H76-D76)/$A76</f>
        <v>-1.189114867214776E-6</v>
      </c>
      <c r="L76" s="2">
        <f t="shared" ref="L76:L107" si="80">SIN($AL75*3.1415)*(I76-E76)/$A76</f>
        <v>-6.8849750811735528E-5</v>
      </c>
      <c r="M76" s="2">
        <f t="shared" si="14"/>
        <v>6.8860018740961055E-5</v>
      </c>
      <c r="N76" s="2"/>
      <c r="O76" s="2">
        <f t="shared" ref="O76:O107" si="81">(F76-B76-D76*$A76-K76*$A76^2/2)/((0.5-(1-$AL75)^2)*$A76^2)</f>
        <v>1.1891264041552296E-6</v>
      </c>
      <c r="P76" s="2">
        <f t="shared" ref="P76:P107" si="82">(G76-C76-E76*$A76-((L76*$A76^2)/2))/((0.5-(1-$AL75)^2)*$A76^2)</f>
        <v>-9.9189304504853741E-3</v>
      </c>
      <c r="Q76" s="2">
        <f t="shared" si="15"/>
        <v>9.91893052176431E-3</v>
      </c>
      <c r="R76" s="2"/>
      <c r="S76" s="2">
        <f t="shared" si="16"/>
        <v>6.8291447582696753E-7</v>
      </c>
      <c r="T76" s="2"/>
      <c r="U76" s="2">
        <f t="shared" si="72"/>
        <v>1.1536940453611951E-11</v>
      </c>
      <c r="V76" s="2">
        <f t="shared" si="73"/>
        <v>-9.9877802012971091E-3</v>
      </c>
      <c r="W76" s="2">
        <f t="shared" si="17"/>
        <v>9.9877802012971091E-3</v>
      </c>
      <c r="X76" s="2"/>
      <c r="Y76" s="2">
        <f t="shared" si="74"/>
        <v>-2.3782412713700059E-6</v>
      </c>
      <c r="Z76" s="2">
        <f t="shared" si="75"/>
        <v>9.8500806996736391E-3</v>
      </c>
      <c r="AA76" s="2">
        <f t="shared" si="18"/>
        <v>9.8500809867794834E-3</v>
      </c>
      <c r="AC76" s="2">
        <f t="shared" ref="AC76:AC107" si="83">K76*A76+AL75*A76*O76-(1-AL75)*A76*O76</f>
        <v>-9.2457256194409295E-4</v>
      </c>
      <c r="AD76" s="2">
        <f t="shared" ref="AD76:AD107" si="84">L76*A76+AL76*A76*P76-(1-AL76)*A76*P76</f>
        <v>-1759.0969456477665</v>
      </c>
      <c r="AE76" s="2">
        <f t="shared" si="19"/>
        <v>1759.0969456480095</v>
      </c>
      <c r="AK76" s="3">
        <f t="shared" si="76"/>
        <v>6.8291447582696753E-7</v>
      </c>
      <c r="AL76" s="3">
        <f t="shared" si="20"/>
        <v>0.99779818088926164</v>
      </c>
    </row>
    <row r="77" spans="1:38" x14ac:dyDescent="0.25">
      <c r="A77" s="1">
        <f t="shared" si="77"/>
        <v>176790.42664477648</v>
      </c>
      <c r="B77" s="1">
        <f t="shared" ref="B77:I77" si="85">B76</f>
        <v>0</v>
      </c>
      <c r="C77" s="1">
        <f t="shared" si="85"/>
        <v>0</v>
      </c>
      <c r="D77" s="1">
        <f t="shared" si="85"/>
        <v>0</v>
      </c>
      <c r="E77" s="1">
        <f t="shared" si="85"/>
        <v>1737</v>
      </c>
      <c r="F77" s="1">
        <f t="shared" si="85"/>
        <v>0</v>
      </c>
      <c r="G77" s="1">
        <f t="shared" si="85"/>
        <v>151000000</v>
      </c>
      <c r="H77" s="1">
        <f t="shared" si="85"/>
        <v>-30</v>
      </c>
      <c r="I77" s="1">
        <f t="shared" si="85"/>
        <v>0</v>
      </c>
      <c r="K77" s="2">
        <f t="shared" si="79"/>
        <v>-1.1894780258438564E-6</v>
      </c>
      <c r="L77" s="2">
        <f t="shared" si="80"/>
        <v>-6.8870777696359279E-5</v>
      </c>
      <c r="M77" s="2">
        <f t="shared" ref="M77:M99" si="86">(K77*K77+L77*L77)^0.5</f>
        <v>6.8881048761435855E-5</v>
      </c>
      <c r="N77" s="2"/>
      <c r="O77" s="2">
        <f t="shared" si="81"/>
        <v>1.1894895591522179E-6</v>
      </c>
      <c r="P77" s="2">
        <f t="shared" si="82"/>
        <v>-9.9191118443114588E-3</v>
      </c>
      <c r="Q77" s="2">
        <f t="shared" ref="Q77:Q99" si="87">(O77*O77+P77*P77)^0.5</f>
        <v>9.9191119156326335E-3</v>
      </c>
      <c r="R77" s="2"/>
      <c r="S77" s="2">
        <f t="shared" ref="S77:S99" si="88">K77*O77+L77*P77</f>
        <v>6.8313553190320627E-7</v>
      </c>
      <c r="T77" s="2"/>
      <c r="U77" s="2">
        <f t="shared" si="72"/>
        <v>1.1533308361511048E-11</v>
      </c>
      <c r="V77" s="2">
        <f t="shared" si="73"/>
        <v>-9.9879826220078179E-3</v>
      </c>
      <c r="W77" s="2">
        <f t="shared" ref="W77:W99" si="89">(U77*U77+V77*V77)^0.5</f>
        <v>9.9879826220078179E-3</v>
      </c>
      <c r="X77" s="2"/>
      <c r="Y77" s="2">
        <f t="shared" si="74"/>
        <v>-2.3789675849960741E-6</v>
      </c>
      <c r="Z77" s="2">
        <f t="shared" si="75"/>
        <v>9.8502410666150998E-3</v>
      </c>
      <c r="AA77" s="2">
        <f t="shared" ref="AA77:AA99" si="90">(Y77*Y77+Z77*Z77)^0.5</f>
        <v>9.8502413538916565E-3</v>
      </c>
      <c r="AC77" s="2">
        <f t="shared" si="83"/>
        <v>-9.240037176913823E-4</v>
      </c>
      <c r="AD77" s="2">
        <f t="shared" si="84"/>
        <v>-1758.0598672984802</v>
      </c>
      <c r="AE77" s="2">
        <f t="shared" ref="AE77:AE99" si="91">(AC77*AC77+AD77*AD77)^0.5</f>
        <v>1758.059867298723</v>
      </c>
      <c r="AK77" s="3">
        <f t="shared" si="76"/>
        <v>6.8313553190320627E-7</v>
      </c>
      <c r="AL77" s="3">
        <f t="shared" ref="AL77:AL99" si="92">AL76+AK77</f>
        <v>0.99779886402479356</v>
      </c>
    </row>
    <row r="78" spans="1:38" x14ac:dyDescent="0.25">
      <c r="A78" s="1">
        <f t="shared" si="77"/>
        <v>176684.16684195475</v>
      </c>
      <c r="B78" s="1">
        <f t="shared" ref="B78:I78" si="93">B77</f>
        <v>0</v>
      </c>
      <c r="C78" s="1">
        <f t="shared" si="93"/>
        <v>0</v>
      </c>
      <c r="D78" s="1">
        <f t="shared" si="93"/>
        <v>0</v>
      </c>
      <c r="E78" s="1">
        <f t="shared" si="93"/>
        <v>1737</v>
      </c>
      <c r="F78" s="1">
        <f t="shared" si="93"/>
        <v>0</v>
      </c>
      <c r="G78" s="1">
        <f t="shared" si="93"/>
        <v>151000000</v>
      </c>
      <c r="H78" s="1">
        <f t="shared" si="93"/>
        <v>-30</v>
      </c>
      <c r="I78" s="1">
        <f t="shared" si="93"/>
        <v>0</v>
      </c>
      <c r="K78" s="2">
        <f t="shared" si="79"/>
        <v>-1.1898290090395887E-6</v>
      </c>
      <c r="L78" s="2">
        <f t="shared" si="80"/>
        <v>-6.8891099623392192E-5</v>
      </c>
      <c r="M78" s="2">
        <f t="shared" si="86"/>
        <v>6.8901373719185748E-5</v>
      </c>
      <c r="N78" s="2"/>
      <c r="O78" s="2">
        <f t="shared" si="81"/>
        <v>1.1898405385934113E-6</v>
      </c>
      <c r="P78" s="2">
        <f t="shared" si="82"/>
        <v>-9.919283661183078E-3</v>
      </c>
      <c r="Q78" s="2">
        <f t="shared" si="87"/>
        <v>9.9192837325451123E-3</v>
      </c>
      <c r="R78" s="2"/>
      <c r="S78" s="2">
        <f t="shared" si="88"/>
        <v>6.8334894318846098E-7</v>
      </c>
      <c r="T78" s="2"/>
      <c r="U78" s="2">
        <f t="shared" si="72"/>
        <v>1.1529553822539048E-11</v>
      </c>
      <c r="V78" s="2">
        <f t="shared" si="73"/>
        <v>-9.9881747608064706E-3</v>
      </c>
      <c r="W78" s="2">
        <f t="shared" si="89"/>
        <v>9.9881747608064706E-3</v>
      </c>
      <c r="X78" s="2"/>
      <c r="Y78" s="2">
        <f t="shared" si="74"/>
        <v>-2.379669547633E-6</v>
      </c>
      <c r="Z78" s="2">
        <f t="shared" si="75"/>
        <v>9.8503925615596854E-3</v>
      </c>
      <c r="AA78" s="2">
        <f t="shared" si="90"/>
        <v>9.8503928490013808E-3</v>
      </c>
      <c r="AC78" s="2">
        <f t="shared" si="83"/>
        <v>-9.2343486403956461E-4</v>
      </c>
      <c r="AD78" s="2">
        <f t="shared" si="84"/>
        <v>-1757.0393957320059</v>
      </c>
      <c r="AE78" s="2">
        <f t="shared" si="91"/>
        <v>1757.0393957322485</v>
      </c>
      <c r="AK78" s="3">
        <f t="shared" si="76"/>
        <v>6.8334894318846098E-7</v>
      </c>
      <c r="AL78" s="3">
        <f t="shared" si="92"/>
        <v>0.99779954737373677</v>
      </c>
    </row>
    <row r="79" spans="1:38" x14ac:dyDescent="0.25">
      <c r="A79" s="1">
        <f t="shared" si="77"/>
        <v>176579.66931337898</v>
      </c>
      <c r="B79" s="1">
        <f t="shared" ref="B79:I79" si="94">B78</f>
        <v>0</v>
      </c>
      <c r="C79" s="1">
        <f t="shared" si="94"/>
        <v>0</v>
      </c>
      <c r="D79" s="1">
        <f t="shared" si="94"/>
        <v>0</v>
      </c>
      <c r="E79" s="1">
        <f t="shared" si="94"/>
        <v>1737</v>
      </c>
      <c r="F79" s="1">
        <f t="shared" si="94"/>
        <v>0</v>
      </c>
      <c r="G79" s="1">
        <f t="shared" si="94"/>
        <v>151000000</v>
      </c>
      <c r="H79" s="1">
        <f t="shared" si="94"/>
        <v>-30</v>
      </c>
      <c r="I79" s="1">
        <f t="shared" si="94"/>
        <v>0</v>
      </c>
      <c r="K79" s="2">
        <f t="shared" si="79"/>
        <v>-1.1901684226918286E-6</v>
      </c>
      <c r="L79" s="2">
        <f t="shared" si="80"/>
        <v>-6.8910751673856882E-5</v>
      </c>
      <c r="M79" s="2">
        <f t="shared" si="86"/>
        <v>6.8921028700465154E-5</v>
      </c>
      <c r="N79" s="2"/>
      <c r="O79" s="2">
        <f t="shared" si="81"/>
        <v>1.1901799483748355E-6</v>
      </c>
      <c r="P79" s="2">
        <f t="shared" si="82"/>
        <v>-9.9194463569181358E-3</v>
      </c>
      <c r="Q79" s="2">
        <f t="shared" si="87"/>
        <v>9.9194464283197167E-3</v>
      </c>
      <c r="R79" s="2"/>
      <c r="S79" s="2">
        <f t="shared" si="88"/>
        <v>6.8355508812913815E-7</v>
      </c>
      <c r="T79" s="2"/>
      <c r="U79" s="2">
        <f t="shared" si="72"/>
        <v>1.1525683006907456E-11</v>
      </c>
      <c r="V79" s="2">
        <f t="shared" si="73"/>
        <v>-9.9883571085919928E-3</v>
      </c>
      <c r="W79" s="2">
        <f t="shared" si="89"/>
        <v>9.9883571085919928E-3</v>
      </c>
      <c r="X79" s="2"/>
      <c r="Y79" s="2">
        <f t="shared" si="74"/>
        <v>-2.3803483710666642E-6</v>
      </c>
      <c r="Z79" s="2">
        <f t="shared" si="75"/>
        <v>9.8505356052442788E-3</v>
      </c>
      <c r="AA79" s="2">
        <f t="shared" si="90"/>
        <v>9.8505358928458117E-3</v>
      </c>
      <c r="AC79" s="2">
        <f t="shared" si="83"/>
        <v>-9.2286600752158855E-4</v>
      </c>
      <c r="AD79" s="2">
        <f t="shared" si="84"/>
        <v>-1756.0346849434009</v>
      </c>
      <c r="AE79" s="2">
        <f t="shared" si="91"/>
        <v>1756.0346849436435</v>
      </c>
      <c r="AK79" s="3">
        <f t="shared" si="76"/>
        <v>6.8355508812913815E-7</v>
      </c>
      <c r="AL79" s="3">
        <f t="shared" si="92"/>
        <v>0.99780023092882486</v>
      </c>
    </row>
    <row r="80" spans="1:38" x14ac:dyDescent="0.25">
      <c r="A80" s="1">
        <f t="shared" si="77"/>
        <v>176476.84447946903</v>
      </c>
      <c r="B80" s="1">
        <f t="shared" ref="B80:I80" si="95">B79</f>
        <v>0</v>
      </c>
      <c r="C80" s="1">
        <f t="shared" si="95"/>
        <v>0</v>
      </c>
      <c r="D80" s="1">
        <f t="shared" si="95"/>
        <v>0</v>
      </c>
      <c r="E80" s="1">
        <f t="shared" si="95"/>
        <v>1737</v>
      </c>
      <c r="F80" s="1">
        <f t="shared" si="95"/>
        <v>0</v>
      </c>
      <c r="G80" s="1">
        <f t="shared" si="95"/>
        <v>151000000</v>
      </c>
      <c r="H80" s="1">
        <f t="shared" si="95"/>
        <v>-30</v>
      </c>
      <c r="I80" s="1">
        <f t="shared" si="95"/>
        <v>0</v>
      </c>
      <c r="K80" s="2">
        <f t="shared" si="79"/>
        <v>-1.1904968442563787E-6</v>
      </c>
      <c r="L80" s="2">
        <f t="shared" si="80"/>
        <v>-6.8929767282444331E-5</v>
      </c>
      <c r="M80" s="2">
        <f t="shared" si="86"/>
        <v>6.8940047144951368E-5</v>
      </c>
      <c r="N80" s="2"/>
      <c r="O80" s="2">
        <f t="shared" si="81"/>
        <v>1.1905083659581684E-6</v>
      </c>
      <c r="P80" s="2">
        <f t="shared" si="82"/>
        <v>-9.9196003543067113E-3</v>
      </c>
      <c r="Q80" s="2">
        <f t="shared" si="87"/>
        <v>9.9196004257465931E-3</v>
      </c>
      <c r="R80" s="2"/>
      <c r="S80" s="2">
        <f t="shared" si="88"/>
        <v>6.8375432666076123E-7</v>
      </c>
      <c r="T80" s="2"/>
      <c r="U80" s="2">
        <f t="shared" si="72"/>
        <v>1.1521701789636793E-11</v>
      </c>
      <c r="V80" s="2">
        <f t="shared" si="73"/>
        <v>-9.9885301215891561E-3</v>
      </c>
      <c r="W80" s="2">
        <f t="shared" si="89"/>
        <v>9.9885301215891561E-3</v>
      </c>
      <c r="X80" s="2"/>
      <c r="Y80" s="2">
        <f t="shared" si="74"/>
        <v>-2.3810052102145473E-6</v>
      </c>
      <c r="Z80" s="2">
        <f t="shared" si="75"/>
        <v>9.8506705870242666E-3</v>
      </c>
      <c r="AA80" s="2">
        <f t="shared" si="90"/>
        <v>9.850670874780601E-3</v>
      </c>
      <c r="AC80" s="2">
        <f t="shared" si="83"/>
        <v>-9.2229715434781045E-4</v>
      </c>
      <c r="AD80" s="2">
        <f t="shared" si="84"/>
        <v>-1755.0449283141097</v>
      </c>
      <c r="AE80" s="2">
        <f t="shared" si="91"/>
        <v>1755.0449283143521</v>
      </c>
      <c r="AK80" s="3">
        <f t="shared" si="76"/>
        <v>6.8375432666076123E-7</v>
      </c>
      <c r="AL80" s="3">
        <f t="shared" si="92"/>
        <v>0.99780091468315157</v>
      </c>
    </row>
    <row r="81" spans="1:38" x14ac:dyDescent="0.25">
      <c r="A81" s="1">
        <f t="shared" si="77"/>
        <v>176375.60704418787</v>
      </c>
      <c r="B81" s="1">
        <f t="shared" ref="B81:I81" si="96">B80</f>
        <v>0</v>
      </c>
      <c r="C81" s="1">
        <f t="shared" si="96"/>
        <v>0</v>
      </c>
      <c r="D81" s="1">
        <f t="shared" si="96"/>
        <v>0</v>
      </c>
      <c r="E81" s="1">
        <f t="shared" si="96"/>
        <v>1737</v>
      </c>
      <c r="F81" s="1">
        <f t="shared" si="96"/>
        <v>0</v>
      </c>
      <c r="G81" s="1">
        <f t="shared" si="96"/>
        <v>151000000</v>
      </c>
      <c r="H81" s="1">
        <f t="shared" si="96"/>
        <v>-30</v>
      </c>
      <c r="I81" s="1">
        <f t="shared" si="96"/>
        <v>0</v>
      </c>
      <c r="K81" s="2">
        <f t="shared" si="79"/>
        <v>-1.1908148247379413E-6</v>
      </c>
      <c r="L81" s="2">
        <f t="shared" si="80"/>
        <v>-6.8948178352326808E-5</v>
      </c>
      <c r="M81" s="2">
        <f t="shared" si="86"/>
        <v>6.8958460960574534E-5</v>
      </c>
      <c r="N81" s="2"/>
      <c r="O81" s="2">
        <f t="shared" si="81"/>
        <v>1.1908263423537148E-6</v>
      </c>
      <c r="P81" s="2">
        <f t="shared" si="82"/>
        <v>-9.9197460456055819E-3</v>
      </c>
      <c r="Q81" s="2">
        <f t="shared" si="87"/>
        <v>9.9197461170825816E-3</v>
      </c>
      <c r="R81" s="2"/>
      <c r="S81" s="2">
        <f t="shared" si="88"/>
        <v>6.8394700150854011E-7</v>
      </c>
      <c r="T81" s="2"/>
      <c r="U81" s="2">
        <f t="shared" si="72"/>
        <v>1.151761577342649E-11</v>
      </c>
      <c r="V81" s="2">
        <f t="shared" si="73"/>
        <v>-9.9886942239579089E-3</v>
      </c>
      <c r="W81" s="2">
        <f t="shared" si="89"/>
        <v>9.9886942239579089E-3</v>
      </c>
      <c r="X81" s="2"/>
      <c r="Y81" s="2">
        <f t="shared" si="74"/>
        <v>-2.3816411670916559E-6</v>
      </c>
      <c r="Z81" s="2">
        <f t="shared" si="75"/>
        <v>9.850797867253255E-3</v>
      </c>
      <c r="AA81" s="2">
        <f t="shared" si="90"/>
        <v>9.8507981551596065E-3</v>
      </c>
      <c r="AC81" s="2">
        <f t="shared" si="83"/>
        <v>-9.2172831042164024E-4</v>
      </c>
      <c r="AD81" s="2">
        <f t="shared" si="84"/>
        <v>-1754.0693558456364</v>
      </c>
      <c r="AE81" s="2">
        <f t="shared" si="91"/>
        <v>1754.0693558458786</v>
      </c>
      <c r="AK81" s="3">
        <f t="shared" si="76"/>
        <v>6.8394700150854011E-7</v>
      </c>
      <c r="AL81" s="3">
        <f t="shared" si="92"/>
        <v>0.99780159863015305</v>
      </c>
    </row>
    <row r="82" spans="1:38" x14ac:dyDescent="0.25">
      <c r="A82" s="1">
        <f t="shared" si="77"/>
        <v>176275.87569208129</v>
      </c>
      <c r="B82" s="1">
        <f t="shared" ref="B82:I82" si="97">B81</f>
        <v>0</v>
      </c>
      <c r="C82" s="1">
        <f t="shared" si="97"/>
        <v>0</v>
      </c>
      <c r="D82" s="1">
        <f t="shared" si="97"/>
        <v>0</v>
      </c>
      <c r="E82" s="1">
        <f t="shared" si="97"/>
        <v>1737</v>
      </c>
      <c r="F82" s="1">
        <f t="shared" si="97"/>
        <v>0</v>
      </c>
      <c r="G82" s="1">
        <f t="shared" si="97"/>
        <v>151000000</v>
      </c>
      <c r="H82" s="1">
        <f t="shared" si="97"/>
        <v>-30</v>
      </c>
      <c r="I82" s="1">
        <f t="shared" si="97"/>
        <v>0</v>
      </c>
      <c r="K82" s="2">
        <f t="shared" si="79"/>
        <v>-1.1911228905265726E-6</v>
      </c>
      <c r="L82" s="2">
        <f t="shared" si="80"/>
        <v>-6.8966015361488547E-5</v>
      </c>
      <c r="M82" s="2">
        <f t="shared" si="86"/>
        <v>6.8976300629864249E-5</v>
      </c>
      <c r="N82" s="2"/>
      <c r="O82" s="2">
        <f t="shared" si="81"/>
        <v>1.1911344039568773E-6</v>
      </c>
      <c r="P82" s="2">
        <f t="shared" si="82"/>
        <v>-9.9198837948015102E-3</v>
      </c>
      <c r="Q82" s="2">
        <f t="shared" si="87"/>
        <v>9.9198838663145036E-3</v>
      </c>
      <c r="R82" s="2"/>
      <c r="S82" s="2">
        <f t="shared" si="88"/>
        <v>6.8413343938900793E-7</v>
      </c>
      <c r="T82" s="2"/>
      <c r="U82" s="2">
        <f t="shared" si="72"/>
        <v>1.1513430304748508E-11</v>
      </c>
      <c r="V82" s="2">
        <f t="shared" si="73"/>
        <v>-9.9888498101629985E-3</v>
      </c>
      <c r="W82" s="2">
        <f t="shared" si="89"/>
        <v>9.9888498101629985E-3</v>
      </c>
      <c r="X82" s="2"/>
      <c r="Y82" s="2">
        <f t="shared" si="74"/>
        <v>-2.3822572944834499E-6</v>
      </c>
      <c r="Z82" s="2">
        <f t="shared" si="75"/>
        <v>9.8509177794400219E-3</v>
      </c>
      <c r="AA82" s="2">
        <f t="shared" si="90"/>
        <v>9.8509180674918491E-3</v>
      </c>
      <c r="AC82" s="2">
        <f t="shared" si="83"/>
        <v>-9.2115948135478931E-4</v>
      </c>
      <c r="AD82" s="2">
        <f t="shared" si="84"/>
        <v>-1753.1072315974359</v>
      </c>
      <c r="AE82" s="2">
        <f t="shared" si="91"/>
        <v>1753.1072315976778</v>
      </c>
      <c r="AK82" s="3">
        <f t="shared" si="76"/>
        <v>6.8413343938900793E-7</v>
      </c>
      <c r="AL82" s="3">
        <f t="shared" si="92"/>
        <v>0.9978022827635924</v>
      </c>
    </row>
    <row r="83" spans="1:38" x14ac:dyDescent="0.25">
      <c r="A83" s="1">
        <f t="shared" si="77"/>
        <v>176177.57280816053</v>
      </c>
      <c r="B83" s="1">
        <f t="shared" ref="B83:I83" si="98">B82</f>
        <v>0</v>
      </c>
      <c r="C83" s="1">
        <f t="shared" si="98"/>
        <v>0</v>
      </c>
      <c r="D83" s="1">
        <f t="shared" si="98"/>
        <v>0</v>
      </c>
      <c r="E83" s="1">
        <f t="shared" si="98"/>
        <v>1737</v>
      </c>
      <c r="F83" s="1">
        <f t="shared" si="98"/>
        <v>0</v>
      </c>
      <c r="G83" s="1">
        <f t="shared" si="98"/>
        <v>151000000</v>
      </c>
      <c r="H83" s="1">
        <f t="shared" si="98"/>
        <v>-30</v>
      </c>
      <c r="I83" s="1">
        <f t="shared" si="98"/>
        <v>0</v>
      </c>
      <c r="K83" s="2">
        <f t="shared" si="79"/>
        <v>-1.1914215451004522E-6</v>
      </c>
      <c r="L83" s="2">
        <f t="shared" si="80"/>
        <v>-6.8983307461316186E-5</v>
      </c>
      <c r="M83" s="2">
        <f t="shared" si="86"/>
        <v>6.899359530855463E-5</v>
      </c>
      <c r="N83" s="2"/>
      <c r="O83" s="2">
        <f t="shared" si="81"/>
        <v>1.1914330542509468E-6</v>
      </c>
      <c r="P83" s="2">
        <f t="shared" si="82"/>
        <v>-9.9200139396664177E-3</v>
      </c>
      <c r="Q83" s="2">
        <f t="shared" si="87"/>
        <v>9.9200140112143381E-3</v>
      </c>
      <c r="R83" s="2"/>
      <c r="S83" s="2">
        <f t="shared" si="88"/>
        <v>6.8431395212154061E-7</v>
      </c>
      <c r="T83" s="2"/>
      <c r="U83" s="2">
        <f t="shared" si="72"/>
        <v>1.1509150494599653E-11</v>
      </c>
      <c r="V83" s="2">
        <f t="shared" si="73"/>
        <v>-9.9889972471277344E-3</v>
      </c>
      <c r="W83" s="2">
        <f t="shared" si="89"/>
        <v>9.9889972471277344E-3</v>
      </c>
      <c r="X83" s="2"/>
      <c r="Y83" s="2">
        <f t="shared" si="74"/>
        <v>-2.3828545993513991E-6</v>
      </c>
      <c r="Z83" s="2">
        <f t="shared" si="75"/>
        <v>9.851030632205101E-3</v>
      </c>
      <c r="AA83" s="2">
        <f t="shared" si="90"/>
        <v>9.8510309203980913E-3</v>
      </c>
      <c r="AC83" s="2">
        <f t="shared" si="83"/>
        <v>-9.2059067248019674E-4</v>
      </c>
      <c r="AD83" s="2">
        <f t="shared" si="84"/>
        <v>-1752.1578513104346</v>
      </c>
      <c r="AE83" s="2">
        <f t="shared" si="91"/>
        <v>1752.1578513106763</v>
      </c>
      <c r="AK83" s="3">
        <f t="shared" si="76"/>
        <v>6.8431395212154061E-7</v>
      </c>
      <c r="AL83" s="3">
        <f t="shared" si="92"/>
        <v>0.99780296707754457</v>
      </c>
    </row>
    <row r="84" spans="1:38" x14ac:dyDescent="0.25">
      <c r="A84" s="1">
        <f t="shared" si="77"/>
        <v>176080.62421852458</v>
      </c>
      <c r="B84" s="1">
        <f t="shared" ref="B84:I84" si="99">B83</f>
        <v>0</v>
      </c>
      <c r="C84" s="1">
        <f t="shared" si="99"/>
        <v>0</v>
      </c>
      <c r="D84" s="1">
        <f t="shared" si="99"/>
        <v>0</v>
      </c>
      <c r="E84" s="1">
        <f t="shared" si="99"/>
        <v>1737</v>
      </c>
      <c r="F84" s="1">
        <f t="shared" si="99"/>
        <v>0</v>
      </c>
      <c r="G84" s="1">
        <f t="shared" si="99"/>
        <v>151000000</v>
      </c>
      <c r="H84" s="1">
        <f t="shared" si="99"/>
        <v>-30</v>
      </c>
      <c r="I84" s="1">
        <f t="shared" si="99"/>
        <v>0</v>
      </c>
      <c r="K84" s="2">
        <f t="shared" si="79"/>
        <v>-1.1917112706077624E-6</v>
      </c>
      <c r="L84" s="2">
        <f t="shared" si="80"/>
        <v>-6.9000082568189451E-5</v>
      </c>
      <c r="M84" s="2">
        <f t="shared" si="86"/>
        <v>6.9010372917188725E-5</v>
      </c>
      <c r="N84" s="2"/>
      <c r="O84" s="2">
        <f t="shared" si="81"/>
        <v>1.1917227753889926E-6</v>
      </c>
      <c r="P84" s="2">
        <f t="shared" si="82"/>
        <v>-9.920136793624976E-3</v>
      </c>
      <c r="Q84" s="2">
        <f t="shared" si="87"/>
        <v>9.9201368652068102E-3</v>
      </c>
      <c r="R84" s="2"/>
      <c r="S84" s="2">
        <f t="shared" si="88"/>
        <v>6.8448883765839461E-7</v>
      </c>
      <c r="T84" s="2"/>
      <c r="U84" s="2">
        <f t="shared" si="72"/>
        <v>1.1504781230148271E-11</v>
      </c>
      <c r="V84" s="2">
        <f t="shared" si="73"/>
        <v>-9.9891368761931658E-3</v>
      </c>
      <c r="W84" s="2">
        <f t="shared" si="89"/>
        <v>9.9891368761931658E-3</v>
      </c>
      <c r="X84" s="2"/>
      <c r="Y84" s="2">
        <f t="shared" si="74"/>
        <v>-2.383434045996755E-6</v>
      </c>
      <c r="Z84" s="2">
        <f t="shared" si="75"/>
        <v>9.8511367110567863E-3</v>
      </c>
      <c r="AA84" s="2">
        <f t="shared" si="90"/>
        <v>9.851136999386851E-3</v>
      </c>
      <c r="AC84" s="2">
        <f t="shared" si="83"/>
        <v>-9.2002188886581389E-4</v>
      </c>
      <c r="AD84" s="2">
        <f t="shared" si="84"/>
        <v>-1751.2205401994283</v>
      </c>
      <c r="AE84" s="2">
        <f t="shared" si="91"/>
        <v>1751.22054019967</v>
      </c>
      <c r="AK84" s="3">
        <f t="shared" si="76"/>
        <v>6.8448883765839461E-7</v>
      </c>
      <c r="AL84" s="3">
        <f t="shared" si="92"/>
        <v>0.99780365156638218</v>
      </c>
    </row>
    <row r="85" spans="1:38" x14ac:dyDescent="0.25">
      <c r="A85" s="1">
        <f t="shared" si="77"/>
        <v>175984.95894983</v>
      </c>
      <c r="B85" s="1">
        <f t="shared" ref="B85:I85" si="100">B84</f>
        <v>0</v>
      </c>
      <c r="C85" s="1">
        <f t="shared" si="100"/>
        <v>0</v>
      </c>
      <c r="D85" s="1">
        <f t="shared" si="100"/>
        <v>0</v>
      </c>
      <c r="E85" s="1">
        <f t="shared" si="100"/>
        <v>1737</v>
      </c>
      <c r="F85" s="1">
        <f t="shared" si="100"/>
        <v>0</v>
      </c>
      <c r="G85" s="1">
        <f t="shared" si="100"/>
        <v>151000000</v>
      </c>
      <c r="H85" s="1">
        <f t="shared" si="100"/>
        <v>-30</v>
      </c>
      <c r="I85" s="1">
        <f t="shared" si="100"/>
        <v>0</v>
      </c>
      <c r="K85" s="2">
        <f t="shared" si="79"/>
        <v>-1.1919925293373439E-6</v>
      </c>
      <c r="L85" s="2">
        <f t="shared" si="80"/>
        <v>-6.9016367448632209E-5</v>
      </c>
      <c r="M85" s="2">
        <f t="shared" si="86"/>
        <v>6.9026660226282241E-5</v>
      </c>
      <c r="N85" s="2"/>
      <c r="O85" s="2">
        <f t="shared" si="81"/>
        <v>1.1920040296645392E-6</v>
      </c>
      <c r="P85" s="2">
        <f t="shared" si="82"/>
        <v>-9.9202526474528822E-3</v>
      </c>
      <c r="Q85" s="2">
        <f t="shared" si="87"/>
        <v>9.9202527190676709E-3</v>
      </c>
      <c r="R85" s="2"/>
      <c r="S85" s="2">
        <f t="shared" si="88"/>
        <v>6.8465838103997635E-7</v>
      </c>
      <c r="T85" s="2"/>
      <c r="U85" s="2">
        <f t="shared" si="72"/>
        <v>1.1500327195274802E-11</v>
      </c>
      <c r="V85" s="2">
        <f t="shared" si="73"/>
        <v>-9.9892690149015143E-3</v>
      </c>
      <c r="W85" s="2">
        <f t="shared" si="89"/>
        <v>9.9892690149015143E-3</v>
      </c>
      <c r="X85" s="2"/>
      <c r="Y85" s="2">
        <f t="shared" si="74"/>
        <v>-2.3839965590018832E-6</v>
      </c>
      <c r="Z85" s="2">
        <f t="shared" si="75"/>
        <v>9.85123628000425E-3</v>
      </c>
      <c r="AA85" s="2">
        <f t="shared" si="90"/>
        <v>9.851236568467512E-3</v>
      </c>
      <c r="AC85" s="2">
        <f t="shared" si="83"/>
        <v>-9.1945313532561506E-4</v>
      </c>
      <c r="AD85" s="2">
        <f t="shared" si="84"/>
        <v>-1750.2946508992234</v>
      </c>
      <c r="AE85" s="2">
        <f t="shared" si="91"/>
        <v>1750.2946508994648</v>
      </c>
      <c r="AK85" s="3">
        <f t="shared" si="76"/>
        <v>6.8465838103997635E-7</v>
      </c>
      <c r="AL85" s="3">
        <f t="shared" si="92"/>
        <v>0.99780433622476317</v>
      </c>
    </row>
    <row r="86" spans="1:38" x14ac:dyDescent="0.25">
      <c r="A86" s="1">
        <f t="shared" si="77"/>
        <v>175890.50900590274</v>
      </c>
      <c r="B86" s="1">
        <f t="shared" ref="B86:I86" si="101">B85</f>
        <v>0</v>
      </c>
      <c r="C86" s="1">
        <f t="shared" si="101"/>
        <v>0</v>
      </c>
      <c r="D86" s="1">
        <f t="shared" si="101"/>
        <v>0</v>
      </c>
      <c r="E86" s="1">
        <f t="shared" si="101"/>
        <v>1737</v>
      </c>
      <c r="F86" s="1">
        <f t="shared" si="101"/>
        <v>0</v>
      </c>
      <c r="G86" s="1">
        <f t="shared" si="101"/>
        <v>151000000</v>
      </c>
      <c r="H86" s="1">
        <f t="shared" si="101"/>
        <v>-30</v>
      </c>
      <c r="I86" s="1">
        <f t="shared" si="101"/>
        <v>0</v>
      </c>
      <c r="K86" s="2">
        <f t="shared" si="79"/>
        <v>-1.1922657650889596E-6</v>
      </c>
      <c r="L86" s="2">
        <f t="shared" si="80"/>
        <v>-6.9032187798650761E-5</v>
      </c>
      <c r="M86" s="2">
        <f t="shared" si="86"/>
        <v>6.9042482935673664E-5</v>
      </c>
      <c r="N86" s="2"/>
      <c r="O86" s="2">
        <f t="shared" si="81"/>
        <v>1.1922772608818383E-6</v>
      </c>
      <c r="P86" s="2">
        <f t="shared" si="82"/>
        <v>-9.920361770821895E-3</v>
      </c>
      <c r="Q86" s="2">
        <f t="shared" si="87"/>
        <v>9.920361842468731E-3</v>
      </c>
      <c r="R86" s="2"/>
      <c r="S86" s="2">
        <f t="shared" si="88"/>
        <v>6.8482285528257209E-7</v>
      </c>
      <c r="T86" s="2"/>
      <c r="U86" s="2">
        <f t="shared" si="72"/>
        <v>1.1495792878618593E-11</v>
      </c>
      <c r="V86" s="2">
        <f t="shared" si="73"/>
        <v>-9.989393958620545E-3</v>
      </c>
      <c r="W86" s="2">
        <f t="shared" si="89"/>
        <v>9.989393958620545E-3</v>
      </c>
      <c r="X86" s="2"/>
      <c r="Y86" s="2">
        <f t="shared" si="74"/>
        <v>-2.3845430259707979E-6</v>
      </c>
      <c r="Z86" s="2">
        <f t="shared" si="75"/>
        <v>9.8513295830232449E-3</v>
      </c>
      <c r="AA86" s="2">
        <f t="shared" si="90"/>
        <v>9.8513298716160335E-3</v>
      </c>
      <c r="AC86" s="2">
        <f t="shared" si="83"/>
        <v>-9.1888441643139058E-4</v>
      </c>
      <c r="AD86" s="2">
        <f t="shared" si="84"/>
        <v>-1749.3795615508172</v>
      </c>
      <c r="AE86" s="2">
        <f t="shared" si="91"/>
        <v>1749.3795615510585</v>
      </c>
      <c r="AK86" s="3">
        <f t="shared" si="76"/>
        <v>6.8482285528257209E-7</v>
      </c>
      <c r="AL86" s="3">
        <f t="shared" si="92"/>
        <v>0.99780502104761848</v>
      </c>
    </row>
    <row r="87" spans="1:38" x14ac:dyDescent="0.25">
      <c r="A87" s="1">
        <f t="shared" si="77"/>
        <v>175797.20915995064</v>
      </c>
      <c r="B87" s="1">
        <f t="shared" ref="B87:I87" si="102">B86</f>
        <v>0</v>
      </c>
      <c r="C87" s="1">
        <f t="shared" si="102"/>
        <v>0</v>
      </c>
      <c r="D87" s="1">
        <f t="shared" si="102"/>
        <v>0</v>
      </c>
      <c r="E87" s="1">
        <f t="shared" si="102"/>
        <v>1737</v>
      </c>
      <c r="F87" s="1">
        <f t="shared" si="102"/>
        <v>0</v>
      </c>
      <c r="G87" s="1">
        <f t="shared" si="102"/>
        <v>151000000</v>
      </c>
      <c r="H87" s="1">
        <f t="shared" si="102"/>
        <v>-30</v>
      </c>
      <c r="I87" s="1">
        <f t="shared" si="102"/>
        <v>0</v>
      </c>
      <c r="K87" s="2">
        <f t="shared" si="79"/>
        <v>-1.1925314044517248E-6</v>
      </c>
      <c r="L87" s="2">
        <f t="shared" si="80"/>
        <v>-6.9047568317754868E-5</v>
      </c>
      <c r="M87" s="2">
        <f t="shared" si="86"/>
        <v>6.9057865748556327E-5</v>
      </c>
      <c r="N87" s="2"/>
      <c r="O87" s="2">
        <f t="shared" si="81"/>
        <v>1.1925428956343155E-6</v>
      </c>
      <c r="P87" s="2">
        <f t="shared" si="82"/>
        <v>-9.92046441370616E-3</v>
      </c>
      <c r="Q87" s="2">
        <f t="shared" si="87"/>
        <v>9.9204644853841829E-3</v>
      </c>
      <c r="R87" s="2"/>
      <c r="S87" s="2">
        <f t="shared" si="88"/>
        <v>6.8498252220437785E-7</v>
      </c>
      <c r="T87" s="2"/>
      <c r="U87" s="2">
        <f t="shared" si="72"/>
        <v>1.1491182590730312E-11</v>
      </c>
      <c r="V87" s="2">
        <f t="shared" si="73"/>
        <v>-9.9895119820239148E-3</v>
      </c>
      <c r="W87" s="2">
        <f t="shared" si="89"/>
        <v>9.9895119820239148E-3</v>
      </c>
      <c r="X87" s="2"/>
      <c r="Y87" s="2">
        <f t="shared" si="74"/>
        <v>-2.3850743000860405E-6</v>
      </c>
      <c r="Z87" s="2">
        <f t="shared" si="75"/>
        <v>9.8514168453884051E-3</v>
      </c>
      <c r="AA87" s="2">
        <f t="shared" si="90"/>
        <v>9.8514171341072473E-3</v>
      </c>
      <c r="AC87" s="2">
        <f t="shared" si="83"/>
        <v>-9.1831573652263515E-4</v>
      </c>
      <c r="AD87" s="2">
        <f t="shared" si="84"/>
        <v>-1748.4746740152159</v>
      </c>
      <c r="AE87" s="2">
        <f t="shared" si="91"/>
        <v>1748.4746740154571</v>
      </c>
      <c r="AK87" s="3">
        <f t="shared" si="76"/>
        <v>6.8498252220437785E-7</v>
      </c>
      <c r="AL87" s="3">
        <f t="shared" si="92"/>
        <v>0.99780570603014074</v>
      </c>
    </row>
    <row r="88" spans="1:38" x14ac:dyDescent="0.25">
      <c r="A88" s="1">
        <f t="shared" si="77"/>
        <v>175704.99676098459</v>
      </c>
      <c r="B88" s="1">
        <f t="shared" ref="B88:I88" si="103">B87</f>
        <v>0</v>
      </c>
      <c r="C88" s="1">
        <f t="shared" si="103"/>
        <v>0</v>
      </c>
      <c r="D88" s="1">
        <f t="shared" si="103"/>
        <v>0</v>
      </c>
      <c r="E88" s="1">
        <f t="shared" si="103"/>
        <v>1737</v>
      </c>
      <c r="F88" s="1">
        <f t="shared" si="103"/>
        <v>0</v>
      </c>
      <c r="G88" s="1">
        <f t="shared" si="103"/>
        <v>151000000</v>
      </c>
      <c r="H88" s="1">
        <f t="shared" si="103"/>
        <v>-30</v>
      </c>
      <c r="I88" s="1">
        <f t="shared" si="103"/>
        <v>0</v>
      </c>
      <c r="K88" s="2">
        <f t="shared" si="79"/>
        <v>-1.1927898579987399E-6</v>
      </c>
      <c r="L88" s="2">
        <f t="shared" si="80"/>
        <v>-6.9062532778127046E-5</v>
      </c>
      <c r="M88" s="2">
        <f t="shared" si="86"/>
        <v>6.9072832440658009E-5</v>
      </c>
      <c r="N88" s="2"/>
      <c r="O88" s="2">
        <f t="shared" si="81"/>
        <v>1.1928013444992152E-6</v>
      </c>
      <c r="P88" s="2">
        <f t="shared" si="82"/>
        <v>-9.9205608076625481E-3</v>
      </c>
      <c r="Q88" s="2">
        <f t="shared" si="87"/>
        <v>9.920560879370946E-3</v>
      </c>
      <c r="R88" s="2"/>
      <c r="S88" s="2">
        <f t="shared" si="88"/>
        <v>6.8513763319525088E-7</v>
      </c>
      <c r="T88" s="2"/>
      <c r="U88" s="2">
        <f t="shared" si="72"/>
        <v>1.1486500475295136E-11</v>
      </c>
      <c r="V88" s="2">
        <f t="shared" si="73"/>
        <v>-9.9896233404406752E-3</v>
      </c>
      <c r="W88" s="2">
        <f t="shared" si="89"/>
        <v>9.9896233404406752E-3</v>
      </c>
      <c r="X88" s="2"/>
      <c r="Y88" s="2">
        <f t="shared" si="74"/>
        <v>-2.3855912024979551E-6</v>
      </c>
      <c r="Z88" s="2">
        <f t="shared" si="75"/>
        <v>9.851498274884421E-3</v>
      </c>
      <c r="AA88" s="2">
        <f t="shared" si="90"/>
        <v>9.8514985637260331E-3</v>
      </c>
      <c r="AC88" s="2">
        <f t="shared" si="83"/>
        <v>-9.1774709971643152E-4</v>
      </c>
      <c r="AD88" s="2">
        <f t="shared" si="84"/>
        <v>-1747.5794122036154</v>
      </c>
      <c r="AE88" s="2">
        <f t="shared" si="91"/>
        <v>1747.5794122038565</v>
      </c>
      <c r="AK88" s="3">
        <f t="shared" si="76"/>
        <v>6.8513763319525088E-7</v>
      </c>
      <c r="AL88" s="3">
        <f t="shared" si="92"/>
        <v>0.99780639116777392</v>
      </c>
    </row>
    <row r="89" spans="1:38" x14ac:dyDescent="0.25">
      <c r="A89" s="1">
        <f t="shared" si="77"/>
        <v>175613.81155318543</v>
      </c>
      <c r="B89" s="1">
        <f t="shared" ref="B89:I89" si="104">B88</f>
        <v>0</v>
      </c>
      <c r="C89" s="1">
        <f t="shared" si="104"/>
        <v>0</v>
      </c>
      <c r="D89" s="1">
        <f t="shared" si="104"/>
        <v>0</v>
      </c>
      <c r="E89" s="1">
        <f t="shared" si="104"/>
        <v>1737</v>
      </c>
      <c r="F89" s="1">
        <f t="shared" si="104"/>
        <v>0</v>
      </c>
      <c r="G89" s="1">
        <f t="shared" si="104"/>
        <v>151000000</v>
      </c>
      <c r="H89" s="1">
        <f t="shared" si="104"/>
        <v>-30</v>
      </c>
      <c r="I89" s="1">
        <f t="shared" si="104"/>
        <v>0</v>
      </c>
      <c r="K89" s="2">
        <f t="shared" si="79"/>
        <v>-1.1930415214050061E-6</v>
      </c>
      <c r="L89" s="2">
        <f t="shared" si="80"/>
        <v>-6.9077104089349867E-5</v>
      </c>
      <c r="M89" s="2">
        <f t="shared" si="86"/>
        <v>6.9087405924977901E-5</v>
      </c>
      <c r="N89" s="2"/>
      <c r="O89" s="2">
        <f t="shared" si="81"/>
        <v>1.1930530031555251E-6</v>
      </c>
      <c r="P89" s="2">
        <f t="shared" si="82"/>
        <v>-9.9206511669964643E-3</v>
      </c>
      <c r="Q89" s="2">
        <f t="shared" si="87"/>
        <v>9.9206512387344705E-3</v>
      </c>
      <c r="R89" s="2"/>
      <c r="S89" s="2">
        <f t="shared" si="88"/>
        <v>6.8528842993497507E-7</v>
      </c>
      <c r="T89" s="2"/>
      <c r="U89" s="2">
        <f t="shared" si="72"/>
        <v>1.1481750519085391E-11</v>
      </c>
      <c r="V89" s="2">
        <f t="shared" si="73"/>
        <v>-9.9897282710858151E-3</v>
      </c>
      <c r="W89" s="2">
        <f t="shared" si="89"/>
        <v>9.9897282710858151E-3</v>
      </c>
      <c r="X89" s="2"/>
      <c r="Y89" s="2">
        <f t="shared" si="74"/>
        <v>-2.3860945245605312E-6</v>
      </c>
      <c r="Z89" s="2">
        <f t="shared" si="75"/>
        <v>9.8515740629071136E-3</v>
      </c>
      <c r="AA89" s="2">
        <f t="shared" si="90"/>
        <v>9.8515743518683991E-3</v>
      </c>
      <c r="AC89" s="2">
        <f t="shared" si="83"/>
        <v>-9.171785099163787E-4</v>
      </c>
      <c r="AD89" s="2">
        <f t="shared" si="84"/>
        <v>-1746.6932205136939</v>
      </c>
      <c r="AE89" s="2">
        <f t="shared" si="91"/>
        <v>1746.6932205139346</v>
      </c>
      <c r="AK89" s="3">
        <f t="shared" si="76"/>
        <v>6.8528842993497507E-7</v>
      </c>
      <c r="AL89" s="3">
        <f t="shared" si="92"/>
        <v>0.99780707645620381</v>
      </c>
    </row>
    <row r="90" spans="1:38" x14ac:dyDescent="0.25">
      <c r="A90" s="1">
        <f t="shared" si="77"/>
        <v>175523.59550707098</v>
      </c>
      <c r="B90" s="1">
        <f t="shared" ref="B90:I90" si="105">B89</f>
        <v>0</v>
      </c>
      <c r="C90" s="1">
        <f t="shared" si="105"/>
        <v>0</v>
      </c>
      <c r="D90" s="1">
        <f t="shared" si="105"/>
        <v>0</v>
      </c>
      <c r="E90" s="1">
        <f t="shared" si="105"/>
        <v>1737</v>
      </c>
      <c r="F90" s="1">
        <f t="shared" si="105"/>
        <v>0</v>
      </c>
      <c r="G90" s="1">
        <f t="shared" si="105"/>
        <v>151000000</v>
      </c>
      <c r="H90" s="1">
        <f t="shared" si="105"/>
        <v>-30</v>
      </c>
      <c r="I90" s="1">
        <f t="shared" si="105"/>
        <v>0</v>
      </c>
      <c r="K90" s="2">
        <f t="shared" si="79"/>
        <v>-1.1932867764960483E-6</v>
      </c>
      <c r="L90" s="2">
        <f t="shared" si="80"/>
        <v>-6.9091304359121192E-5</v>
      </c>
      <c r="M90" s="2">
        <f t="shared" si="86"/>
        <v>6.9101608312510933E-5</v>
      </c>
      <c r="N90" s="2"/>
      <c r="O90" s="2">
        <f t="shared" si="81"/>
        <v>1.1932982534326123E-6</v>
      </c>
      <c r="P90" s="2">
        <f t="shared" si="82"/>
        <v>-9.9207356898233234E-3</v>
      </c>
      <c r="Q90" s="2">
        <f t="shared" si="87"/>
        <v>9.9207357615902145E-3</v>
      </c>
      <c r="R90" s="2"/>
      <c r="S90" s="2">
        <f t="shared" si="88"/>
        <v>6.8543514506495318E-7</v>
      </c>
      <c r="T90" s="2"/>
      <c r="U90" s="2">
        <f t="shared" si="72"/>
        <v>1.1476936564030766E-11</v>
      </c>
      <c r="V90" s="2">
        <f t="shared" si="73"/>
        <v>-9.989826994182445E-3</v>
      </c>
      <c r="W90" s="2">
        <f t="shared" si="89"/>
        <v>9.989826994182445E-3</v>
      </c>
      <c r="X90" s="2"/>
      <c r="Y90" s="2">
        <f t="shared" si="74"/>
        <v>-2.3865850299286606E-6</v>
      </c>
      <c r="Z90" s="2">
        <f t="shared" si="75"/>
        <v>9.8516443854642019E-3</v>
      </c>
      <c r="AA90" s="2">
        <f t="shared" si="90"/>
        <v>9.8516446745422377E-3</v>
      </c>
      <c r="AC90" s="2">
        <f t="shared" si="83"/>
        <v>-9.166099708210211E-4</v>
      </c>
      <c r="AD90" s="2">
        <f t="shared" si="84"/>
        <v>-1745.8155623626824</v>
      </c>
      <c r="AE90" s="2">
        <f t="shared" si="91"/>
        <v>1745.8155623629229</v>
      </c>
      <c r="AK90" s="3">
        <f t="shared" si="76"/>
        <v>6.8543514506495318E-7</v>
      </c>
      <c r="AL90" s="3">
        <f t="shared" si="92"/>
        <v>0.9978077618913489</v>
      </c>
    </row>
    <row r="91" spans="1:38" x14ac:dyDescent="0.25">
      <c r="A91" s="1">
        <f t="shared" si="77"/>
        <v>175434.29266142202</v>
      </c>
      <c r="B91" s="1">
        <f t="shared" ref="B91:I91" si="106">B90</f>
        <v>0</v>
      </c>
      <c r="C91" s="1">
        <f t="shared" si="106"/>
        <v>0</v>
      </c>
      <c r="D91" s="1">
        <f t="shared" si="106"/>
        <v>0</v>
      </c>
      <c r="E91" s="1">
        <f t="shared" si="106"/>
        <v>1737</v>
      </c>
      <c r="F91" s="1">
        <f t="shared" si="106"/>
        <v>0</v>
      </c>
      <c r="G91" s="1">
        <f t="shared" si="106"/>
        <v>151000000</v>
      </c>
      <c r="H91" s="1">
        <f t="shared" si="106"/>
        <v>-30</v>
      </c>
      <c r="I91" s="1">
        <f t="shared" si="106"/>
        <v>0</v>
      </c>
      <c r="K91" s="2">
        <f t="shared" si="79"/>
        <v>-1.1935259922324033E-6</v>
      </c>
      <c r="L91" s="2">
        <f t="shared" si="80"/>
        <v>-6.9105154950256154E-5</v>
      </c>
      <c r="M91" s="2">
        <f t="shared" si="86"/>
        <v>6.9115460969258145E-5</v>
      </c>
      <c r="N91" s="2"/>
      <c r="O91" s="2">
        <f t="shared" si="81"/>
        <v>1.1935374642947201E-6</v>
      </c>
      <c r="P91" s="2">
        <f t="shared" si="82"/>
        <v>-9.920814559034782E-3</v>
      </c>
      <c r="Q91" s="2">
        <f t="shared" si="87"/>
        <v>9.9208146308298779E-3</v>
      </c>
      <c r="R91" s="2"/>
      <c r="S91" s="2">
        <f t="shared" si="88"/>
        <v>6.8557800281686945E-7</v>
      </c>
      <c r="T91" s="2"/>
      <c r="U91" s="2">
        <f t="shared" si="72"/>
        <v>1.147206231674744E-11</v>
      </c>
      <c r="V91" s="2">
        <f t="shared" si="73"/>
        <v>-9.9899197139850376E-3</v>
      </c>
      <c r="W91" s="2">
        <f t="shared" si="89"/>
        <v>9.9899197139850376E-3</v>
      </c>
      <c r="X91" s="2"/>
      <c r="Y91" s="2">
        <f t="shared" si="74"/>
        <v>-2.3870634565271234E-6</v>
      </c>
      <c r="Z91" s="2">
        <f t="shared" si="75"/>
        <v>9.8517094040845264E-3</v>
      </c>
      <c r="AA91" s="2">
        <f t="shared" si="90"/>
        <v>9.8517096932765648E-3</v>
      </c>
      <c r="AC91" s="2">
        <f t="shared" si="83"/>
        <v>-9.1604148593138154E-4</v>
      </c>
      <c r="AD91" s="2">
        <f t="shared" si="84"/>
        <v>-1744.9459188086812</v>
      </c>
      <c r="AE91" s="2">
        <f t="shared" si="91"/>
        <v>1744.9459188089215</v>
      </c>
      <c r="AK91" s="3">
        <f t="shared" si="76"/>
        <v>6.8557800281686945E-7</v>
      </c>
      <c r="AL91" s="3">
        <f t="shared" si="92"/>
        <v>0.99780844746935171</v>
      </c>
    </row>
    <row r="92" spans="1:38" x14ac:dyDescent="0.25">
      <c r="A92" s="1">
        <f t="shared" si="77"/>
        <v>175345.84897501799</v>
      </c>
      <c r="B92" s="1">
        <f t="shared" ref="B92:I92" si="107">B91</f>
        <v>0</v>
      </c>
      <c r="C92" s="1">
        <f t="shared" si="107"/>
        <v>0</v>
      </c>
      <c r="D92" s="1">
        <f t="shared" si="107"/>
        <v>0</v>
      </c>
      <c r="E92" s="1">
        <f t="shared" si="107"/>
        <v>1737</v>
      </c>
      <c r="F92" s="1">
        <f t="shared" si="107"/>
        <v>0</v>
      </c>
      <c r="G92" s="1">
        <f t="shared" si="107"/>
        <v>151000000</v>
      </c>
      <c r="H92" s="1">
        <f t="shared" si="107"/>
        <v>-30</v>
      </c>
      <c r="I92" s="1">
        <f t="shared" si="107"/>
        <v>0</v>
      </c>
      <c r="K92" s="2">
        <f t="shared" si="79"/>
        <v>-1.1937595256362981E-6</v>
      </c>
      <c r="L92" s="2">
        <f t="shared" si="80"/>
        <v>-6.9118676534341662E-5</v>
      </c>
      <c r="M92" s="2">
        <f t="shared" si="86"/>
        <v>6.9128984569889355E-5</v>
      </c>
      <c r="N92" s="2"/>
      <c r="O92" s="2">
        <f t="shared" si="81"/>
        <v>1.1937709927676564E-6</v>
      </c>
      <c r="P92" s="2">
        <f t="shared" si="82"/>
        <v>-9.9208879431778221E-3</v>
      </c>
      <c r="Q92" s="2">
        <f t="shared" si="87"/>
        <v>9.9208880150004845E-3</v>
      </c>
      <c r="R92" s="2"/>
      <c r="S92" s="2">
        <f t="shared" si="88"/>
        <v>6.8571721960246399E-7</v>
      </c>
      <c r="T92" s="2"/>
      <c r="U92" s="2">
        <f t="shared" si="72"/>
        <v>1.1467131358278954E-11</v>
      </c>
      <c r="V92" s="2">
        <f t="shared" si="73"/>
        <v>-9.9900066197121645E-3</v>
      </c>
      <c r="W92" s="2">
        <f t="shared" si="89"/>
        <v>9.9900066197121645E-3</v>
      </c>
      <c r="X92" s="2"/>
      <c r="Y92" s="2">
        <f t="shared" si="74"/>
        <v>-2.3875305184039546E-6</v>
      </c>
      <c r="Z92" s="2">
        <f t="shared" si="75"/>
        <v>9.8517692666434797E-3</v>
      </c>
      <c r="AA92" s="2">
        <f t="shared" si="90"/>
        <v>9.8517695559469411E-3</v>
      </c>
      <c r="AC92" s="2">
        <f t="shared" si="83"/>
        <v>-9.1547305855847814E-4</v>
      </c>
      <c r="AD92" s="2">
        <f t="shared" si="84"/>
        <v>-1744.0837872524253</v>
      </c>
      <c r="AE92" s="2">
        <f t="shared" si="91"/>
        <v>1744.0837872526656</v>
      </c>
      <c r="AK92" s="3">
        <f t="shared" si="76"/>
        <v>6.8571721960246399E-7</v>
      </c>
      <c r="AL92" s="3">
        <f t="shared" si="92"/>
        <v>0.99780913318657127</v>
      </c>
    </row>
    <row r="93" spans="1:38" x14ac:dyDescent="0.25">
      <c r="A93" s="1">
        <f t="shared" si="77"/>
        <v>175258.2121873165</v>
      </c>
      <c r="B93" s="1">
        <f t="shared" ref="B93:I93" si="108">B92</f>
        <v>0</v>
      </c>
      <c r="C93" s="1">
        <f t="shared" si="108"/>
        <v>0</v>
      </c>
      <c r="D93" s="1">
        <f t="shared" si="108"/>
        <v>0</v>
      </c>
      <c r="E93" s="1">
        <f t="shared" si="108"/>
        <v>1737</v>
      </c>
      <c r="F93" s="1">
        <f t="shared" si="108"/>
        <v>0</v>
      </c>
      <c r="G93" s="1">
        <f t="shared" si="108"/>
        <v>151000000</v>
      </c>
      <c r="H93" s="1">
        <f t="shared" si="108"/>
        <v>-30</v>
      </c>
      <c r="I93" s="1">
        <f t="shared" si="108"/>
        <v>0</v>
      </c>
      <c r="K93" s="2">
        <f t="shared" si="79"/>
        <v>-1.1939877226656818E-6</v>
      </c>
      <c r="L93" s="2">
        <f t="shared" si="80"/>
        <v>-6.9131889142342977E-5</v>
      </c>
      <c r="M93" s="2">
        <f t="shared" si="86"/>
        <v>6.9142199148357117E-5</v>
      </c>
      <c r="N93" s="2"/>
      <c r="O93" s="2">
        <f t="shared" si="81"/>
        <v>1.1939991848128333E-6</v>
      </c>
      <c r="P93" s="2">
        <f t="shared" si="82"/>
        <v>-9.9209559972539673E-3</v>
      </c>
      <c r="Q93" s="2">
        <f t="shared" si="87"/>
        <v>9.9209560691035977E-3</v>
      </c>
      <c r="R93" s="2"/>
      <c r="S93" s="2">
        <f t="shared" si="88"/>
        <v>6.8585300456785645E-7</v>
      </c>
      <c r="T93" s="2"/>
      <c r="U93" s="2">
        <f t="shared" si="72"/>
        <v>1.1462147151507755E-11</v>
      </c>
      <c r="V93" s="2">
        <f t="shared" si="73"/>
        <v>-9.9900878863963104E-3</v>
      </c>
      <c r="W93" s="2">
        <f t="shared" si="89"/>
        <v>9.9900878863963104E-3</v>
      </c>
      <c r="X93" s="2"/>
      <c r="Y93" s="2">
        <f t="shared" si="74"/>
        <v>-2.3879869074785151E-6</v>
      </c>
      <c r="Z93" s="2">
        <f t="shared" si="75"/>
        <v>9.8518241081116242E-3</v>
      </c>
      <c r="AA93" s="2">
        <f t="shared" si="90"/>
        <v>9.8518243975240886E-3</v>
      </c>
      <c r="AC93" s="2">
        <f t="shared" si="83"/>
        <v>-9.1490469183035182E-4</v>
      </c>
      <c r="AD93" s="2">
        <f t="shared" si="84"/>
        <v>-1743.2286802123533</v>
      </c>
      <c r="AE93" s="2">
        <f t="shared" si="91"/>
        <v>1743.2286802125934</v>
      </c>
      <c r="AK93" s="3">
        <f t="shared" si="76"/>
        <v>6.8585300456785645E-7</v>
      </c>
      <c r="AL93" s="3">
        <f t="shared" si="92"/>
        <v>0.99780981903957588</v>
      </c>
    </row>
    <row r="94" spans="1:38" x14ac:dyDescent="0.25">
      <c r="A94" s="1">
        <f t="shared" si="77"/>
        <v>175171.33168728519</v>
      </c>
      <c r="B94" s="1">
        <f t="shared" ref="B94:I94" si="109">B93</f>
        <v>0</v>
      </c>
      <c r="C94" s="1">
        <f t="shared" si="109"/>
        <v>0</v>
      </c>
      <c r="D94" s="1">
        <f t="shared" si="109"/>
        <v>0</v>
      </c>
      <c r="E94" s="1">
        <f t="shared" si="109"/>
        <v>1737</v>
      </c>
      <c r="F94" s="1">
        <f t="shared" si="109"/>
        <v>0</v>
      </c>
      <c r="G94" s="1">
        <f t="shared" si="109"/>
        <v>151000000</v>
      </c>
      <c r="H94" s="1">
        <f t="shared" si="109"/>
        <v>-30</v>
      </c>
      <c r="I94" s="1">
        <f t="shared" si="109"/>
        <v>0</v>
      </c>
      <c r="K94" s="2">
        <f t="shared" si="79"/>
        <v>-1.1942109190389197E-6</v>
      </c>
      <c r="L94" s="2">
        <f t="shared" si="80"/>
        <v>-6.9144812212353459E-5</v>
      </c>
      <c r="M94" s="2">
        <f t="shared" si="86"/>
        <v>6.9155124145653702E-5</v>
      </c>
      <c r="N94" s="2"/>
      <c r="O94" s="2">
        <f t="shared" si="81"/>
        <v>1.1942223761519717E-6</v>
      </c>
      <c r="P94" s="2">
        <f t="shared" si="82"/>
        <v>-9.9210188634451333E-3</v>
      </c>
      <c r="Q94" s="2">
        <f t="shared" si="87"/>
        <v>9.9210189353211731E-3</v>
      </c>
      <c r="R94" s="2"/>
      <c r="S94" s="2">
        <f t="shared" si="88"/>
        <v>6.8598556011472871E-7</v>
      </c>
      <c r="T94" s="2"/>
      <c r="U94" s="2">
        <f t="shared" si="72"/>
        <v>1.1457113051954864E-11</v>
      </c>
      <c r="V94" s="2">
        <f t="shared" si="73"/>
        <v>-9.9901636756574864E-3</v>
      </c>
      <c r="W94" s="2">
        <f t="shared" si="89"/>
        <v>9.9901636756574864E-3</v>
      </c>
      <c r="X94" s="2"/>
      <c r="Y94" s="2">
        <f t="shared" si="74"/>
        <v>-2.3884332951908916E-6</v>
      </c>
      <c r="Z94" s="2">
        <f t="shared" si="75"/>
        <v>9.8518740512327802E-3</v>
      </c>
      <c r="AA94" s="2">
        <f t="shared" si="90"/>
        <v>9.8518743407519874E-3</v>
      </c>
      <c r="AC94" s="2">
        <f t="shared" si="83"/>
        <v>-9.1433638869752119E-4</v>
      </c>
      <c r="AD94" s="2">
        <f t="shared" si="84"/>
        <v>-1742.3801241664003</v>
      </c>
      <c r="AE94" s="2">
        <f t="shared" si="91"/>
        <v>1742.3801241666401</v>
      </c>
      <c r="AK94" s="3">
        <f t="shared" si="76"/>
        <v>6.8598556011472871E-7</v>
      </c>
      <c r="AL94" s="3">
        <f t="shared" si="92"/>
        <v>0.99781050502513602</v>
      </c>
    </row>
    <row r="95" spans="1:38" x14ac:dyDescent="0.25">
      <c r="A95" s="1">
        <f t="shared" si="77"/>
        <v>175085.15838965971</v>
      </c>
      <c r="B95" s="1">
        <f t="shared" ref="B95:I95" si="110">B94</f>
        <v>0</v>
      </c>
      <c r="C95" s="1">
        <f t="shared" si="110"/>
        <v>0</v>
      </c>
      <c r="D95" s="1">
        <f t="shared" si="110"/>
        <v>0</v>
      </c>
      <c r="E95" s="1">
        <f t="shared" si="110"/>
        <v>1737</v>
      </c>
      <c r="F95" s="1">
        <f t="shared" si="110"/>
        <v>0</v>
      </c>
      <c r="G95" s="1">
        <f t="shared" si="110"/>
        <v>151000000</v>
      </c>
      <c r="H95" s="1">
        <f t="shared" si="110"/>
        <v>-30</v>
      </c>
      <c r="I95" s="1">
        <f t="shared" si="110"/>
        <v>0</v>
      </c>
      <c r="K95" s="2">
        <f t="shared" si="79"/>
        <v>-1.1944294410169645E-6</v>
      </c>
      <c r="L95" s="2">
        <f t="shared" si="80"/>
        <v>-6.9157464634882234E-5</v>
      </c>
      <c r="M95" s="2">
        <f t="shared" si="86"/>
        <v>6.9167778455105495E-5</v>
      </c>
      <c r="N95" s="2"/>
      <c r="O95" s="2">
        <f t="shared" si="81"/>
        <v>1.1944408930492774E-6</v>
      </c>
      <c r="P95" s="2">
        <f t="shared" si="82"/>
        <v>-9.9210766717717763E-3</v>
      </c>
      <c r="Q95" s="2">
        <f t="shared" si="87"/>
        <v>9.9210767436737034E-3</v>
      </c>
      <c r="R95" s="2"/>
      <c r="S95" s="2">
        <f t="shared" si="88"/>
        <v>6.8611508239264345E-7</v>
      </c>
      <c r="T95" s="2"/>
      <c r="U95" s="2">
        <f t="shared" si="72"/>
        <v>1.1452032312862074E-11</v>
      </c>
      <c r="V95" s="2">
        <f t="shared" si="73"/>
        <v>-9.9902341364066592E-3</v>
      </c>
      <c r="W95" s="2">
        <f t="shared" si="89"/>
        <v>9.9902341364066592E-3</v>
      </c>
      <c r="X95" s="2"/>
      <c r="Y95" s="2">
        <f t="shared" si="74"/>
        <v>-2.3888703340662417E-6</v>
      </c>
      <c r="Z95" s="2">
        <f t="shared" si="75"/>
        <v>9.8519192071368934E-3</v>
      </c>
      <c r="AA95" s="2">
        <f t="shared" si="90"/>
        <v>9.8519194967607356E-3</v>
      </c>
      <c r="AC95" s="2">
        <f t="shared" si="83"/>
        <v>-9.1376815193979063E-4</v>
      </c>
      <c r="AD95" s="2">
        <f t="shared" si="84"/>
        <v>-1741.5376584544754</v>
      </c>
      <c r="AE95" s="2">
        <f t="shared" si="91"/>
        <v>1741.537658454715</v>
      </c>
      <c r="AK95" s="3">
        <f t="shared" si="76"/>
        <v>6.8611508239264345E-7</v>
      </c>
      <c r="AL95" s="3">
        <f t="shared" si="92"/>
        <v>0.99781119114021843</v>
      </c>
    </row>
    <row r="96" spans="1:38" x14ac:dyDescent="0.25">
      <c r="A96" s="1">
        <f t="shared" si="77"/>
        <v>174999.6446179616</v>
      </c>
      <c r="B96" s="1">
        <f t="shared" ref="B96:I96" si="111">B95</f>
        <v>0</v>
      </c>
      <c r="C96" s="1">
        <f t="shared" si="111"/>
        <v>0</v>
      </c>
      <c r="D96" s="1">
        <f t="shared" si="111"/>
        <v>0</v>
      </c>
      <c r="E96" s="1">
        <f t="shared" si="111"/>
        <v>1737</v>
      </c>
      <c r="F96" s="1">
        <f t="shared" si="111"/>
        <v>0</v>
      </c>
      <c r="G96" s="1">
        <f t="shared" si="111"/>
        <v>151000000</v>
      </c>
      <c r="H96" s="1">
        <f t="shared" si="111"/>
        <v>-30</v>
      </c>
      <c r="I96" s="1">
        <f t="shared" si="111"/>
        <v>0</v>
      </c>
      <c r="K96" s="2">
        <f t="shared" si="79"/>
        <v>-1.1946436061445394E-6</v>
      </c>
      <c r="L96" s="2">
        <f t="shared" si="80"/>
        <v>-6.9169864795768838E-5</v>
      </c>
      <c r="M96" s="2">
        <f t="shared" si="86"/>
        <v>6.9180180465293979E-5</v>
      </c>
      <c r="N96" s="2"/>
      <c r="O96" s="2">
        <f t="shared" si="81"/>
        <v>1.1946550530526347E-6</v>
      </c>
      <c r="P96" s="2">
        <f t="shared" si="82"/>
        <v>-9.9211295406886526E-3</v>
      </c>
      <c r="Q96" s="2">
        <f t="shared" si="87"/>
        <v>9.9211296126159813E-3</v>
      </c>
      <c r="R96" s="2"/>
      <c r="S96" s="2">
        <f t="shared" si="88"/>
        <v>6.8624176176372161E-7</v>
      </c>
      <c r="T96" s="2"/>
      <c r="U96" s="2">
        <f t="shared" si="72"/>
        <v>1.1446908095356342E-11</v>
      </c>
      <c r="V96" s="2">
        <f t="shared" si="73"/>
        <v>-9.9902994054844214E-3</v>
      </c>
      <c r="W96" s="2">
        <f t="shared" si="89"/>
        <v>9.9902994054844214E-3</v>
      </c>
      <c r="X96" s="2"/>
      <c r="Y96" s="2">
        <f t="shared" si="74"/>
        <v>-2.3892986591971741E-6</v>
      </c>
      <c r="Z96" s="2">
        <f t="shared" si="75"/>
        <v>9.8519596758928837E-3</v>
      </c>
      <c r="AA96" s="2">
        <f t="shared" si="90"/>
        <v>9.8519599656194043E-3</v>
      </c>
      <c r="AC96" s="2">
        <f t="shared" si="83"/>
        <v>-9.1319998417110882E-4</v>
      </c>
      <c r="AD96" s="2">
        <f t="shared" si="84"/>
        <v>-1740.7008342360343</v>
      </c>
      <c r="AE96" s="2">
        <f t="shared" si="91"/>
        <v>1740.700834236274</v>
      </c>
      <c r="AK96" s="3">
        <f t="shared" si="76"/>
        <v>6.8624176176372161E-7</v>
      </c>
      <c r="AL96" s="3">
        <f t="shared" si="92"/>
        <v>0.99781187738198018</v>
      </c>
    </row>
    <row r="97" spans="1:38" x14ac:dyDescent="0.25">
      <c r="A97" s="1">
        <f t="shared" si="77"/>
        <v>174914.74399366215</v>
      </c>
      <c r="B97" s="1">
        <f t="shared" ref="B97:I97" si="112">B96</f>
        <v>0</v>
      </c>
      <c r="C97" s="1">
        <f t="shared" si="112"/>
        <v>0</v>
      </c>
      <c r="D97" s="1">
        <f t="shared" si="112"/>
        <v>0</v>
      </c>
      <c r="E97" s="1">
        <f t="shared" si="112"/>
        <v>1737</v>
      </c>
      <c r="F97" s="1">
        <f t="shared" si="112"/>
        <v>0</v>
      </c>
      <c r="G97" s="1">
        <f t="shared" si="112"/>
        <v>151000000</v>
      </c>
      <c r="H97" s="1">
        <f t="shared" si="112"/>
        <v>-30</v>
      </c>
      <c r="I97" s="1">
        <f t="shared" si="112"/>
        <v>0</v>
      </c>
      <c r="K97" s="2">
        <f t="shared" si="79"/>
        <v>-1.1948537239553828E-6</v>
      </c>
      <c r="L97" s="2">
        <f t="shared" si="80"/>
        <v>-6.9182030617016656E-5</v>
      </c>
      <c r="M97" s="2">
        <f t="shared" si="86"/>
        <v>6.9192348100895383E-5</v>
      </c>
      <c r="N97" s="2"/>
      <c r="O97" s="2">
        <f t="shared" si="81"/>
        <v>1.1948651656988555E-6</v>
      </c>
      <c r="P97" s="2">
        <f t="shared" si="82"/>
        <v>-9.9211775776226682E-3</v>
      </c>
      <c r="Q97" s="2">
        <f t="shared" si="87"/>
        <v>9.9211776495749509E-3</v>
      </c>
      <c r="R97" s="2"/>
      <c r="S97" s="2">
        <f t="shared" si="88"/>
        <v>6.8636578324285777E-7</v>
      </c>
      <c r="T97" s="2"/>
      <c r="U97" s="2">
        <f t="shared" si="72"/>
        <v>1.1441743472684961E-11</v>
      </c>
      <c r="V97" s="2">
        <f t="shared" si="73"/>
        <v>-9.9903596082396851E-3</v>
      </c>
      <c r="W97" s="2">
        <f t="shared" si="89"/>
        <v>9.9903596082396851E-3</v>
      </c>
      <c r="X97" s="2"/>
      <c r="Y97" s="2">
        <f t="shared" si="74"/>
        <v>-2.3897188896542385E-6</v>
      </c>
      <c r="Z97" s="2">
        <f t="shared" si="75"/>
        <v>9.8519955470056514E-3</v>
      </c>
      <c r="AA97" s="2">
        <f t="shared" si="90"/>
        <v>9.8519958368330409E-3</v>
      </c>
      <c r="AC97" s="2">
        <f t="shared" si="83"/>
        <v>-9.1263188784489007E-4</v>
      </c>
      <c r="AD97" s="2">
        <f t="shared" si="84"/>
        <v>-1739.8692134975729</v>
      </c>
      <c r="AE97" s="2">
        <f t="shared" si="91"/>
        <v>1739.8692134978123</v>
      </c>
      <c r="AK97" s="3">
        <f t="shared" si="76"/>
        <v>6.8636578324285777E-7</v>
      </c>
      <c r="AL97" s="3">
        <f t="shared" si="92"/>
        <v>0.99781256374776339</v>
      </c>
    </row>
    <row r="98" spans="1:38" x14ac:dyDescent="0.25">
      <c r="A98" s="1">
        <f t="shared" si="77"/>
        <v>174830.41133092588</v>
      </c>
      <c r="B98" s="1">
        <f t="shared" ref="B98:I98" si="113">B97</f>
        <v>0</v>
      </c>
      <c r="C98" s="1">
        <f t="shared" si="113"/>
        <v>0</v>
      </c>
      <c r="D98" s="1">
        <f t="shared" si="113"/>
        <v>0</v>
      </c>
      <c r="E98" s="1">
        <f t="shared" si="113"/>
        <v>1737</v>
      </c>
      <c r="F98" s="1">
        <f t="shared" si="113"/>
        <v>0</v>
      </c>
      <c r="G98" s="1">
        <f t="shared" si="113"/>
        <v>151000000</v>
      </c>
      <c r="H98" s="1">
        <f t="shared" si="113"/>
        <v>-30</v>
      </c>
      <c r="I98" s="1">
        <f t="shared" si="113"/>
        <v>0</v>
      </c>
      <c r="K98" s="2">
        <f t="shared" si="79"/>
        <v>-1.1950600966445727E-6</v>
      </c>
      <c r="L98" s="2">
        <f t="shared" si="80"/>
        <v>-6.9193979595720756E-5</v>
      </c>
      <c r="M98" s="2">
        <f t="shared" si="86"/>
        <v>6.9204298861614178E-5</v>
      </c>
      <c r="N98" s="2"/>
      <c r="O98" s="2">
        <f t="shared" si="81"/>
        <v>1.1950715331860124E-6</v>
      </c>
      <c r="P98" s="2">
        <f t="shared" si="82"/>
        <v>-9.9212208794569965E-3</v>
      </c>
      <c r="Q98" s="2">
        <f t="shared" si="87"/>
        <v>9.921220951433822E-3</v>
      </c>
      <c r="R98" s="2"/>
      <c r="S98" s="2">
        <f t="shared" si="88"/>
        <v>6.8648732691548421E-7</v>
      </c>
      <c r="T98" s="2"/>
      <c r="U98" s="2">
        <f t="shared" si="72"/>
        <v>1.1436541439744673E-11</v>
      </c>
      <c r="V98" s="2">
        <f t="shared" si="73"/>
        <v>-9.9904148590527174E-3</v>
      </c>
      <c r="W98" s="2">
        <f t="shared" si="89"/>
        <v>9.9904148590527174E-3</v>
      </c>
      <c r="X98" s="2"/>
      <c r="Y98" s="2">
        <f t="shared" si="74"/>
        <v>-2.3901316298305849E-6</v>
      </c>
      <c r="Z98" s="2">
        <f t="shared" si="75"/>
        <v>9.8520268998612756E-3</v>
      </c>
      <c r="AA98" s="2">
        <f t="shared" si="90"/>
        <v>9.8520271897878653E-3</v>
      </c>
      <c r="AC98" s="2">
        <f t="shared" si="83"/>
        <v>-9.1206386525838736E-4</v>
      </c>
      <c r="AD98" s="2">
        <f t="shared" si="84"/>
        <v>-1739.0423681052494</v>
      </c>
      <c r="AE98" s="2">
        <f t="shared" si="91"/>
        <v>1739.0423681054883</v>
      </c>
      <c r="AK98" s="3">
        <f t="shared" si="76"/>
        <v>6.8648732691548421E-7</v>
      </c>
      <c r="AL98" s="3">
        <f t="shared" si="92"/>
        <v>0.99781325023509027</v>
      </c>
    </row>
    <row r="99" spans="1:38" x14ac:dyDescent="0.25">
      <c r="A99" s="1">
        <f t="shared" si="77"/>
        <v>174746.60253640951</v>
      </c>
      <c r="B99" s="1">
        <f t="shared" ref="B99:I99" si="114">B98</f>
        <v>0</v>
      </c>
      <c r="C99" s="1">
        <f t="shared" si="114"/>
        <v>0</v>
      </c>
      <c r="D99" s="1">
        <f t="shared" si="114"/>
        <v>0</v>
      </c>
      <c r="E99" s="1">
        <f t="shared" si="114"/>
        <v>1737</v>
      </c>
      <c r="F99" s="1">
        <f t="shared" si="114"/>
        <v>0</v>
      </c>
      <c r="G99" s="1">
        <f t="shared" si="114"/>
        <v>151000000</v>
      </c>
      <c r="H99" s="1">
        <f t="shared" si="114"/>
        <v>-30</v>
      </c>
      <c r="I99" s="1">
        <f t="shared" si="114"/>
        <v>0</v>
      </c>
      <c r="K99" s="2">
        <f t="shared" si="79"/>
        <v>-1.1952630197114933E-6</v>
      </c>
      <c r="L99" s="2">
        <f t="shared" si="80"/>
        <v>-6.9205728841295462E-5</v>
      </c>
      <c r="M99" s="2">
        <f t="shared" si="86"/>
        <v>6.9216049859416301E-5</v>
      </c>
      <c r="N99" s="2"/>
      <c r="O99" s="2">
        <f t="shared" si="81"/>
        <v>1.1952744510164112E-6</v>
      </c>
      <c r="P99" s="2">
        <f t="shared" si="82"/>
        <v>-9.9212595329649933E-3</v>
      </c>
      <c r="Q99" s="2">
        <f t="shared" si="87"/>
        <v>9.9212596049659835E-3</v>
      </c>
      <c r="R99" s="2"/>
      <c r="S99" s="2">
        <f t="shared" si="88"/>
        <v>6.8660656833514322E-7</v>
      </c>
      <c r="T99" s="2"/>
      <c r="U99" s="2">
        <f t="shared" si="72"/>
        <v>1.1431304917952113E-11</v>
      </c>
      <c r="V99" s="2">
        <f t="shared" si="73"/>
        <v>-9.9904652618062889E-3</v>
      </c>
      <c r="W99" s="2">
        <f t="shared" si="89"/>
        <v>9.9904652618062889E-3</v>
      </c>
      <c r="X99" s="2"/>
      <c r="Y99" s="2">
        <f t="shared" si="74"/>
        <v>-2.3905374707279045E-6</v>
      </c>
      <c r="Z99" s="2">
        <f t="shared" si="75"/>
        <v>9.8520538041236977E-3</v>
      </c>
      <c r="AA99" s="2">
        <f t="shared" si="90"/>
        <v>9.8520540941479627E-3</v>
      </c>
      <c r="AC99" s="2">
        <f t="shared" si="83"/>
        <v>-9.1149591855709954E-4</v>
      </c>
      <c r="AD99" s="2">
        <f t="shared" si="84"/>
        <v>-1738.219878898147</v>
      </c>
      <c r="AE99" s="2">
        <f t="shared" si="91"/>
        <v>1738.219878898386</v>
      </c>
      <c r="AK99" s="3">
        <f t="shared" si="76"/>
        <v>6.8660656833514322E-7</v>
      </c>
      <c r="AL99" s="3">
        <f t="shared" si="92"/>
        <v>0.99781393684165864</v>
      </c>
    </row>
    <row r="100" spans="1:38" x14ac:dyDescent="0.25">
      <c r="A100" s="1">
        <f t="shared" si="77"/>
        <v>174663.27451362929</v>
      </c>
      <c r="B100" s="1">
        <f t="shared" ref="B100:I100" si="115">B99</f>
        <v>0</v>
      </c>
      <c r="C100" s="1">
        <f t="shared" si="115"/>
        <v>0</v>
      </c>
      <c r="D100" s="1">
        <f t="shared" si="115"/>
        <v>0</v>
      </c>
      <c r="E100" s="1">
        <f t="shared" si="115"/>
        <v>1737</v>
      </c>
      <c r="F100" s="1">
        <f t="shared" si="115"/>
        <v>0</v>
      </c>
      <c r="G100" s="1">
        <f t="shared" si="115"/>
        <v>151000000</v>
      </c>
      <c r="H100" s="1">
        <f t="shared" si="115"/>
        <v>-30</v>
      </c>
      <c r="I100" s="1">
        <f t="shared" si="115"/>
        <v>0</v>
      </c>
      <c r="K100" s="2">
        <f t="shared" si="79"/>
        <v>-1.195462782575563E-6</v>
      </c>
      <c r="L100" s="2">
        <f t="shared" si="80"/>
        <v>-6.9217295111125097E-5</v>
      </c>
      <c r="M100" s="2">
        <f t="shared" ref="M100:M147" si="116">(K100*K100+L100*L100)^0.5</f>
        <v>6.9227617854185233E-5</v>
      </c>
      <c r="N100" s="2"/>
      <c r="O100" s="2">
        <f t="shared" si="81"/>
        <v>1.1954742086123238E-6</v>
      </c>
      <c r="P100" s="2">
        <f t="shared" si="82"/>
        <v>-9.9212936151972433E-3</v>
      </c>
      <c r="Q100" s="2">
        <f t="shared" ref="Q100:Q147" si="117">(O100*O100+P100*P100)^0.5</f>
        <v>9.921293687222053E-3</v>
      </c>
      <c r="R100" s="2"/>
      <c r="S100" s="2">
        <f t="shared" ref="S100:S147" si="118">K100*O100+L100*P100</f>
        <v>6.8672367890230486E-7</v>
      </c>
      <c r="T100" s="2"/>
      <c r="U100" s="2">
        <f t="shared" si="72"/>
        <v>1.1426036760749523E-11</v>
      </c>
      <c r="V100" s="2">
        <f t="shared" si="73"/>
        <v>-9.9905109103083679E-3</v>
      </c>
      <c r="W100" s="2">
        <f t="shared" ref="W100:W147" si="119">(U100*U100+V100*V100)^0.5</f>
        <v>9.9905109103083679E-3</v>
      </c>
      <c r="X100" s="2"/>
      <c r="Y100" s="2">
        <f t="shared" si="74"/>
        <v>-2.3909369911878866E-6</v>
      </c>
      <c r="Z100" s="2">
        <f t="shared" si="75"/>
        <v>9.8520763200861186E-3</v>
      </c>
      <c r="AA100" s="2">
        <f t="shared" ref="AA100:AA147" si="120">(Y100*Y100+Z100*Z100)^0.5</f>
        <v>9.8520766102066695E-3</v>
      </c>
      <c r="AC100" s="2">
        <f t="shared" si="83"/>
        <v>-9.1092804973912642E-4</v>
      </c>
      <c r="AD100" s="2">
        <f t="shared" si="84"/>
        <v>-1737.401334818009</v>
      </c>
      <c r="AE100" s="2">
        <f t="shared" ref="AE100:AE147" si="121">(AC100*AC100+AD100*AD100)^0.5</f>
        <v>1737.4013348182477</v>
      </c>
      <c r="AK100" s="3">
        <f t="shared" si="76"/>
        <v>6.8672367890230486E-7</v>
      </c>
      <c r="AL100" s="3">
        <f t="shared" ref="AL100:AL147" si="122">AL99+AK100</f>
        <v>0.99781462356533757</v>
      </c>
    </row>
    <row r="101" spans="1:38" x14ac:dyDescent="0.25">
      <c r="A101" s="1">
        <f t="shared" si="77"/>
        <v>174580.38507144383</v>
      </c>
      <c r="B101" s="1">
        <f t="shared" ref="B101:I101" si="123">B100</f>
        <v>0</v>
      </c>
      <c r="C101" s="1">
        <f t="shared" si="123"/>
        <v>0</v>
      </c>
      <c r="D101" s="1">
        <f t="shared" si="123"/>
        <v>0</v>
      </c>
      <c r="E101" s="1">
        <f t="shared" si="123"/>
        <v>1737</v>
      </c>
      <c r="F101" s="1">
        <f t="shared" si="123"/>
        <v>0</v>
      </c>
      <c r="G101" s="1">
        <f t="shared" si="123"/>
        <v>151000000</v>
      </c>
      <c r="H101" s="1">
        <f t="shared" si="123"/>
        <v>-30</v>
      </c>
      <c r="I101" s="1">
        <f t="shared" si="123"/>
        <v>0</v>
      </c>
      <c r="K101" s="2">
        <f t="shared" si="79"/>
        <v>-1.1956596691686432E-6</v>
      </c>
      <c r="L101" s="2">
        <f t="shared" si="80"/>
        <v>-6.9228694844864448E-5</v>
      </c>
      <c r="M101" s="2">
        <f t="shared" si="116"/>
        <v>6.9239019288027453E-5</v>
      </c>
      <c r="N101" s="2"/>
      <c r="O101" s="2">
        <f t="shared" si="81"/>
        <v>1.195671089908405E-6</v>
      </c>
      <c r="P101" s="2">
        <f t="shared" si="82"/>
        <v>-9.9213231938245026E-3</v>
      </c>
      <c r="Q101" s="2">
        <f t="shared" si="117"/>
        <v>9.921323265872823E-3</v>
      </c>
      <c r="R101" s="2"/>
      <c r="S101" s="2">
        <f t="shared" si="118"/>
        <v>6.8683882622685263E-7</v>
      </c>
      <c r="T101" s="2"/>
      <c r="U101" s="2">
        <f t="shared" si="72"/>
        <v>1.1420739761863321E-11</v>
      </c>
      <c r="V101" s="2">
        <f t="shared" si="73"/>
        <v>-9.9905518886693676E-3</v>
      </c>
      <c r="W101" s="2">
        <f t="shared" si="119"/>
        <v>9.9905518886693676E-3</v>
      </c>
      <c r="X101" s="2"/>
      <c r="Y101" s="2">
        <f t="shared" si="74"/>
        <v>-2.3913307590770484E-6</v>
      </c>
      <c r="Z101" s="2">
        <f t="shared" si="75"/>
        <v>9.8520944989796376E-3</v>
      </c>
      <c r="AA101" s="2">
        <f t="shared" si="120"/>
        <v>9.8520947891952218E-3</v>
      </c>
      <c r="AC101" s="2">
        <f t="shared" si="83"/>
        <v>-9.1036026065811557E-4</v>
      </c>
      <c r="AD101" s="2">
        <f t="shared" si="84"/>
        <v>-1736.5863320715248</v>
      </c>
      <c r="AE101" s="2">
        <f t="shared" si="121"/>
        <v>1736.5863320717635</v>
      </c>
      <c r="AK101" s="3">
        <f t="shared" si="76"/>
        <v>6.8683882622685263E-7</v>
      </c>
      <c r="AL101" s="3">
        <f t="shared" si="122"/>
        <v>0.99781531040416382</v>
      </c>
    </row>
    <row r="102" spans="1:38" x14ac:dyDescent="0.25">
      <c r="A102" s="1">
        <f t="shared" si="77"/>
        <v>174497.89283622874</v>
      </c>
      <c r="B102" s="1">
        <f t="shared" ref="B102:I102" si="124">B101</f>
        <v>0</v>
      </c>
      <c r="C102" s="1">
        <f t="shared" si="124"/>
        <v>0</v>
      </c>
      <c r="D102" s="1">
        <f t="shared" si="124"/>
        <v>0</v>
      </c>
      <c r="E102" s="1">
        <f t="shared" si="124"/>
        <v>1737</v>
      </c>
      <c r="F102" s="1">
        <f t="shared" si="124"/>
        <v>0</v>
      </c>
      <c r="G102" s="1">
        <f t="shared" si="124"/>
        <v>151000000</v>
      </c>
      <c r="H102" s="1">
        <f t="shared" si="124"/>
        <v>-30</v>
      </c>
      <c r="I102" s="1">
        <f t="shared" si="124"/>
        <v>0</v>
      </c>
      <c r="K102" s="2">
        <f t="shared" si="79"/>
        <v>-1.195853958505826E-6</v>
      </c>
      <c r="L102" s="2">
        <f t="shared" si="80"/>
        <v>-6.9239944197487319E-5</v>
      </c>
      <c r="M102" s="2">
        <f t="shared" si="116"/>
        <v>6.9250270318326062E-5</v>
      </c>
      <c r="N102" s="2"/>
      <c r="O102" s="2">
        <f t="shared" si="81"/>
        <v>1.1958653739224842E-6</v>
      </c>
      <c r="P102" s="2">
        <f t="shared" si="82"/>
        <v>-9.921348327439003E-3</v>
      </c>
      <c r="Q102" s="2">
        <f t="shared" si="117"/>
        <v>9.9213483995105583E-3</v>
      </c>
      <c r="R102" s="2"/>
      <c r="S102" s="2">
        <f t="shared" si="118"/>
        <v>6.8695217447536939E-7</v>
      </c>
      <c r="T102" s="2"/>
      <c r="U102" s="2">
        <f t="shared" si="72"/>
        <v>1.1415416658268717E-11</v>
      </c>
      <c r="V102" s="2">
        <f t="shared" si="73"/>
        <v>-9.990588271636491E-3</v>
      </c>
      <c r="W102" s="2">
        <f t="shared" si="119"/>
        <v>9.990588271636491E-3</v>
      </c>
      <c r="X102" s="2"/>
      <c r="Y102" s="2">
        <f t="shared" si="74"/>
        <v>-2.3917193324283104E-6</v>
      </c>
      <c r="Z102" s="2">
        <f t="shared" si="75"/>
        <v>9.852108383241515E-3</v>
      </c>
      <c r="AA102" s="2">
        <f t="shared" si="120"/>
        <v>9.8521086735510136E-3</v>
      </c>
      <c r="AC102" s="2">
        <f t="shared" si="83"/>
        <v>-9.0979255302753856E-4</v>
      </c>
      <c r="AD102" s="2">
        <f t="shared" si="84"/>
        <v>-1735.7744733214552</v>
      </c>
      <c r="AE102" s="2">
        <f t="shared" si="121"/>
        <v>1735.7744733216937</v>
      </c>
      <c r="AK102" s="3">
        <f t="shared" si="76"/>
        <v>6.8695217447536939E-7</v>
      </c>
      <c r="AL102" s="3">
        <f t="shared" si="122"/>
        <v>0.9978159973563383</v>
      </c>
    </row>
    <row r="103" spans="1:38" x14ac:dyDescent="0.25">
      <c r="A103" s="1">
        <f t="shared" si="77"/>
        <v>174415.75716734526</v>
      </c>
      <c r="B103" s="1">
        <f t="shared" ref="B103:I103" si="125">B102</f>
        <v>0</v>
      </c>
      <c r="C103" s="1">
        <f t="shared" si="125"/>
        <v>0</v>
      </c>
      <c r="D103" s="1">
        <f t="shared" si="125"/>
        <v>0</v>
      </c>
      <c r="E103" s="1">
        <f t="shared" si="125"/>
        <v>1737</v>
      </c>
      <c r="F103" s="1">
        <f t="shared" si="125"/>
        <v>0</v>
      </c>
      <c r="G103" s="1">
        <f t="shared" si="125"/>
        <v>151000000</v>
      </c>
      <c r="H103" s="1">
        <f t="shared" si="125"/>
        <v>-30</v>
      </c>
      <c r="I103" s="1">
        <f t="shared" si="125"/>
        <v>0</v>
      </c>
      <c r="K103" s="2">
        <f t="shared" si="79"/>
        <v>-1.1960459252373709E-6</v>
      </c>
      <c r="L103" s="2">
        <f t="shared" si="80"/>
        <v>-6.9251059071243778E-5</v>
      </c>
      <c r="M103" s="2">
        <f t="shared" si="116"/>
        <v>6.9261386849702716E-5</v>
      </c>
      <c r="N103" s="2"/>
      <c r="O103" s="2">
        <f t="shared" si="81"/>
        <v>1.1960573353075083E-6</v>
      </c>
      <c r="P103" s="2">
        <f t="shared" si="82"/>
        <v>-9.9213690658164089E-3</v>
      </c>
      <c r="Q103" s="2">
        <f t="shared" si="117"/>
        <v>9.9213691379109528E-3</v>
      </c>
      <c r="R103" s="2"/>
      <c r="S103" s="2">
        <f t="shared" si="118"/>
        <v>6.8706388470496055E-7</v>
      </c>
      <c r="T103" s="2"/>
      <c r="U103" s="2">
        <f t="shared" si="72"/>
        <v>1.1410070137389495E-11</v>
      </c>
      <c r="V103" s="2">
        <f t="shared" si="73"/>
        <v>-9.9906201248876527E-3</v>
      </c>
      <c r="W103" s="2">
        <f t="shared" si="119"/>
        <v>9.9906201248876527E-3</v>
      </c>
      <c r="X103" s="2"/>
      <c r="Y103" s="2">
        <f t="shared" si="74"/>
        <v>-2.3921032605448793E-6</v>
      </c>
      <c r="Z103" s="2">
        <f t="shared" si="75"/>
        <v>9.8521180067451652E-3</v>
      </c>
      <c r="AA103" s="2">
        <f t="shared" si="120"/>
        <v>9.8521182971475895E-3</v>
      </c>
      <c r="AC103" s="2">
        <f t="shared" si="83"/>
        <v>-9.0922492842281522E-4</v>
      </c>
      <c r="AD103" s="2">
        <f t="shared" si="84"/>
        <v>-1734.9653669031229</v>
      </c>
      <c r="AE103" s="2">
        <f t="shared" si="121"/>
        <v>1734.9653669033612</v>
      </c>
      <c r="AK103" s="3">
        <f t="shared" si="76"/>
        <v>6.8706388470496055E-7</v>
      </c>
      <c r="AL103" s="3">
        <f t="shared" si="122"/>
        <v>0.99781668442022298</v>
      </c>
    </row>
    <row r="104" spans="1:38" x14ac:dyDescent="0.25">
      <c r="A104" s="1">
        <f t="shared" si="77"/>
        <v>174333.93807552967</v>
      </c>
      <c r="B104" s="1">
        <f t="shared" ref="B104:I104" si="126">B103</f>
        <v>0</v>
      </c>
      <c r="C104" s="1">
        <f t="shared" si="126"/>
        <v>0</v>
      </c>
      <c r="D104" s="1">
        <f t="shared" si="126"/>
        <v>0</v>
      </c>
      <c r="E104" s="1">
        <f t="shared" si="126"/>
        <v>1737</v>
      </c>
      <c r="F104" s="1">
        <f t="shared" si="126"/>
        <v>0</v>
      </c>
      <c r="G104" s="1">
        <f t="shared" si="126"/>
        <v>151000000</v>
      </c>
      <c r="H104" s="1">
        <f t="shared" si="126"/>
        <v>-30</v>
      </c>
      <c r="I104" s="1">
        <f t="shared" si="126"/>
        <v>0</v>
      </c>
      <c r="K104" s="2">
        <f t="shared" si="79"/>
        <v>-1.1962358401842088E-6</v>
      </c>
      <c r="L104" s="2">
        <f t="shared" si="80"/>
        <v>-6.9262055146665692E-5</v>
      </c>
      <c r="M104" s="2">
        <f t="shared" si="116"/>
        <v>6.9272384565027795E-5</v>
      </c>
      <c r="N104" s="2"/>
      <c r="O104" s="2">
        <f t="shared" si="81"/>
        <v>1.1962472448870505E-6</v>
      </c>
      <c r="P104" s="2">
        <f t="shared" si="82"/>
        <v>-9.9213854501401348E-3</v>
      </c>
      <c r="Q104" s="2">
        <f t="shared" si="117"/>
        <v>9.9213855222574556E-3</v>
      </c>
      <c r="R104" s="2"/>
      <c r="S104" s="2">
        <f t="shared" si="118"/>
        <v>6.8717411518510452E-7</v>
      </c>
      <c r="T104" s="2"/>
      <c r="U104" s="2">
        <f t="shared" si="72"/>
        <v>1.1404702841756693E-11</v>
      </c>
      <c r="V104" s="2">
        <f t="shared" si="73"/>
        <v>-9.9906475052868003E-3</v>
      </c>
      <c r="W104" s="2">
        <f t="shared" si="119"/>
        <v>9.9906475052868003E-3</v>
      </c>
      <c r="X104" s="2"/>
      <c r="Y104" s="2">
        <f t="shared" si="74"/>
        <v>-2.3924830850712591E-6</v>
      </c>
      <c r="Z104" s="2">
        <f t="shared" si="75"/>
        <v>9.8521233949934693E-3</v>
      </c>
      <c r="AA104" s="2">
        <f t="shared" si="120"/>
        <v>9.8521236854879641E-3</v>
      </c>
      <c r="AC104" s="2">
        <f t="shared" si="83"/>
        <v>-9.0865738828465475E-4</v>
      </c>
      <c r="AD104" s="2">
        <f t="shared" si="84"/>
        <v>-1734.1586260629228</v>
      </c>
      <c r="AE104" s="2">
        <f t="shared" si="121"/>
        <v>1734.1586260631609</v>
      </c>
      <c r="AK104" s="3">
        <f t="shared" si="76"/>
        <v>6.8717411518510452E-7</v>
      </c>
      <c r="AL104" s="3">
        <f t="shared" si="122"/>
        <v>0.99781737159433814</v>
      </c>
    </row>
    <row r="105" spans="1:38" x14ac:dyDescent="0.25">
      <c r="A105" s="1">
        <f t="shared" si="77"/>
        <v>174252.39614384857</v>
      </c>
      <c r="B105" s="1">
        <f t="shared" ref="B105:I105" si="127">B104</f>
        <v>0</v>
      </c>
      <c r="C105" s="1">
        <f t="shared" si="127"/>
        <v>0</v>
      </c>
      <c r="D105" s="1">
        <f t="shared" si="127"/>
        <v>0</v>
      </c>
      <c r="E105" s="1">
        <f t="shared" si="127"/>
        <v>1737</v>
      </c>
      <c r="F105" s="1">
        <f t="shared" si="127"/>
        <v>0</v>
      </c>
      <c r="G105" s="1">
        <f t="shared" si="127"/>
        <v>151000000</v>
      </c>
      <c r="H105" s="1">
        <f t="shared" si="127"/>
        <v>-30</v>
      </c>
      <c r="I105" s="1">
        <f t="shared" si="127"/>
        <v>0</v>
      </c>
      <c r="K105" s="2">
        <f t="shared" si="79"/>
        <v>-1.1964239708595508E-6</v>
      </c>
      <c r="L105" s="2">
        <f t="shared" si="80"/>
        <v>-6.9272947912767983E-5</v>
      </c>
      <c r="M105" s="2">
        <f t="shared" si="116"/>
        <v>6.9283278955626184E-5</v>
      </c>
      <c r="N105" s="2"/>
      <c r="O105" s="2">
        <f t="shared" si="81"/>
        <v>1.1964353701769251E-6</v>
      </c>
      <c r="P105" s="2">
        <f t="shared" si="82"/>
        <v>-9.9213975131897166E-3</v>
      </c>
      <c r="Q105" s="2">
        <f t="shared" si="117"/>
        <v>9.9213975853296339E-3</v>
      </c>
      <c r="R105" s="2"/>
      <c r="S105" s="2">
        <f t="shared" si="118"/>
        <v>6.8728302170910062E-7</v>
      </c>
      <c r="T105" s="2"/>
      <c r="U105" s="2">
        <f t="shared" si="72"/>
        <v>1.1399317374302556E-11</v>
      </c>
      <c r="V105" s="2">
        <f t="shared" si="73"/>
        <v>-9.9906704611024844E-3</v>
      </c>
      <c r="W105" s="2">
        <f t="shared" si="119"/>
        <v>9.9906704611024844E-3</v>
      </c>
      <c r="X105" s="2"/>
      <c r="Y105" s="2">
        <f t="shared" si="74"/>
        <v>-2.392859341036476E-6</v>
      </c>
      <c r="Z105" s="2">
        <f t="shared" si="75"/>
        <v>9.8521245652769488E-3</v>
      </c>
      <c r="AA105" s="2">
        <f t="shared" si="120"/>
        <v>9.8521248558627872E-3</v>
      </c>
      <c r="AC105" s="2">
        <f t="shared" si="83"/>
        <v>-9.0808993392140608E-4</v>
      </c>
      <c r="AD105" s="2">
        <f t="shared" si="84"/>
        <v>-1733.3538682156977</v>
      </c>
      <c r="AE105" s="2">
        <f t="shared" si="121"/>
        <v>1733.3538682159356</v>
      </c>
      <c r="AK105" s="3">
        <f t="shared" si="76"/>
        <v>6.8728302170910062E-7</v>
      </c>
      <c r="AL105" s="3">
        <f t="shared" si="122"/>
        <v>0.99781805887735986</v>
      </c>
    </row>
    <row r="106" spans="1:38" x14ac:dyDescent="0.25">
      <c r="A106" s="1">
        <f t="shared" si="77"/>
        <v>174171.09245088394</v>
      </c>
      <c r="B106" s="1">
        <f t="shared" ref="B106:I106" si="128">B105</f>
        <v>0</v>
      </c>
      <c r="C106" s="1">
        <f t="shared" si="128"/>
        <v>0</v>
      </c>
      <c r="D106" s="1">
        <f t="shared" si="128"/>
        <v>0</v>
      </c>
      <c r="E106" s="1">
        <f t="shared" si="128"/>
        <v>1737</v>
      </c>
      <c r="F106" s="1">
        <f t="shared" si="128"/>
        <v>0</v>
      </c>
      <c r="G106" s="1">
        <f t="shared" si="128"/>
        <v>151000000</v>
      </c>
      <c r="H106" s="1">
        <f t="shared" si="128"/>
        <v>-30</v>
      </c>
      <c r="I106" s="1">
        <f t="shared" si="128"/>
        <v>0</v>
      </c>
      <c r="K106" s="2">
        <f t="shared" si="79"/>
        <v>-1.1966105819781336E-6</v>
      </c>
      <c r="L106" s="2">
        <f t="shared" si="80"/>
        <v>-6.9283752696533933E-5</v>
      </c>
      <c r="M106" s="2">
        <f t="shared" si="116"/>
        <v>6.9294085350766945E-5</v>
      </c>
      <c r="N106" s="2"/>
      <c r="O106" s="2">
        <f t="shared" si="81"/>
        <v>1.1966219758944366E-6</v>
      </c>
      <c r="P106" s="2">
        <f t="shared" si="82"/>
        <v>-9.9214052794945728E-3</v>
      </c>
      <c r="Q106" s="2">
        <f t="shared" si="117"/>
        <v>9.9214053516569391E-3</v>
      </c>
      <c r="R106" s="2"/>
      <c r="S106" s="2">
        <f t="shared" si="118"/>
        <v>6.8739075789606907E-7</v>
      </c>
      <c r="T106" s="2"/>
      <c r="U106" s="2">
        <f t="shared" si="72"/>
        <v>1.1393916303019223E-11</v>
      </c>
      <c r="V106" s="2">
        <f t="shared" si="73"/>
        <v>-9.9906890321911062E-3</v>
      </c>
      <c r="W106" s="2">
        <f t="shared" si="119"/>
        <v>9.9906890321911062E-3</v>
      </c>
      <c r="X106" s="2"/>
      <c r="Y106" s="2">
        <f t="shared" si="74"/>
        <v>-2.3932325578725702E-6</v>
      </c>
      <c r="Z106" s="2">
        <f t="shared" si="75"/>
        <v>9.8521215267980394E-3</v>
      </c>
      <c r="AA106" s="2">
        <f t="shared" si="120"/>
        <v>9.8521218174746194E-3</v>
      </c>
      <c r="AC106" s="2">
        <f t="shared" si="83"/>
        <v>-9.0752256651132398E-4</v>
      </c>
      <c r="AD106" s="2">
        <f t="shared" si="84"/>
        <v>-1732.5507142179156</v>
      </c>
      <c r="AE106" s="2">
        <f t="shared" si="121"/>
        <v>1732.5507142181532</v>
      </c>
      <c r="AK106" s="3">
        <f t="shared" si="76"/>
        <v>6.8739075789606907E-7</v>
      </c>
      <c r="AL106" s="3">
        <f t="shared" si="122"/>
        <v>0.99781874626811773</v>
      </c>
    </row>
    <row r="107" spans="1:38" x14ac:dyDescent="0.25">
      <c r="A107" s="1">
        <f t="shared" si="77"/>
        <v>174089.98849582701</v>
      </c>
      <c r="B107" s="1">
        <f t="shared" ref="B107:I107" si="129">B106</f>
        <v>0</v>
      </c>
      <c r="C107" s="1">
        <f t="shared" si="129"/>
        <v>0</v>
      </c>
      <c r="D107" s="1">
        <f t="shared" si="129"/>
        <v>0</v>
      </c>
      <c r="E107" s="1">
        <f t="shared" si="129"/>
        <v>1737</v>
      </c>
      <c r="F107" s="1">
        <f t="shared" si="129"/>
        <v>0</v>
      </c>
      <c r="G107" s="1">
        <f t="shared" si="129"/>
        <v>151000000</v>
      </c>
      <c r="H107" s="1">
        <f t="shared" si="129"/>
        <v>-30</v>
      </c>
      <c r="I107" s="1">
        <f t="shared" si="129"/>
        <v>0</v>
      </c>
      <c r="K107" s="2">
        <f t="shared" si="79"/>
        <v>-1.19679593595516E-6</v>
      </c>
      <c r="L107" s="2">
        <f t="shared" si="80"/>
        <v>-6.929448469180376E-5</v>
      </c>
      <c r="M107" s="2">
        <f t="shared" si="116"/>
        <v>6.9304818946556266E-5</v>
      </c>
      <c r="N107" s="2"/>
      <c r="O107" s="2">
        <f t="shared" si="81"/>
        <v>1.1968073244573262E-6</v>
      </c>
      <c r="P107" s="2">
        <f t="shared" si="82"/>
        <v>-9.9214087654541979E-3</v>
      </c>
      <c r="Q107" s="2">
        <f t="shared" si="117"/>
        <v>9.9214088376388954E-3</v>
      </c>
      <c r="R107" s="2"/>
      <c r="S107" s="2">
        <f t="shared" si="118"/>
        <v>6.8749747548475159E-7</v>
      </c>
      <c r="T107" s="2"/>
      <c r="U107" s="2">
        <f t="shared" ref="U107:U138" si="130">O107+K107</f>
        <v>1.1388502166252679E-11</v>
      </c>
      <c r="V107" s="2">
        <f t="shared" ref="V107:V138" si="131">P107+L107</f>
        <v>-9.9907032501460012E-3</v>
      </c>
      <c r="W107" s="2">
        <f t="shared" si="119"/>
        <v>9.9907032501460012E-3</v>
      </c>
      <c r="X107" s="2"/>
      <c r="Y107" s="2">
        <f t="shared" ref="Y107:Y138" si="132">-O107+K107</f>
        <v>-2.3936032604124862E-6</v>
      </c>
      <c r="Z107" s="2">
        <f t="shared" ref="Z107:Z138" si="133">-P107+L107</f>
        <v>9.8521142807623946E-3</v>
      </c>
      <c r="AA107" s="2">
        <f t="shared" si="120"/>
        <v>9.8521145715292462E-3</v>
      </c>
      <c r="AC107" s="2">
        <f t="shared" si="83"/>
        <v>-9.0695528710453479E-4</v>
      </c>
      <c r="AD107" s="2">
        <f t="shared" si="84"/>
        <v>-1731.7487876537064</v>
      </c>
      <c r="AE107" s="2">
        <f t="shared" si="121"/>
        <v>1731.7487876539437</v>
      </c>
      <c r="AK107" s="3">
        <f t="shared" ref="AK107:AK138" si="134">S107</f>
        <v>6.8749747548475159E-7</v>
      </c>
      <c r="AL107" s="3">
        <f t="shared" si="122"/>
        <v>0.99781943376559323</v>
      </c>
    </row>
    <row r="108" spans="1:38" x14ac:dyDescent="0.25">
      <c r="A108" s="1">
        <f t="shared" ref="A108:A139" si="135">A107*(MAX(W107,AA107)/$B$2)^0.5</f>
        <v>174009.04612517171</v>
      </c>
      <c r="B108" s="1">
        <f t="shared" ref="B108:I108" si="136">B107</f>
        <v>0</v>
      </c>
      <c r="C108" s="1">
        <f t="shared" si="136"/>
        <v>0</v>
      </c>
      <c r="D108" s="1">
        <f t="shared" si="136"/>
        <v>0</v>
      </c>
      <c r="E108" s="1">
        <f t="shared" si="136"/>
        <v>1737</v>
      </c>
      <c r="F108" s="1">
        <f t="shared" si="136"/>
        <v>0</v>
      </c>
      <c r="G108" s="1">
        <f t="shared" si="136"/>
        <v>151000000</v>
      </c>
      <c r="H108" s="1">
        <f t="shared" si="136"/>
        <v>-30</v>
      </c>
      <c r="I108" s="1">
        <f t="shared" si="136"/>
        <v>0</v>
      </c>
      <c r="K108" s="2">
        <f t="shared" ref="K108:K139" si="137">SIN($AL107*3.1415)*(H108-D108)/$A108</f>
        <v>-1.1969802933980863E-6</v>
      </c>
      <c r="L108" s="2">
        <f t="shared" ref="L108:L139" si="138">SIN($AL107*3.1415)*(I108-E108)/$A108</f>
        <v>-6.930515898774921E-5</v>
      </c>
      <c r="M108" s="2">
        <f t="shared" si="116"/>
        <v>6.9315494834416196E-5</v>
      </c>
      <c r="N108" s="2"/>
      <c r="O108" s="2">
        <f t="shared" ref="O108:O139" si="139">(F108-B108-D108*$A108-K108*$A108^2/2)/((0.5-(1-$AL107)^2)*$A108^2)</f>
        <v>1.1969916764755637E-6</v>
      </c>
      <c r="P108" s="2">
        <f t="shared" ref="P108:P139" si="140">(G108-C108-E108*$A108-((L108*$A108^2)/2))/((0.5-(1-$AL107)^2)*$A108^2)</f>
        <v>-9.9214079794256449E-3</v>
      </c>
      <c r="Q108" s="2">
        <f t="shared" si="117"/>
        <v>9.9214080516325867E-3</v>
      </c>
      <c r="R108" s="2"/>
      <c r="S108" s="2">
        <f t="shared" si="118"/>
        <v>6.8760332462096989E-7</v>
      </c>
      <c r="T108" s="2"/>
      <c r="U108" s="2">
        <f t="shared" si="130"/>
        <v>1.1383077477361436E-11</v>
      </c>
      <c r="V108" s="2">
        <f t="shared" si="131"/>
        <v>-9.9907131384133936E-3</v>
      </c>
      <c r="W108" s="2">
        <f t="shared" si="119"/>
        <v>9.9907131384133936E-3</v>
      </c>
      <c r="X108" s="2"/>
      <c r="Y108" s="2">
        <f t="shared" si="132"/>
        <v>-2.3939719698736498E-6</v>
      </c>
      <c r="Z108" s="2">
        <f t="shared" si="133"/>
        <v>9.8521028204378962E-3</v>
      </c>
      <c r="AA108" s="2">
        <f t="shared" si="120"/>
        <v>9.8521031112946706E-3</v>
      </c>
      <c r="AC108" s="2">
        <f t="shared" ref="AC108:AC139" si="141">K108*A108+AL107*A108*O108-(1-AL107)*A108*O108</f>
        <v>-9.0638809662484067E-4</v>
      </c>
      <c r="AD108" s="2">
        <f t="shared" ref="AD108:AD139" si="142">L108*A108+AL108*A108*P108-(1-AL108)*A108*P108</f>
        <v>-1730.9477141308996</v>
      </c>
      <c r="AE108" s="2">
        <f t="shared" si="121"/>
        <v>1730.947714131137</v>
      </c>
      <c r="AK108" s="3">
        <f t="shared" si="134"/>
        <v>6.8760332462096989E-7</v>
      </c>
      <c r="AL108" s="3">
        <f t="shared" si="122"/>
        <v>0.99782012136891785</v>
      </c>
    </row>
    <row r="109" spans="1:38" x14ac:dyDescent="0.25">
      <c r="A109" s="1">
        <f t="shared" si="135"/>
        <v>173928.22746071039</v>
      </c>
      <c r="B109" s="1">
        <f t="shared" ref="B109:I109" si="143">B108</f>
        <v>0</v>
      </c>
      <c r="C109" s="1">
        <f t="shared" si="143"/>
        <v>0</v>
      </c>
      <c r="D109" s="1">
        <f t="shared" si="143"/>
        <v>0</v>
      </c>
      <c r="E109" s="1">
        <f t="shared" si="143"/>
        <v>1737</v>
      </c>
      <c r="F109" s="1">
        <f t="shared" si="143"/>
        <v>0</v>
      </c>
      <c r="G109" s="1">
        <f t="shared" si="143"/>
        <v>151000000</v>
      </c>
      <c r="H109" s="1">
        <f t="shared" si="143"/>
        <v>-30</v>
      </c>
      <c r="I109" s="1">
        <f t="shared" si="143"/>
        <v>0</v>
      </c>
      <c r="K109" s="2">
        <f t="shared" si="137"/>
        <v>-1.1971639135915221E-6</v>
      </c>
      <c r="L109" s="2">
        <f t="shared" si="138"/>
        <v>-6.9315790596949137E-5</v>
      </c>
      <c r="M109" s="2">
        <f t="shared" si="116"/>
        <v>6.9326128029164507E-5</v>
      </c>
      <c r="N109" s="2"/>
      <c r="O109" s="2">
        <f t="shared" si="139"/>
        <v>1.1971752912362508E-6</v>
      </c>
      <c r="P109" s="2">
        <f t="shared" si="140"/>
        <v>-9.9214029217789424E-3</v>
      </c>
      <c r="Q109" s="2">
        <f t="shared" si="117"/>
        <v>9.9214029940080748E-3</v>
      </c>
      <c r="R109" s="2"/>
      <c r="S109" s="2">
        <f t="shared" si="118"/>
        <v>6.8770845413893157E-7</v>
      </c>
      <c r="T109" s="2"/>
      <c r="U109" s="2">
        <f t="shared" si="130"/>
        <v>1.1377644728739942E-11</v>
      </c>
      <c r="V109" s="2">
        <f t="shared" si="131"/>
        <v>-9.9907187123758918E-3</v>
      </c>
      <c r="W109" s="2">
        <f t="shared" si="119"/>
        <v>9.9907187123758918E-3</v>
      </c>
      <c r="X109" s="2"/>
      <c r="Y109" s="2">
        <f t="shared" si="132"/>
        <v>-2.3943392048277727E-6</v>
      </c>
      <c r="Z109" s="2">
        <f t="shared" si="133"/>
        <v>9.852087131181993E-3</v>
      </c>
      <c r="AA109" s="2">
        <f t="shared" si="120"/>
        <v>9.8520874221284735E-3</v>
      </c>
      <c r="AC109" s="2">
        <f t="shared" si="141"/>
        <v>-9.0582099587124701E-4</v>
      </c>
      <c r="AD109" s="2">
        <f t="shared" si="142"/>
        <v>-1730.1471205842597</v>
      </c>
      <c r="AE109" s="2">
        <f t="shared" si="121"/>
        <v>1730.1471205844969</v>
      </c>
      <c r="AK109" s="3">
        <f t="shared" si="134"/>
        <v>6.8770845413893157E-7</v>
      </c>
      <c r="AL109" s="3">
        <f t="shared" si="122"/>
        <v>0.99782080907737203</v>
      </c>
    </row>
    <row r="110" spans="1:38" x14ac:dyDescent="0.25">
      <c r="A110" s="1">
        <f t="shared" si="135"/>
        <v>173847.49482854159</v>
      </c>
      <c r="B110" s="1">
        <f t="shared" ref="B110:I110" si="144">B109</f>
        <v>0</v>
      </c>
      <c r="C110" s="1">
        <f t="shared" si="144"/>
        <v>0</v>
      </c>
      <c r="D110" s="1">
        <f t="shared" si="144"/>
        <v>0</v>
      </c>
      <c r="E110" s="1">
        <f t="shared" si="144"/>
        <v>1737</v>
      </c>
      <c r="F110" s="1">
        <f t="shared" si="144"/>
        <v>0</v>
      </c>
      <c r="G110" s="1">
        <f t="shared" si="144"/>
        <v>151000000</v>
      </c>
      <c r="H110" s="1">
        <f t="shared" si="144"/>
        <v>-30</v>
      </c>
      <c r="I110" s="1">
        <f t="shared" si="144"/>
        <v>0</v>
      </c>
      <c r="K110" s="2">
        <f t="shared" si="137"/>
        <v>-1.1973470549781549E-6</v>
      </c>
      <c r="L110" s="2">
        <f t="shared" si="138"/>
        <v>-6.9326394483235174E-5</v>
      </c>
      <c r="M110" s="2">
        <f t="shared" si="116"/>
        <v>6.9336733496864458E-5</v>
      </c>
      <c r="N110" s="2"/>
      <c r="O110" s="2">
        <f t="shared" si="139"/>
        <v>1.1973584271845522E-6</v>
      </c>
      <c r="P110" s="2">
        <f t="shared" si="140"/>
        <v>-9.9213935849208935E-3</v>
      </c>
      <c r="Q110" s="2">
        <f t="shared" si="117"/>
        <v>9.9213936571721957E-3</v>
      </c>
      <c r="R110" s="2"/>
      <c r="S110" s="2">
        <f t="shared" si="118"/>
        <v>6.878130118380782E-7</v>
      </c>
      <c r="T110" s="2"/>
      <c r="U110" s="2">
        <f t="shared" si="130"/>
        <v>1.1372206397324293E-11</v>
      </c>
      <c r="V110" s="2">
        <f t="shared" si="131"/>
        <v>-9.9907199794041293E-3</v>
      </c>
      <c r="W110" s="2">
        <f t="shared" si="119"/>
        <v>9.9907199794041293E-3</v>
      </c>
      <c r="X110" s="2"/>
      <c r="Y110" s="2">
        <f t="shared" si="132"/>
        <v>-2.3947054821627069E-6</v>
      </c>
      <c r="Z110" s="2">
        <f t="shared" si="133"/>
        <v>9.8520671904376578E-3</v>
      </c>
      <c r="AA110" s="2">
        <f t="shared" si="120"/>
        <v>9.8520674814737506E-3</v>
      </c>
      <c r="AC110" s="2">
        <f t="shared" si="141"/>
        <v>-9.0525398551902464E-4</v>
      </c>
      <c r="AD110" s="2">
        <f t="shared" si="142"/>
        <v>-1729.3466345831694</v>
      </c>
      <c r="AE110" s="2">
        <f t="shared" si="121"/>
        <v>1729.3466345834063</v>
      </c>
      <c r="AK110" s="3">
        <f t="shared" si="134"/>
        <v>6.878130118380782E-7</v>
      </c>
      <c r="AL110" s="3">
        <f t="shared" si="122"/>
        <v>0.99782149689038391</v>
      </c>
    </row>
    <row r="111" spans="1:38" x14ac:dyDescent="0.25">
      <c r="A111" s="1">
        <f t="shared" si="135"/>
        <v>173766.8106888074</v>
      </c>
      <c r="B111" s="1">
        <f t="shared" ref="B111:I111" si="145">B110</f>
        <v>0</v>
      </c>
      <c r="C111" s="1">
        <f t="shared" si="145"/>
        <v>0</v>
      </c>
      <c r="D111" s="1">
        <f t="shared" si="145"/>
        <v>0</v>
      </c>
      <c r="E111" s="1">
        <f t="shared" si="145"/>
        <v>1737</v>
      </c>
      <c r="F111" s="1">
        <f t="shared" si="145"/>
        <v>0</v>
      </c>
      <c r="G111" s="1">
        <f t="shared" si="145"/>
        <v>151000000</v>
      </c>
      <c r="H111" s="1">
        <f t="shared" si="145"/>
        <v>-30</v>
      </c>
      <c r="I111" s="1">
        <f t="shared" si="145"/>
        <v>0</v>
      </c>
      <c r="K111" s="2">
        <f t="shared" si="137"/>
        <v>-1.1975299756382812E-6</v>
      </c>
      <c r="L111" s="2">
        <f t="shared" si="138"/>
        <v>-6.9336985589456485E-5</v>
      </c>
      <c r="M111" s="2">
        <f t="shared" si="116"/>
        <v>6.9347326182593724E-5</v>
      </c>
      <c r="N111" s="2"/>
      <c r="O111" s="2">
        <f t="shared" si="139"/>
        <v>1.1975413424032307E-6</v>
      </c>
      <c r="P111" s="2">
        <f t="shared" si="140"/>
        <v>-9.9213799532872904E-3</v>
      </c>
      <c r="Q111" s="2">
        <f t="shared" si="117"/>
        <v>9.9213800255607675E-3</v>
      </c>
      <c r="R111" s="2"/>
      <c r="S111" s="2">
        <f t="shared" si="118"/>
        <v>6.8791714475694871E-7</v>
      </c>
      <c r="T111" s="2"/>
      <c r="U111" s="2">
        <f t="shared" si="130"/>
        <v>1.1366764949462672E-11</v>
      </c>
      <c r="V111" s="2">
        <f t="shared" si="131"/>
        <v>-9.9907169388767474E-3</v>
      </c>
      <c r="W111" s="2">
        <f t="shared" si="119"/>
        <v>9.9907169388767474E-3</v>
      </c>
      <c r="X111" s="2"/>
      <c r="Y111" s="2">
        <f t="shared" si="132"/>
        <v>-2.3950713180415119E-6</v>
      </c>
      <c r="Z111" s="2">
        <f t="shared" si="133"/>
        <v>9.8520429676978334E-3</v>
      </c>
      <c r="AA111" s="2">
        <f t="shared" si="120"/>
        <v>9.8520432588235698E-3</v>
      </c>
      <c r="AC111" s="2">
        <f t="shared" si="141"/>
        <v>-9.0468706612104955E-4</v>
      </c>
      <c r="AD111" s="2">
        <f t="shared" si="142"/>
        <v>-1728.5458836410264</v>
      </c>
      <c r="AE111" s="2">
        <f t="shared" si="121"/>
        <v>1728.5458836412633</v>
      </c>
      <c r="AK111" s="3">
        <f t="shared" si="134"/>
        <v>6.8791714475694871E-7</v>
      </c>
      <c r="AL111" s="3">
        <f t="shared" si="122"/>
        <v>0.99782218480752871</v>
      </c>
    </row>
    <row r="112" spans="1:38" x14ac:dyDescent="0.25">
      <c r="A112" s="1">
        <f t="shared" si="135"/>
        <v>173686.13756588125</v>
      </c>
      <c r="B112" s="1">
        <f t="shared" ref="B112:I112" si="146">B111</f>
        <v>0</v>
      </c>
      <c r="C112" s="1">
        <f t="shared" si="146"/>
        <v>0</v>
      </c>
      <c r="D112" s="1">
        <f t="shared" si="146"/>
        <v>0</v>
      </c>
      <c r="E112" s="1">
        <f t="shared" si="146"/>
        <v>1737</v>
      </c>
      <c r="F112" s="1">
        <f t="shared" si="146"/>
        <v>0</v>
      </c>
      <c r="G112" s="1">
        <f t="shared" si="146"/>
        <v>151000000</v>
      </c>
      <c r="H112" s="1">
        <f t="shared" si="146"/>
        <v>-30</v>
      </c>
      <c r="I112" s="1">
        <f t="shared" si="146"/>
        <v>0</v>
      </c>
      <c r="K112" s="2">
        <f t="shared" si="137"/>
        <v>-1.1977129337675304E-6</v>
      </c>
      <c r="L112" s="2">
        <f t="shared" si="138"/>
        <v>-6.9347578865140025E-5</v>
      </c>
      <c r="M112" s="2">
        <f t="shared" si="116"/>
        <v>6.9357921038108757E-5</v>
      </c>
      <c r="N112" s="2"/>
      <c r="O112" s="2">
        <f t="shared" si="139"/>
        <v>1.1977242950903743E-6</v>
      </c>
      <c r="P112" s="2">
        <f t="shared" si="140"/>
        <v>-9.9213620033037717E-3</v>
      </c>
      <c r="Q112" s="2">
        <f t="shared" si="117"/>
        <v>9.9213620755994637E-3</v>
      </c>
      <c r="R112" s="2"/>
      <c r="S112" s="2">
        <f t="shared" si="118"/>
        <v>6.8802099944383252E-7</v>
      </c>
      <c r="T112" s="2"/>
      <c r="U112" s="2">
        <f t="shared" si="130"/>
        <v>1.1361322843879968E-11</v>
      </c>
      <c r="V112" s="2">
        <f t="shared" si="131"/>
        <v>-9.9907095821689124E-3</v>
      </c>
      <c r="W112" s="2">
        <f t="shared" si="119"/>
        <v>9.9907095821689124E-3</v>
      </c>
      <c r="X112" s="2"/>
      <c r="Y112" s="2">
        <f t="shared" si="132"/>
        <v>-2.3954372288579045E-6</v>
      </c>
      <c r="Z112" s="2">
        <f t="shared" si="133"/>
        <v>9.852014424438631E-3</v>
      </c>
      <c r="AA112" s="2">
        <f t="shared" si="120"/>
        <v>9.8520147156541723E-3</v>
      </c>
      <c r="AC112" s="2">
        <f t="shared" si="141"/>
        <v>-9.0412023810842123E-4</v>
      </c>
      <c r="AD112" s="2">
        <f t="shared" si="142"/>
        <v>-1727.7444945236407</v>
      </c>
      <c r="AE112" s="2">
        <f t="shared" si="121"/>
        <v>1727.7444945238772</v>
      </c>
      <c r="AK112" s="3">
        <f t="shared" si="134"/>
        <v>6.8802099944383252E-7</v>
      </c>
      <c r="AL112" s="3">
        <f t="shared" si="122"/>
        <v>0.99782287282852811</v>
      </c>
    </row>
    <row r="113" spans="1:38" x14ac:dyDescent="0.25">
      <c r="A113" s="1">
        <f t="shared" si="135"/>
        <v>173605.43797873106</v>
      </c>
      <c r="B113" s="1">
        <f t="shared" ref="B113:I113" si="147">B112</f>
        <v>0</v>
      </c>
      <c r="C113" s="1">
        <f t="shared" si="147"/>
        <v>0</v>
      </c>
      <c r="D113" s="1">
        <f t="shared" si="147"/>
        <v>0</v>
      </c>
      <c r="E113" s="1">
        <f t="shared" si="147"/>
        <v>1737</v>
      </c>
      <c r="F113" s="1">
        <f t="shared" si="147"/>
        <v>0</v>
      </c>
      <c r="G113" s="1">
        <f t="shared" si="147"/>
        <v>151000000</v>
      </c>
      <c r="H113" s="1">
        <f t="shared" si="147"/>
        <v>-30</v>
      </c>
      <c r="I113" s="1">
        <f t="shared" si="147"/>
        <v>0</v>
      </c>
      <c r="K113" s="2">
        <f t="shared" si="137"/>
        <v>-1.1978961881575777E-6</v>
      </c>
      <c r="L113" s="2">
        <f t="shared" si="138"/>
        <v>-6.9358189294323755E-5</v>
      </c>
      <c r="M113" s="2">
        <f t="shared" si="116"/>
        <v>6.9368533049682184E-5</v>
      </c>
      <c r="N113" s="2"/>
      <c r="O113" s="2">
        <f t="shared" si="139"/>
        <v>1.1979075440401157E-6</v>
      </c>
      <c r="P113" s="2">
        <f t="shared" si="140"/>
        <v>-9.9213397033148208E-3</v>
      </c>
      <c r="Q113" s="2">
        <f t="shared" si="117"/>
        <v>9.9213397756328005E-3</v>
      </c>
      <c r="R113" s="2"/>
      <c r="S113" s="2">
        <f t="shared" si="118"/>
        <v>6.8812472222691846E-7</v>
      </c>
      <c r="T113" s="2"/>
      <c r="U113" s="2">
        <f t="shared" si="130"/>
        <v>1.1355882538030519E-11</v>
      </c>
      <c r="V113" s="2">
        <f t="shared" si="131"/>
        <v>-9.9906978926091444E-3</v>
      </c>
      <c r="W113" s="2">
        <f t="shared" si="119"/>
        <v>9.9906978926091444E-3</v>
      </c>
      <c r="X113" s="2"/>
      <c r="Y113" s="2">
        <f t="shared" si="132"/>
        <v>-2.3958037321976937E-6</v>
      </c>
      <c r="Z113" s="2">
        <f t="shared" si="133"/>
        <v>9.8519815140204973E-3</v>
      </c>
      <c r="AA113" s="2">
        <f t="shared" si="120"/>
        <v>9.8519818053261314E-3</v>
      </c>
      <c r="AC113" s="2">
        <f t="shared" si="141"/>
        <v>-9.0355350179126953E-4</v>
      </c>
      <c r="AD113" s="2">
        <f t="shared" si="142"/>
        <v>-1726.9420925538948</v>
      </c>
      <c r="AE113" s="2">
        <f t="shared" si="121"/>
        <v>1726.942092554131</v>
      </c>
      <c r="AK113" s="3">
        <f t="shared" si="134"/>
        <v>6.8812472222691846E-7</v>
      </c>
      <c r="AL113" s="3">
        <f t="shared" si="122"/>
        <v>0.99782356095325031</v>
      </c>
    </row>
    <row r="114" spans="1:38" x14ac:dyDescent="0.25">
      <c r="A114" s="1">
        <f t="shared" si="135"/>
        <v>173524.67437118175</v>
      </c>
      <c r="B114" s="1">
        <f t="shared" ref="B114:I114" si="148">B113</f>
        <v>0</v>
      </c>
      <c r="C114" s="1">
        <f t="shared" si="148"/>
        <v>0</v>
      </c>
      <c r="D114" s="1">
        <f t="shared" si="148"/>
        <v>0</v>
      </c>
      <c r="E114" s="1">
        <f t="shared" si="148"/>
        <v>1737</v>
      </c>
      <c r="F114" s="1">
        <f t="shared" si="148"/>
        <v>0</v>
      </c>
      <c r="G114" s="1">
        <f t="shared" si="148"/>
        <v>151000000</v>
      </c>
      <c r="H114" s="1">
        <f t="shared" si="148"/>
        <v>-30</v>
      </c>
      <c r="I114" s="1">
        <f t="shared" si="148"/>
        <v>0</v>
      </c>
      <c r="K114" s="2">
        <f t="shared" si="137"/>
        <v>-1.1980799986790666E-6</v>
      </c>
      <c r="L114" s="2">
        <f t="shared" si="138"/>
        <v>-6.9368831923517953E-5</v>
      </c>
      <c r="M114" s="2">
        <f t="shared" si="116"/>
        <v>6.9379177266068226E-5</v>
      </c>
      <c r="N114" s="2"/>
      <c r="O114" s="2">
        <f t="shared" si="139"/>
        <v>1.1980913491255581E-6</v>
      </c>
      <c r="P114" s="2">
        <f t="shared" si="140"/>
        <v>-9.9213130134806603E-3</v>
      </c>
      <c r="Q114" s="2">
        <f t="shared" si="117"/>
        <v>9.9213130858210284E-3</v>
      </c>
      <c r="R114" s="2"/>
      <c r="S114" s="2">
        <f t="shared" si="118"/>
        <v>6.8822845948346929E-7</v>
      </c>
      <c r="T114" s="2"/>
      <c r="U114" s="2">
        <f t="shared" si="130"/>
        <v>1.1350446491486244E-11</v>
      </c>
      <c r="V114" s="2">
        <f t="shared" si="131"/>
        <v>-9.9906818454041785E-3</v>
      </c>
      <c r="W114" s="2">
        <f t="shared" si="119"/>
        <v>9.9906818454041785E-3</v>
      </c>
      <c r="X114" s="2"/>
      <c r="Y114" s="2">
        <f t="shared" si="132"/>
        <v>-2.3961713478046249E-6</v>
      </c>
      <c r="Z114" s="2">
        <f t="shared" si="133"/>
        <v>9.8519441815571422E-3</v>
      </c>
      <c r="AA114" s="2">
        <f t="shared" si="120"/>
        <v>9.8519444729532838E-3</v>
      </c>
      <c r="AC114" s="2">
        <f t="shared" si="141"/>
        <v>-9.0298685735862218E-4</v>
      </c>
      <c r="AD114" s="2">
        <f t="shared" si="142"/>
        <v>-1726.1383009099027</v>
      </c>
      <c r="AE114" s="2">
        <f t="shared" si="121"/>
        <v>1726.1383009101389</v>
      </c>
      <c r="AK114" s="3">
        <f t="shared" si="134"/>
        <v>6.8822845948346929E-7</v>
      </c>
      <c r="AL114" s="3">
        <f t="shared" si="122"/>
        <v>0.99782424918170975</v>
      </c>
    </row>
    <row r="115" spans="1:38" x14ac:dyDescent="0.25">
      <c r="A115" s="1">
        <f t="shared" si="135"/>
        <v>173443.80904180132</v>
      </c>
      <c r="B115" s="1">
        <f t="shared" ref="B115:I115" si="149">B114</f>
        <v>0</v>
      </c>
      <c r="C115" s="1">
        <f t="shared" si="149"/>
        <v>0</v>
      </c>
      <c r="D115" s="1">
        <f t="shared" si="149"/>
        <v>0</v>
      </c>
      <c r="E115" s="1">
        <f t="shared" si="149"/>
        <v>1737</v>
      </c>
      <c r="F115" s="1">
        <f t="shared" si="149"/>
        <v>0</v>
      </c>
      <c r="G115" s="1">
        <f t="shared" si="149"/>
        <v>151000000</v>
      </c>
      <c r="H115" s="1">
        <f t="shared" si="149"/>
        <v>-30</v>
      </c>
      <c r="I115" s="1">
        <f t="shared" si="149"/>
        <v>0</v>
      </c>
      <c r="K115" s="2">
        <f t="shared" si="137"/>
        <v>-1.1982646267711272E-6</v>
      </c>
      <c r="L115" s="2">
        <f t="shared" si="138"/>
        <v>-6.9379521890048268E-5</v>
      </c>
      <c r="M115" s="2">
        <f t="shared" si="116"/>
        <v>6.938986882685006E-5</v>
      </c>
      <c r="N115" s="2"/>
      <c r="O115" s="2">
        <f t="shared" si="139"/>
        <v>1.1982759717882978E-6</v>
      </c>
      <c r="P115" s="2">
        <f t="shared" si="140"/>
        <v>-9.9212818856412362E-3</v>
      </c>
      <c r="Q115" s="2">
        <f t="shared" si="117"/>
        <v>9.921281958004128E-3</v>
      </c>
      <c r="R115" s="2"/>
      <c r="S115" s="2">
        <f t="shared" si="118"/>
        <v>6.8833235791047539E-7</v>
      </c>
      <c r="T115" s="2"/>
      <c r="U115" s="2">
        <f t="shared" si="130"/>
        <v>1.134501717059533E-11</v>
      </c>
      <c r="V115" s="2">
        <f t="shared" si="131"/>
        <v>-9.9906614075312844E-3</v>
      </c>
      <c r="W115" s="2">
        <f t="shared" si="119"/>
        <v>9.9906614075312844E-3</v>
      </c>
      <c r="X115" s="2"/>
      <c r="Y115" s="2">
        <f t="shared" si="132"/>
        <v>-2.396540598559425E-6</v>
      </c>
      <c r="Z115" s="2">
        <f t="shared" si="133"/>
        <v>9.8519023637511881E-3</v>
      </c>
      <c r="AA115" s="2">
        <f t="shared" si="120"/>
        <v>9.8519026552383818E-3</v>
      </c>
      <c r="AC115" s="2">
        <f t="shared" si="141"/>
        <v>-9.0242030487933003E-4</v>
      </c>
      <c r="AD115" s="2">
        <f t="shared" si="142"/>
        <v>-1725.3327399138693</v>
      </c>
      <c r="AE115" s="2">
        <f t="shared" si="121"/>
        <v>1725.3327399141053</v>
      </c>
      <c r="AK115" s="3">
        <f t="shared" si="134"/>
        <v>6.8833235791047539E-7</v>
      </c>
      <c r="AL115" s="3">
        <f t="shared" si="122"/>
        <v>0.99782493751406764</v>
      </c>
    </row>
    <row r="116" spans="1:38" x14ac:dyDescent="0.25">
      <c r="A116" s="1">
        <f t="shared" si="135"/>
        <v>173362.80407313109</v>
      </c>
      <c r="B116" s="1">
        <f t="shared" ref="B116:I116" si="150">B115</f>
        <v>0</v>
      </c>
      <c r="C116" s="1">
        <f t="shared" si="150"/>
        <v>0</v>
      </c>
      <c r="D116" s="1">
        <f t="shared" si="150"/>
        <v>0</v>
      </c>
      <c r="E116" s="1">
        <f t="shared" si="150"/>
        <v>1737</v>
      </c>
      <c r="F116" s="1">
        <f t="shared" si="150"/>
        <v>0</v>
      </c>
      <c r="G116" s="1">
        <f t="shared" si="150"/>
        <v>151000000</v>
      </c>
      <c r="H116" s="1">
        <f t="shared" si="150"/>
        <v>-30</v>
      </c>
      <c r="I116" s="1">
        <f t="shared" si="150"/>
        <v>0</v>
      </c>
      <c r="K116" s="2">
        <f t="shared" si="137"/>
        <v>-1.1984503359368519E-6</v>
      </c>
      <c r="L116" s="2">
        <f t="shared" si="138"/>
        <v>-6.9390274450743718E-5</v>
      </c>
      <c r="M116" s="2">
        <f t="shared" si="116"/>
        <v>6.9400622991132023E-5</v>
      </c>
      <c r="N116" s="2"/>
      <c r="O116" s="2">
        <f t="shared" si="139"/>
        <v>1.1984616755339059E-6</v>
      </c>
      <c r="P116" s="2">
        <f t="shared" si="140"/>
        <v>-9.921246263146501E-3</v>
      </c>
      <c r="Q116" s="2">
        <f t="shared" si="117"/>
        <v>9.9212463355320846E-3</v>
      </c>
      <c r="R116" s="2"/>
      <c r="S116" s="2">
        <f t="shared" si="118"/>
        <v>6.8843656479635361E-7</v>
      </c>
      <c r="T116" s="2"/>
      <c r="U116" s="2">
        <f t="shared" si="130"/>
        <v>1.1339597053987936E-11</v>
      </c>
      <c r="V116" s="2">
        <f t="shared" si="131"/>
        <v>-9.9906365375972452E-3</v>
      </c>
      <c r="W116" s="2">
        <f t="shared" si="119"/>
        <v>9.9906365375972452E-3</v>
      </c>
      <c r="X116" s="2"/>
      <c r="Y116" s="2">
        <f t="shared" si="132"/>
        <v>-2.3969120114707575E-6</v>
      </c>
      <c r="Z116" s="2">
        <f t="shared" si="133"/>
        <v>9.8518559886957568E-3</v>
      </c>
      <c r="AA116" s="2">
        <f t="shared" si="120"/>
        <v>9.8518562802746793E-3</v>
      </c>
      <c r="AC116" s="2">
        <f t="shared" si="141"/>
        <v>-9.0185384430122592E-4</v>
      </c>
      <c r="AD116" s="2">
        <f t="shared" si="142"/>
        <v>-1724.5250263087596</v>
      </c>
      <c r="AE116" s="2">
        <f t="shared" si="121"/>
        <v>1724.5250263089954</v>
      </c>
      <c r="AK116" s="3">
        <f t="shared" si="134"/>
        <v>6.8843656479635361E-7</v>
      </c>
      <c r="AL116" s="3">
        <f t="shared" si="122"/>
        <v>0.9978256259506324</v>
      </c>
    </row>
    <row r="117" spans="1:38" x14ac:dyDescent="0.25">
      <c r="A117" s="1">
        <f t="shared" si="135"/>
        <v>173281.62125997627</v>
      </c>
      <c r="B117" s="1">
        <f t="shared" ref="B117:I117" si="151">B116</f>
        <v>0</v>
      </c>
      <c r="C117" s="1">
        <f t="shared" si="151"/>
        <v>0</v>
      </c>
      <c r="D117" s="1">
        <f t="shared" si="151"/>
        <v>0</v>
      </c>
      <c r="E117" s="1">
        <f t="shared" si="151"/>
        <v>1737</v>
      </c>
      <c r="F117" s="1">
        <f t="shared" si="151"/>
        <v>0</v>
      </c>
      <c r="G117" s="1">
        <f t="shared" si="151"/>
        <v>151000000</v>
      </c>
      <c r="H117" s="1">
        <f t="shared" si="151"/>
        <v>-30</v>
      </c>
      <c r="I117" s="1">
        <f t="shared" si="151"/>
        <v>0</v>
      </c>
      <c r="K117" s="2">
        <f t="shared" si="137"/>
        <v>-1.1986373922497508E-6</v>
      </c>
      <c r="L117" s="2">
        <f t="shared" si="138"/>
        <v>-6.9401105011260574E-5</v>
      </c>
      <c r="M117" s="2">
        <f t="shared" si="116"/>
        <v>6.9411455166867931E-5</v>
      </c>
      <c r="N117" s="2"/>
      <c r="O117" s="2">
        <f t="shared" si="139"/>
        <v>1.1986487264383872E-6</v>
      </c>
      <c r="P117" s="2">
        <f t="shared" si="140"/>
        <v>-9.9212060806517233E-3</v>
      </c>
      <c r="Q117" s="2">
        <f t="shared" si="117"/>
        <v>9.9212061530601966E-3</v>
      </c>
      <c r="R117" s="2"/>
      <c r="S117" s="2">
        <f t="shared" si="118"/>
        <v>6.8854122829648345E-7</v>
      </c>
      <c r="T117" s="2"/>
      <c r="U117" s="2">
        <f t="shared" si="130"/>
        <v>1.1334188636387852E-11</v>
      </c>
      <c r="V117" s="2">
        <f t="shared" si="131"/>
        <v>-9.9906071856629836E-3</v>
      </c>
      <c r="W117" s="2">
        <f t="shared" si="119"/>
        <v>9.9906071856629836E-3</v>
      </c>
      <c r="X117" s="2"/>
      <c r="Y117" s="2">
        <f t="shared" si="132"/>
        <v>-2.3972861186881378E-6</v>
      </c>
      <c r="Z117" s="2">
        <f t="shared" si="133"/>
        <v>9.851804975640463E-3</v>
      </c>
      <c r="AA117" s="2">
        <f t="shared" si="120"/>
        <v>9.8518052673119208E-3</v>
      </c>
      <c r="AC117" s="2">
        <f t="shared" si="141"/>
        <v>-9.0128747545144185E-4</v>
      </c>
      <c r="AD117" s="2">
        <f t="shared" si="142"/>
        <v>-1723.714772519819</v>
      </c>
      <c r="AE117" s="2">
        <f t="shared" si="121"/>
        <v>1723.7147725200546</v>
      </c>
      <c r="AK117" s="3">
        <f t="shared" si="134"/>
        <v>6.8854122829648345E-7</v>
      </c>
      <c r="AL117" s="3">
        <f t="shared" si="122"/>
        <v>0.99782631449186066</v>
      </c>
    </row>
    <row r="118" spans="1:38" x14ac:dyDescent="0.25">
      <c r="A118" s="1">
        <f t="shared" si="135"/>
        <v>173200.2220364653</v>
      </c>
      <c r="B118" s="1">
        <f t="shared" ref="B118:I118" si="152">B117</f>
        <v>0</v>
      </c>
      <c r="C118" s="1">
        <f t="shared" si="152"/>
        <v>0</v>
      </c>
      <c r="D118" s="1">
        <f t="shared" si="152"/>
        <v>0</v>
      </c>
      <c r="E118" s="1">
        <f t="shared" si="152"/>
        <v>1737</v>
      </c>
      <c r="F118" s="1">
        <f t="shared" si="152"/>
        <v>0</v>
      </c>
      <c r="G118" s="1">
        <f t="shared" si="152"/>
        <v>151000000</v>
      </c>
      <c r="H118" s="1">
        <f t="shared" si="152"/>
        <v>-30</v>
      </c>
      <c r="I118" s="1">
        <f t="shared" si="152"/>
        <v>0</v>
      </c>
      <c r="K118" s="2">
        <f t="shared" si="137"/>
        <v>-1.1988260648699106E-6</v>
      </c>
      <c r="L118" s="2">
        <f t="shared" si="138"/>
        <v>-6.941202915596782E-5</v>
      </c>
      <c r="M118" s="2">
        <f t="shared" si="116"/>
        <v>6.9422380940750936E-5</v>
      </c>
      <c r="N118" s="2"/>
      <c r="O118" s="2">
        <f t="shared" si="139"/>
        <v>1.198837393664345E-6</v>
      </c>
      <c r="P118" s="2">
        <f t="shared" si="140"/>
        <v>-9.9211612638765902E-3</v>
      </c>
      <c r="Q118" s="2">
        <f t="shared" si="117"/>
        <v>9.9211613363081857E-3</v>
      </c>
      <c r="R118" s="2"/>
      <c r="S118" s="2">
        <f t="shared" si="118"/>
        <v>6.8864649771174534E-7</v>
      </c>
      <c r="T118" s="2"/>
      <c r="U118" s="2">
        <f t="shared" si="130"/>
        <v>1.1328794434329963E-11</v>
      </c>
      <c r="V118" s="2">
        <f t="shared" si="131"/>
        <v>-9.9905732930325574E-3</v>
      </c>
      <c r="W118" s="2">
        <f t="shared" si="119"/>
        <v>9.9905732930325574E-3</v>
      </c>
      <c r="X118" s="2"/>
      <c r="Y118" s="2">
        <f t="shared" si="132"/>
        <v>-2.3976634585342556E-6</v>
      </c>
      <c r="Z118" s="2">
        <f t="shared" si="133"/>
        <v>9.8517492347206231E-3</v>
      </c>
      <c r="AA118" s="2">
        <f t="shared" si="120"/>
        <v>9.8517495264855599E-3</v>
      </c>
      <c r="AC118" s="2">
        <f t="shared" si="141"/>
        <v>-9.0072119803533243E-4</v>
      </c>
      <c r="AD118" s="2">
        <f t="shared" si="142"/>
        <v>-1722.9015858978648</v>
      </c>
      <c r="AE118" s="2">
        <f t="shared" si="121"/>
        <v>1722.9015858981004</v>
      </c>
      <c r="AK118" s="3">
        <f t="shared" si="134"/>
        <v>6.8864649771174534E-7</v>
      </c>
      <c r="AL118" s="3">
        <f t="shared" si="122"/>
        <v>0.99782700313835837</v>
      </c>
    </row>
    <row r="119" spans="1:38" x14ac:dyDescent="0.25">
      <c r="A119" s="1">
        <f t="shared" si="135"/>
        <v>173118.56740157853</v>
      </c>
      <c r="B119" s="1">
        <f t="shared" ref="B119:I119" si="153">B118</f>
        <v>0</v>
      </c>
      <c r="C119" s="1">
        <f t="shared" si="153"/>
        <v>0</v>
      </c>
      <c r="D119" s="1">
        <f t="shared" si="153"/>
        <v>0</v>
      </c>
      <c r="E119" s="1">
        <f t="shared" si="153"/>
        <v>1737</v>
      </c>
      <c r="F119" s="1">
        <f t="shared" si="153"/>
        <v>0</v>
      </c>
      <c r="G119" s="1">
        <f t="shared" si="153"/>
        <v>151000000</v>
      </c>
      <c r="H119" s="1">
        <f t="shared" si="153"/>
        <v>-30</v>
      </c>
      <c r="I119" s="1">
        <f t="shared" si="153"/>
        <v>0</v>
      </c>
      <c r="K119" s="2">
        <f t="shared" si="137"/>
        <v>-1.1990166265755695E-6</v>
      </c>
      <c r="L119" s="2">
        <f t="shared" si="138"/>
        <v>-6.942306267872548E-5</v>
      </c>
      <c r="M119" s="2">
        <f t="shared" si="116"/>
        <v>6.9433416108996473E-5</v>
      </c>
      <c r="N119" s="2"/>
      <c r="O119" s="2">
        <f t="shared" si="139"/>
        <v>1.1990279499925595E-6</v>
      </c>
      <c r="P119" s="2">
        <f t="shared" si="140"/>
        <v>-9.9211117293263092E-3</v>
      </c>
      <c r="Q119" s="2">
        <f t="shared" si="117"/>
        <v>9.921111801781294E-3</v>
      </c>
      <c r="R119" s="2"/>
      <c r="S119" s="2">
        <f t="shared" si="118"/>
        <v>6.8875252377321118E-7</v>
      </c>
      <c r="T119" s="2"/>
      <c r="U119" s="2">
        <f t="shared" si="130"/>
        <v>1.1323416989971903E-11</v>
      </c>
      <c r="V119" s="2">
        <f t="shared" si="131"/>
        <v>-9.990534792005035E-3</v>
      </c>
      <c r="W119" s="2">
        <f t="shared" si="119"/>
        <v>9.990534792005035E-3</v>
      </c>
      <c r="X119" s="2"/>
      <c r="Y119" s="2">
        <f t="shared" si="132"/>
        <v>-2.3980445765681292E-6</v>
      </c>
      <c r="Z119" s="2">
        <f t="shared" si="133"/>
        <v>9.8516886666475834E-3</v>
      </c>
      <c r="AA119" s="2">
        <f t="shared" si="120"/>
        <v>9.8516889585070766E-3</v>
      </c>
      <c r="AC119" s="2">
        <f t="shared" si="141"/>
        <v>-9.0015501163614835E-4</v>
      </c>
      <c r="AD119" s="2">
        <f t="shared" si="142"/>
        <v>-1722.0850679411503</v>
      </c>
      <c r="AE119" s="2">
        <f t="shared" si="121"/>
        <v>1722.0850679413854</v>
      </c>
      <c r="AK119" s="3">
        <f t="shared" si="134"/>
        <v>6.8875252377321118E-7</v>
      </c>
      <c r="AL119" s="3">
        <f t="shared" si="122"/>
        <v>0.99782769189088216</v>
      </c>
    </row>
    <row r="120" spans="1:38" x14ac:dyDescent="0.25">
      <c r="A120" s="1">
        <f t="shared" si="135"/>
        <v>173036.61784283491</v>
      </c>
      <c r="B120" s="1">
        <f t="shared" ref="B120:I120" si="154">B119</f>
        <v>0</v>
      </c>
      <c r="C120" s="1">
        <f t="shared" si="154"/>
        <v>0</v>
      </c>
      <c r="D120" s="1">
        <f t="shared" si="154"/>
        <v>0</v>
      </c>
      <c r="E120" s="1">
        <f t="shared" si="154"/>
        <v>1737</v>
      </c>
      <c r="F120" s="1">
        <f t="shared" si="154"/>
        <v>0</v>
      </c>
      <c r="G120" s="1">
        <f t="shared" si="154"/>
        <v>151000000</v>
      </c>
      <c r="H120" s="1">
        <f t="shared" si="154"/>
        <v>-30</v>
      </c>
      <c r="I120" s="1">
        <f t="shared" si="154"/>
        <v>0</v>
      </c>
      <c r="K120" s="2">
        <f t="shared" si="137"/>
        <v>-1.199209354309095E-6</v>
      </c>
      <c r="L120" s="2">
        <f t="shared" si="138"/>
        <v>-6.9434221614496597E-5</v>
      </c>
      <c r="M120" s="2">
        <f t="shared" si="116"/>
        <v>6.9444576708958984E-5</v>
      </c>
      <c r="N120" s="2"/>
      <c r="O120" s="2">
        <f t="shared" si="139"/>
        <v>1.1992206723679718E-6</v>
      </c>
      <c r="P120" s="2">
        <f t="shared" si="140"/>
        <v>-9.9210573839728956E-3</v>
      </c>
      <c r="Q120" s="2">
        <f t="shared" si="117"/>
        <v>9.9210574564515715E-3</v>
      </c>
      <c r="R120" s="2"/>
      <c r="S120" s="2">
        <f t="shared" si="118"/>
        <v>6.8885945893226371E-7</v>
      </c>
      <c r="T120" s="2"/>
      <c r="U120" s="2">
        <f t="shared" si="130"/>
        <v>1.1318058876811523E-11</v>
      </c>
      <c r="V120" s="2">
        <f t="shared" si="131"/>
        <v>-9.9904916055873916E-3</v>
      </c>
      <c r="W120" s="2">
        <f t="shared" si="119"/>
        <v>9.9904916055873916E-3</v>
      </c>
      <c r="X120" s="2"/>
      <c r="Y120" s="2">
        <f t="shared" si="132"/>
        <v>-2.3984300266770665E-6</v>
      </c>
      <c r="Z120" s="2">
        <f t="shared" si="133"/>
        <v>9.8516231623583996E-3</v>
      </c>
      <c r="AA120" s="2">
        <f t="shared" si="120"/>
        <v>9.8516234543136651E-3</v>
      </c>
      <c r="AC120" s="2">
        <f t="shared" si="141"/>
        <v>-8.9958891571394759E-4</v>
      </c>
      <c r="AD120" s="2">
        <f t="shared" si="142"/>
        <v>-1721.2648134924295</v>
      </c>
      <c r="AE120" s="2">
        <f t="shared" si="121"/>
        <v>1721.2648134926646</v>
      </c>
      <c r="AK120" s="3">
        <f t="shared" si="134"/>
        <v>6.8885945893226371E-7</v>
      </c>
      <c r="AL120" s="3">
        <f t="shared" si="122"/>
        <v>0.99782838075034108</v>
      </c>
    </row>
    <row r="121" spans="1:38" x14ac:dyDescent="0.25">
      <c r="A121" s="1">
        <f t="shared" si="135"/>
        <v>172954.33325781225</v>
      </c>
      <c r="B121" s="1">
        <f t="shared" ref="B121:I121" si="155">B120</f>
        <v>0</v>
      </c>
      <c r="C121" s="1">
        <f t="shared" si="155"/>
        <v>0</v>
      </c>
      <c r="D121" s="1">
        <f t="shared" si="155"/>
        <v>0</v>
      </c>
      <c r="E121" s="1">
        <f t="shared" si="155"/>
        <v>1737</v>
      </c>
      <c r="F121" s="1">
        <f t="shared" si="155"/>
        <v>0</v>
      </c>
      <c r="G121" s="1">
        <f t="shared" si="155"/>
        <v>151000000</v>
      </c>
      <c r="H121" s="1">
        <f t="shared" si="155"/>
        <v>-30</v>
      </c>
      <c r="I121" s="1">
        <f t="shared" si="155"/>
        <v>0</v>
      </c>
      <c r="K121" s="2">
        <f t="shared" si="137"/>
        <v>-1.199404529742379E-6</v>
      </c>
      <c r="L121" s="2">
        <f t="shared" si="138"/>
        <v>-6.9445522272083745E-5</v>
      </c>
      <c r="M121" s="2">
        <f t="shared" si="116"/>
        <v>6.9455879051873249E-5</v>
      </c>
      <c r="N121" s="2"/>
      <c r="O121" s="2">
        <f t="shared" si="139"/>
        <v>1.199415842465084E-6</v>
      </c>
      <c r="P121" s="2">
        <f t="shared" si="140"/>
        <v>-9.920998124894307E-3</v>
      </c>
      <c r="Q121" s="2">
        <f t="shared" si="117"/>
        <v>9.9209981973970088E-3</v>
      </c>
      <c r="R121" s="2"/>
      <c r="S121" s="2">
        <f t="shared" si="118"/>
        <v>6.8896745765885409E-7</v>
      </c>
      <c r="T121" s="2"/>
      <c r="U121" s="2">
        <f t="shared" si="130"/>
        <v>1.1312722704980851E-11</v>
      </c>
      <c r="V121" s="2">
        <f t="shared" si="131"/>
        <v>-9.9904436471663915E-3</v>
      </c>
      <c r="W121" s="2">
        <f t="shared" si="119"/>
        <v>9.9904436471663915E-3</v>
      </c>
      <c r="X121" s="2"/>
      <c r="Y121" s="2">
        <f t="shared" si="132"/>
        <v>-2.3988203722074629E-6</v>
      </c>
      <c r="Z121" s="2">
        <f t="shared" si="133"/>
        <v>9.8515526026222225E-3</v>
      </c>
      <c r="AA121" s="2">
        <f t="shared" si="120"/>
        <v>9.8515528946746186E-3</v>
      </c>
      <c r="AC121" s="2">
        <f t="shared" si="141"/>
        <v>-8.990229096042337E-4</v>
      </c>
      <c r="AD121" s="2">
        <f t="shared" si="142"/>
        <v>-1720.4404099076835</v>
      </c>
      <c r="AE121" s="2">
        <f t="shared" si="121"/>
        <v>1720.4404099079184</v>
      </c>
      <c r="AK121" s="3">
        <f t="shared" si="134"/>
        <v>6.8896745765885409E-7</v>
      </c>
      <c r="AL121" s="3">
        <f t="shared" si="122"/>
        <v>0.99782906971779872</v>
      </c>
    </row>
    <row r="122" spans="1:38" x14ac:dyDescent="0.25">
      <c r="A122" s="1">
        <f t="shared" si="135"/>
        <v>172871.67287316127</v>
      </c>
      <c r="B122" s="1">
        <f t="shared" ref="B122:I122" si="156">B121</f>
        <v>0</v>
      </c>
      <c r="C122" s="1">
        <f t="shared" si="156"/>
        <v>0</v>
      </c>
      <c r="D122" s="1">
        <f t="shared" si="156"/>
        <v>0</v>
      </c>
      <c r="E122" s="1">
        <f t="shared" si="156"/>
        <v>1737</v>
      </c>
      <c r="F122" s="1">
        <f t="shared" si="156"/>
        <v>0</v>
      </c>
      <c r="G122" s="1">
        <f t="shared" si="156"/>
        <v>151000000</v>
      </c>
      <c r="H122" s="1">
        <f t="shared" si="156"/>
        <v>-30</v>
      </c>
      <c r="I122" s="1">
        <f t="shared" si="156"/>
        <v>0</v>
      </c>
      <c r="K122" s="2">
        <f t="shared" si="137"/>
        <v>-1.1996024398627371E-6</v>
      </c>
      <c r="L122" s="2">
        <f t="shared" si="138"/>
        <v>-6.9456981268052498E-5</v>
      </c>
      <c r="M122" s="2">
        <f t="shared" si="116"/>
        <v>6.9467339756782974E-5</v>
      </c>
      <c r="N122" s="2"/>
      <c r="O122" s="2">
        <f t="shared" si="139"/>
        <v>1.199613747273863E-6</v>
      </c>
      <c r="P122" s="2">
        <f t="shared" si="140"/>
        <v>-9.9209338388689342E-3</v>
      </c>
      <c r="Q122" s="2">
        <f t="shared" si="117"/>
        <v>9.9209339113960349E-3</v>
      </c>
      <c r="R122" s="2"/>
      <c r="S122" s="2">
        <f t="shared" si="118"/>
        <v>6.8907667674832967E-7</v>
      </c>
      <c r="T122" s="2"/>
      <c r="U122" s="2">
        <f t="shared" si="130"/>
        <v>1.1307411125904769E-11</v>
      </c>
      <c r="V122" s="2">
        <f t="shared" si="131"/>
        <v>-9.9903908201369861E-3</v>
      </c>
      <c r="W122" s="2">
        <f t="shared" si="119"/>
        <v>9.9903908201369861E-3</v>
      </c>
      <c r="X122" s="2"/>
      <c r="Y122" s="2">
        <f t="shared" si="132"/>
        <v>-2.3992161871366004E-6</v>
      </c>
      <c r="Z122" s="2">
        <f t="shared" si="133"/>
        <v>9.8514768576008823E-3</v>
      </c>
      <c r="AA122" s="2">
        <f t="shared" si="120"/>
        <v>9.8514771497519131E-3</v>
      </c>
      <c r="AC122" s="2">
        <f t="shared" si="141"/>
        <v>-8.9845699251690715E-4</v>
      </c>
      <c r="AD122" s="2">
        <f t="shared" si="142"/>
        <v>-1719.6114361927609</v>
      </c>
      <c r="AE122" s="2">
        <f t="shared" si="121"/>
        <v>1719.6114361929956</v>
      </c>
      <c r="AK122" s="3">
        <f t="shared" si="134"/>
        <v>6.8907667674832967E-7</v>
      </c>
      <c r="AL122" s="3">
        <f t="shared" si="122"/>
        <v>0.99782975879447544</v>
      </c>
    </row>
    <row r="123" spans="1:38" x14ac:dyDescent="0.25">
      <c r="A123" s="1">
        <f t="shared" si="135"/>
        <v>172788.5951607546</v>
      </c>
      <c r="B123" s="1">
        <f t="shared" ref="B123:I123" si="157">B122</f>
        <v>0</v>
      </c>
      <c r="C123" s="1">
        <f t="shared" si="157"/>
        <v>0</v>
      </c>
      <c r="D123" s="1">
        <f t="shared" si="157"/>
        <v>0</v>
      </c>
      <c r="E123" s="1">
        <f t="shared" si="157"/>
        <v>1737</v>
      </c>
      <c r="F123" s="1">
        <f t="shared" si="157"/>
        <v>0</v>
      </c>
      <c r="G123" s="1">
        <f t="shared" si="157"/>
        <v>151000000</v>
      </c>
      <c r="H123" s="1">
        <f t="shared" si="157"/>
        <v>-30</v>
      </c>
      <c r="I123" s="1">
        <f t="shared" si="157"/>
        <v>0</v>
      </c>
      <c r="K123" s="2">
        <f t="shared" si="137"/>
        <v>-1.1998033775819273E-6</v>
      </c>
      <c r="L123" s="2">
        <f t="shared" si="138"/>
        <v>-6.9468615561993582E-5</v>
      </c>
      <c r="M123" s="2">
        <f t="shared" si="116"/>
        <v>6.947897578580814E-5</v>
      </c>
      <c r="N123" s="2"/>
      <c r="O123" s="2">
        <f t="shared" si="139"/>
        <v>1.1998146797087662E-6</v>
      </c>
      <c r="P123" s="2">
        <f t="shared" si="140"/>
        <v>-9.9208644019225228E-3</v>
      </c>
      <c r="Q123" s="2">
        <f t="shared" si="117"/>
        <v>9.92086447447443E-3</v>
      </c>
      <c r="R123" s="2"/>
      <c r="S123" s="2">
        <f t="shared" si="118"/>
        <v>6.8918727563811789E-7</v>
      </c>
      <c r="T123" s="2"/>
      <c r="U123" s="2">
        <f t="shared" si="130"/>
        <v>1.1302126838865523E-11</v>
      </c>
      <c r="V123" s="2">
        <f t="shared" si="131"/>
        <v>-9.9903330174845161E-3</v>
      </c>
      <c r="W123" s="2">
        <f t="shared" si="119"/>
        <v>9.9903330174845161E-3</v>
      </c>
      <c r="X123" s="2"/>
      <c r="Y123" s="2">
        <f t="shared" si="132"/>
        <v>-2.3996180572906937E-6</v>
      </c>
      <c r="Z123" s="2">
        <f t="shared" si="133"/>
        <v>9.8513957863605294E-3</v>
      </c>
      <c r="AA123" s="2">
        <f t="shared" si="120"/>
        <v>9.8513960786118446E-3</v>
      </c>
      <c r="AC123" s="2">
        <f t="shared" si="141"/>
        <v>-8.978911635337157E-4</v>
      </c>
      <c r="AD123" s="2">
        <f t="shared" si="142"/>
        <v>-1718.7774621039364</v>
      </c>
      <c r="AE123" s="2">
        <f t="shared" si="121"/>
        <v>1718.7774621041708</v>
      </c>
      <c r="AK123" s="3">
        <f t="shared" si="134"/>
        <v>6.8918727563811789E-7</v>
      </c>
      <c r="AL123" s="3">
        <f t="shared" si="122"/>
        <v>0.99783044798175113</v>
      </c>
    </row>
    <row r="124" spans="1:38" x14ac:dyDescent="0.25">
      <c r="A124" s="1">
        <f t="shared" si="135"/>
        <v>172705.05775059131</v>
      </c>
      <c r="B124" s="1">
        <f t="shared" ref="B124:I124" si="158">B123</f>
        <v>0</v>
      </c>
      <c r="C124" s="1">
        <f t="shared" si="158"/>
        <v>0</v>
      </c>
      <c r="D124" s="1">
        <f t="shared" si="158"/>
        <v>0</v>
      </c>
      <c r="E124" s="1">
        <f t="shared" si="158"/>
        <v>1737</v>
      </c>
      <c r="F124" s="1">
        <f t="shared" si="158"/>
        <v>0</v>
      </c>
      <c r="G124" s="1">
        <f t="shared" si="158"/>
        <v>151000000</v>
      </c>
      <c r="H124" s="1">
        <f t="shared" si="158"/>
        <v>-30</v>
      </c>
      <c r="I124" s="1">
        <f t="shared" si="158"/>
        <v>0</v>
      </c>
      <c r="K124" s="2">
        <f t="shared" si="137"/>
        <v>-1.2000076423726362E-6</v>
      </c>
      <c r="L124" s="2">
        <f t="shared" si="138"/>
        <v>-6.9480442493375632E-5</v>
      </c>
      <c r="M124" s="2">
        <f t="shared" si="116"/>
        <v>6.9490804481003326E-5</v>
      </c>
      <c r="N124" s="2"/>
      <c r="O124" s="2">
        <f t="shared" si="139"/>
        <v>1.2000189392452323E-6</v>
      </c>
      <c r="P124" s="2">
        <f t="shared" si="140"/>
        <v>-9.920789678824116E-3</v>
      </c>
      <c r="Q124" s="2">
        <f t="shared" si="117"/>
        <v>9.9207897514012756E-3</v>
      </c>
      <c r="R124" s="2"/>
      <c r="S124" s="2">
        <f t="shared" si="118"/>
        <v>6.8929941673651538E-7</v>
      </c>
      <c r="T124" s="2"/>
      <c r="U124" s="2">
        <f t="shared" si="130"/>
        <v>1.1296872596084915E-11</v>
      </c>
      <c r="V124" s="2">
        <f t="shared" si="131"/>
        <v>-9.9902701213174915E-3</v>
      </c>
      <c r="W124" s="2">
        <f t="shared" si="119"/>
        <v>9.9902701213174915E-3</v>
      </c>
      <c r="X124" s="2"/>
      <c r="Y124" s="2">
        <f t="shared" si="132"/>
        <v>-2.4000265816178687E-6</v>
      </c>
      <c r="Z124" s="2">
        <f t="shared" si="133"/>
        <v>9.8513092363307405E-3</v>
      </c>
      <c r="AA124" s="2">
        <f t="shared" si="120"/>
        <v>9.8513095286841407E-3</v>
      </c>
      <c r="AC124" s="2">
        <f t="shared" si="141"/>
        <v>-8.9732542160718453E-4</v>
      </c>
      <c r="AD124" s="2">
        <f t="shared" si="142"/>
        <v>-1717.9380472081234</v>
      </c>
      <c r="AE124" s="2">
        <f t="shared" si="121"/>
        <v>1717.9380472083578</v>
      </c>
      <c r="AK124" s="3">
        <f t="shared" si="134"/>
        <v>6.8929941673651538E-7</v>
      </c>
      <c r="AL124" s="3">
        <f t="shared" si="122"/>
        <v>0.9978311372811679</v>
      </c>
    </row>
    <row r="125" spans="1:38" x14ac:dyDescent="0.25">
      <c r="A125" s="1">
        <f t="shared" si="135"/>
        <v>172621.01734005287</v>
      </c>
      <c r="B125" s="1">
        <f t="shared" ref="B125:I125" si="159">B124</f>
        <v>0</v>
      </c>
      <c r="C125" s="1">
        <f t="shared" si="159"/>
        <v>0</v>
      </c>
      <c r="D125" s="1">
        <f t="shared" si="159"/>
        <v>0</v>
      </c>
      <c r="E125" s="1">
        <f t="shared" si="159"/>
        <v>1737</v>
      </c>
      <c r="F125" s="1">
        <f t="shared" si="159"/>
        <v>0</v>
      </c>
      <c r="G125" s="1">
        <f t="shared" si="159"/>
        <v>151000000</v>
      </c>
      <c r="H125" s="1">
        <f t="shared" si="159"/>
        <v>-30</v>
      </c>
      <c r="I125" s="1">
        <f t="shared" si="159"/>
        <v>0</v>
      </c>
      <c r="K125" s="2">
        <f t="shared" si="137"/>
        <v>-1.200215540933364E-6</v>
      </c>
      <c r="L125" s="2">
        <f t="shared" si="138"/>
        <v>-6.9492479820041777E-5</v>
      </c>
      <c r="M125" s="2">
        <f t="shared" si="116"/>
        <v>6.9502843602859958E-5</v>
      </c>
      <c r="N125" s="2"/>
      <c r="O125" s="2">
        <f t="shared" si="139"/>
        <v>1.2002268325845727E-6</v>
      </c>
      <c r="P125" s="2">
        <f t="shared" si="140"/>
        <v>-9.9207095225274673E-3</v>
      </c>
      <c r="Q125" s="2">
        <f t="shared" si="117"/>
        <v>9.9207095951303614E-3</v>
      </c>
      <c r="R125" s="2"/>
      <c r="S125" s="2">
        <f t="shared" si="118"/>
        <v>6.8941326576383924E-7</v>
      </c>
      <c r="T125" s="2"/>
      <c r="U125" s="2">
        <f t="shared" si="130"/>
        <v>1.1291651208653541E-11</v>
      </c>
      <c r="V125" s="2">
        <f t="shared" si="131"/>
        <v>-9.9902020023475094E-3</v>
      </c>
      <c r="W125" s="2">
        <f t="shared" si="119"/>
        <v>9.9902020023475094E-3</v>
      </c>
      <c r="X125" s="2"/>
      <c r="Y125" s="2">
        <f t="shared" si="132"/>
        <v>-2.4004423735179367E-6</v>
      </c>
      <c r="Z125" s="2">
        <f t="shared" si="133"/>
        <v>9.8512170427074251E-3</v>
      </c>
      <c r="AA125" s="2">
        <f t="shared" si="120"/>
        <v>9.8512173351648687E-3</v>
      </c>
      <c r="AC125" s="2">
        <f t="shared" si="141"/>
        <v>-8.9675976555808352E-4</v>
      </c>
      <c r="AD125" s="2">
        <f t="shared" si="142"/>
        <v>-1717.0927398981862</v>
      </c>
      <c r="AE125" s="2">
        <f t="shared" si="121"/>
        <v>1717.0927398984204</v>
      </c>
      <c r="AK125" s="3">
        <f t="shared" si="134"/>
        <v>6.8941326576383924E-7</v>
      </c>
      <c r="AL125" s="3">
        <f t="shared" si="122"/>
        <v>0.99783182669443371</v>
      </c>
    </row>
    <row r="126" spans="1:38" x14ac:dyDescent="0.25">
      <c r="A126" s="1">
        <f t="shared" si="135"/>
        <v>172536.42959907948</v>
      </c>
      <c r="B126" s="1">
        <f t="shared" ref="B126:I126" si="160">B125</f>
        <v>0</v>
      </c>
      <c r="C126" s="1">
        <f t="shared" si="160"/>
        <v>0</v>
      </c>
      <c r="D126" s="1">
        <f t="shared" si="160"/>
        <v>0</v>
      </c>
      <c r="E126" s="1">
        <f t="shared" si="160"/>
        <v>1737</v>
      </c>
      <c r="F126" s="1">
        <f t="shared" si="160"/>
        <v>0</v>
      </c>
      <c r="G126" s="1">
        <f t="shared" si="160"/>
        <v>151000000</v>
      </c>
      <c r="H126" s="1">
        <f t="shared" si="160"/>
        <v>-30</v>
      </c>
      <c r="I126" s="1">
        <f t="shared" si="160"/>
        <v>0</v>
      </c>
      <c r="K126" s="2">
        <f t="shared" si="137"/>
        <v>-1.2004273878870164E-6</v>
      </c>
      <c r="L126" s="2">
        <f t="shared" si="138"/>
        <v>-6.9504745758658241E-5</v>
      </c>
      <c r="M126" s="2">
        <f t="shared" si="116"/>
        <v>6.9515111370761044E-5</v>
      </c>
      <c r="N126" s="2"/>
      <c r="O126" s="2">
        <f t="shared" si="139"/>
        <v>1.2004386743525703E-6</v>
      </c>
      <c r="P126" s="2">
        <f t="shared" si="140"/>
        <v>-9.9206237735535233E-3</v>
      </c>
      <c r="Q126" s="2">
        <f t="shared" si="117"/>
        <v>9.920623846182676E-3</v>
      </c>
      <c r="R126" s="2"/>
      <c r="S126" s="2">
        <f t="shared" si="118"/>
        <v>6.8952899210867618E-7</v>
      </c>
      <c r="T126" s="2"/>
      <c r="U126" s="2">
        <f t="shared" si="130"/>
        <v>1.1286465553942321E-11</v>
      </c>
      <c r="V126" s="2">
        <f t="shared" si="131"/>
        <v>-9.990128519312181E-3</v>
      </c>
      <c r="W126" s="2">
        <f t="shared" si="119"/>
        <v>9.990128519312181E-3</v>
      </c>
      <c r="X126" s="2"/>
      <c r="Y126" s="2">
        <f t="shared" si="132"/>
        <v>-2.4008660622395867E-6</v>
      </c>
      <c r="Z126" s="2">
        <f t="shared" si="133"/>
        <v>9.8511190277948656E-3</v>
      </c>
      <c r="AA126" s="2">
        <f t="shared" si="120"/>
        <v>9.8511193203584691E-3</v>
      </c>
      <c r="AC126" s="2">
        <f t="shared" si="141"/>
        <v>-8.961941940724763E-4</v>
      </c>
      <c r="AD126" s="2">
        <f t="shared" si="142"/>
        <v>-1716.2410763584235</v>
      </c>
      <c r="AE126" s="2">
        <f t="shared" si="121"/>
        <v>1716.2410763586574</v>
      </c>
      <c r="AK126" s="3">
        <f t="shared" si="134"/>
        <v>6.8952899210867618E-7</v>
      </c>
      <c r="AL126" s="3">
        <f t="shared" si="122"/>
        <v>0.99783251622342584</v>
      </c>
    </row>
    <row r="127" spans="1:38" x14ac:dyDescent="0.25">
      <c r="A127" s="1">
        <f t="shared" si="135"/>
        <v>172451.24907080395</v>
      </c>
      <c r="B127" s="1">
        <f t="shared" ref="B127:I127" si="161">B126</f>
        <v>0</v>
      </c>
      <c r="C127" s="1">
        <f t="shared" si="161"/>
        <v>0</v>
      </c>
      <c r="D127" s="1">
        <f t="shared" si="161"/>
        <v>0</v>
      </c>
      <c r="E127" s="1">
        <f t="shared" si="161"/>
        <v>1737</v>
      </c>
      <c r="F127" s="1">
        <f t="shared" si="161"/>
        <v>0</v>
      </c>
      <c r="G127" s="1">
        <f t="shared" si="161"/>
        <v>151000000</v>
      </c>
      <c r="H127" s="1">
        <f t="shared" si="161"/>
        <v>-30</v>
      </c>
      <c r="I127" s="1">
        <f t="shared" si="161"/>
        <v>0</v>
      </c>
      <c r="K127" s="2">
        <f t="shared" si="137"/>
        <v>-1.2006435065156294E-6</v>
      </c>
      <c r="L127" s="2">
        <f t="shared" si="138"/>
        <v>-6.9517259027254946E-5</v>
      </c>
      <c r="M127" s="2">
        <f t="shared" si="116"/>
        <v>6.9527626505527985E-5</v>
      </c>
      <c r="N127" s="2"/>
      <c r="O127" s="2">
        <f t="shared" si="139"/>
        <v>1.2006547878342097E-6</v>
      </c>
      <c r="P127" s="2">
        <f t="shared" si="140"/>
        <v>-9.920532259309332E-3</v>
      </c>
      <c r="Q127" s="2">
        <f t="shared" si="117"/>
        <v>9.9205323319653087E-3</v>
      </c>
      <c r="R127" s="2"/>
      <c r="S127" s="2">
        <f t="shared" si="118"/>
        <v>6.8964676920027106E-7</v>
      </c>
      <c r="T127" s="2"/>
      <c r="U127" s="2">
        <f t="shared" si="130"/>
        <v>1.1281318580261187E-11</v>
      </c>
      <c r="V127" s="2">
        <f t="shared" si="131"/>
        <v>-9.9900495183365863E-3</v>
      </c>
      <c r="W127" s="2">
        <f t="shared" si="119"/>
        <v>9.9900495183365863E-3</v>
      </c>
      <c r="X127" s="2"/>
      <c r="Y127" s="2">
        <f t="shared" si="132"/>
        <v>-2.4012982943498392E-6</v>
      </c>
      <c r="Z127" s="2">
        <f t="shared" si="133"/>
        <v>9.8510150002820776E-3</v>
      </c>
      <c r="AA127" s="2">
        <f t="shared" si="120"/>
        <v>9.8510152929541222E-3</v>
      </c>
      <c r="AC127" s="2">
        <f t="shared" si="141"/>
        <v>-8.956287056998101E-4</v>
      </c>
      <c r="AD127" s="2">
        <f t="shared" si="142"/>
        <v>-1715.3825794749202</v>
      </c>
      <c r="AE127" s="2">
        <f t="shared" si="121"/>
        <v>1715.3825794751542</v>
      </c>
      <c r="AK127" s="3">
        <f t="shared" si="134"/>
        <v>6.8964676920027106E-7</v>
      </c>
      <c r="AL127" s="3">
        <f t="shared" si="122"/>
        <v>0.99783320587019508</v>
      </c>
    </row>
    <row r="128" spans="1:38" x14ac:dyDescent="0.25">
      <c r="A128" s="1">
        <f t="shared" si="135"/>
        <v>172365.42906714563</v>
      </c>
      <c r="B128" s="1">
        <f t="shared" ref="B128:I128" si="162">B127</f>
        <v>0</v>
      </c>
      <c r="C128" s="1">
        <f t="shared" si="162"/>
        <v>0</v>
      </c>
      <c r="D128" s="1">
        <f t="shared" si="162"/>
        <v>0</v>
      </c>
      <c r="E128" s="1">
        <f t="shared" si="162"/>
        <v>1737</v>
      </c>
      <c r="F128" s="1">
        <f t="shared" si="162"/>
        <v>0</v>
      </c>
      <c r="G128" s="1">
        <f t="shared" si="162"/>
        <v>151000000</v>
      </c>
      <c r="H128" s="1">
        <f t="shared" si="162"/>
        <v>-30</v>
      </c>
      <c r="I128" s="1">
        <f t="shared" si="162"/>
        <v>0</v>
      </c>
      <c r="K128" s="2">
        <f t="shared" si="137"/>
        <v>-1.2008642295347075E-6</v>
      </c>
      <c r="L128" s="2">
        <f t="shared" si="138"/>
        <v>-6.9530038890059569E-5</v>
      </c>
      <c r="M128" s="2">
        <f t="shared" si="116"/>
        <v>6.954040827426146E-5</v>
      </c>
      <c r="N128" s="2"/>
      <c r="O128" s="2">
        <f t="shared" si="139"/>
        <v>1.200875505748023E-6</v>
      </c>
      <c r="P128" s="2">
        <f t="shared" si="140"/>
        <v>-9.9204347933381804E-3</v>
      </c>
      <c r="Q128" s="2">
        <f t="shared" si="117"/>
        <v>9.9204348660215866E-3</v>
      </c>
      <c r="R128" s="2"/>
      <c r="S128" s="2">
        <f t="shared" si="118"/>
        <v>6.8976677489866481E-7</v>
      </c>
      <c r="T128" s="2"/>
      <c r="U128" s="2">
        <f t="shared" si="130"/>
        <v>1.1276213315541167E-11</v>
      </c>
      <c r="V128" s="2">
        <f t="shared" si="131"/>
        <v>-9.9899648322282399E-3</v>
      </c>
      <c r="W128" s="2">
        <f t="shared" si="119"/>
        <v>9.9899648322282399E-3</v>
      </c>
      <c r="X128" s="2"/>
      <c r="Y128" s="2">
        <f t="shared" si="132"/>
        <v>-2.4017397352827303E-6</v>
      </c>
      <c r="Z128" s="2">
        <f t="shared" si="133"/>
        <v>9.8509047544481209E-3</v>
      </c>
      <c r="AA128" s="2">
        <f t="shared" si="120"/>
        <v>9.8509050472310594E-3</v>
      </c>
      <c r="AC128" s="2">
        <f t="shared" si="141"/>
        <v>-8.950632988489498E-4</v>
      </c>
      <c r="AD128" s="2">
        <f t="shared" si="142"/>
        <v>-1714.5167576850356</v>
      </c>
      <c r="AE128" s="2">
        <f t="shared" si="121"/>
        <v>1714.5167576852691</v>
      </c>
      <c r="AK128" s="3">
        <f t="shared" si="134"/>
        <v>6.8976677489866481E-7</v>
      </c>
      <c r="AL128" s="3">
        <f t="shared" si="122"/>
        <v>0.99783389563697</v>
      </c>
    </row>
    <row r="129" spans="1:38" x14ac:dyDescent="0.25">
      <c r="A129" s="1">
        <f t="shared" si="135"/>
        <v>172278.92155882707</v>
      </c>
      <c r="B129" s="1">
        <f t="shared" ref="B129:I129" si="163">B128</f>
        <v>0</v>
      </c>
      <c r="C129" s="1">
        <f t="shared" si="163"/>
        <v>0</v>
      </c>
      <c r="D129" s="1">
        <f t="shared" si="163"/>
        <v>0</v>
      </c>
      <c r="E129" s="1">
        <f t="shared" si="163"/>
        <v>1737</v>
      </c>
      <c r="F129" s="1">
        <f t="shared" si="163"/>
        <v>0</v>
      </c>
      <c r="G129" s="1">
        <f t="shared" si="163"/>
        <v>151000000</v>
      </c>
      <c r="H129" s="1">
        <f t="shared" si="163"/>
        <v>-30</v>
      </c>
      <c r="I129" s="1">
        <f t="shared" si="163"/>
        <v>0</v>
      </c>
      <c r="K129" s="2">
        <f t="shared" si="137"/>
        <v>-1.201089899913371E-6</v>
      </c>
      <c r="L129" s="2">
        <f t="shared" si="138"/>
        <v>-6.9543105204984191E-5</v>
      </c>
      <c r="M129" s="2">
        <f t="shared" si="116"/>
        <v>6.9553476537835074E-5</v>
      </c>
      <c r="N129" s="2"/>
      <c r="O129" s="2">
        <f t="shared" si="139"/>
        <v>1.201101171066246E-6</v>
      </c>
      <c r="P129" s="2">
        <f t="shared" si="140"/>
        <v>-9.9203311744947131E-3</v>
      </c>
      <c r="Q129" s="2">
        <f t="shared" si="117"/>
        <v>9.9203312472061975E-3</v>
      </c>
      <c r="R129" s="2"/>
      <c r="S129" s="2">
        <f t="shared" si="118"/>
        <v>6.8988919190568492E-7</v>
      </c>
      <c r="T129" s="2"/>
      <c r="U129" s="2">
        <f t="shared" si="130"/>
        <v>1.1271152874957682E-11</v>
      </c>
      <c r="V129" s="2">
        <f t="shared" si="131"/>
        <v>-9.9898742796996967E-3</v>
      </c>
      <c r="W129" s="2">
        <f t="shared" si="119"/>
        <v>9.9898742796996967E-3</v>
      </c>
      <c r="X129" s="2"/>
      <c r="Y129" s="2">
        <f t="shared" si="132"/>
        <v>-2.402191070979617E-6</v>
      </c>
      <c r="Z129" s="2">
        <f t="shared" si="133"/>
        <v>9.8507880692897294E-3</v>
      </c>
      <c r="AA129" s="2">
        <f t="shared" si="120"/>
        <v>9.8507883621861865E-3</v>
      </c>
      <c r="AC129" s="2">
        <f t="shared" si="141"/>
        <v>-8.9449797178525791E-4</v>
      </c>
      <c r="AD129" s="2">
        <f t="shared" si="142"/>
        <v>-1713.6431037597777</v>
      </c>
      <c r="AE129" s="2">
        <f t="shared" si="121"/>
        <v>1713.6431037600109</v>
      </c>
      <c r="AK129" s="3">
        <f t="shared" si="134"/>
        <v>6.8988919190568492E-7</v>
      </c>
      <c r="AL129" s="3">
        <f t="shared" si="122"/>
        <v>0.99783458552616189</v>
      </c>
    </row>
    <row r="130" spans="1:38" x14ac:dyDescent="0.25">
      <c r="A130" s="1">
        <f t="shared" si="135"/>
        <v>172191.67705923136</v>
      </c>
      <c r="B130" s="1">
        <f t="shared" ref="B130:I130" si="164">B129</f>
        <v>0</v>
      </c>
      <c r="C130" s="1">
        <f t="shared" si="164"/>
        <v>0</v>
      </c>
      <c r="D130" s="1">
        <f t="shared" si="164"/>
        <v>0</v>
      </c>
      <c r="E130" s="1">
        <f t="shared" si="164"/>
        <v>1737</v>
      </c>
      <c r="F130" s="1">
        <f t="shared" si="164"/>
        <v>0</v>
      </c>
      <c r="G130" s="1">
        <f t="shared" si="164"/>
        <v>151000000</v>
      </c>
      <c r="H130" s="1">
        <f t="shared" si="164"/>
        <v>-30</v>
      </c>
      <c r="I130" s="1">
        <f t="shared" si="164"/>
        <v>0</v>
      </c>
      <c r="K130" s="2">
        <f t="shared" si="137"/>
        <v>-1.2013208717421074E-6</v>
      </c>
      <c r="L130" s="2">
        <f t="shared" si="138"/>
        <v>-6.9556478473868026E-5</v>
      </c>
      <c r="M130" s="2">
        <f t="shared" si="116"/>
        <v>6.956685180114556E-5</v>
      </c>
      <c r="N130" s="2"/>
      <c r="O130" s="2">
        <f t="shared" si="139"/>
        <v>1.2013321378825739E-6</v>
      </c>
      <c r="P130" s="2">
        <f t="shared" si="140"/>
        <v>-9.9202211860387E-3</v>
      </c>
      <c r="Q130" s="2">
        <f t="shared" si="117"/>
        <v>9.9202212587789582E-3</v>
      </c>
      <c r="R130" s="2"/>
      <c r="S130" s="2">
        <f t="shared" si="118"/>
        <v>6.9001420819733924E-7</v>
      </c>
      <c r="T130" s="2"/>
      <c r="U130" s="2">
        <f t="shared" si="130"/>
        <v>1.1266140466436263E-11</v>
      </c>
      <c r="V130" s="2">
        <f t="shared" si="131"/>
        <v>-9.9897776645125683E-3</v>
      </c>
      <c r="W130" s="2">
        <f t="shared" si="119"/>
        <v>9.9897776645125683E-3</v>
      </c>
      <c r="X130" s="2"/>
      <c r="Y130" s="2">
        <f t="shared" si="132"/>
        <v>-2.4026530096246813E-6</v>
      </c>
      <c r="Z130" s="2">
        <f t="shared" si="133"/>
        <v>9.8506647075648317E-3</v>
      </c>
      <c r="AA130" s="2">
        <f t="shared" si="120"/>
        <v>9.8506650005776158E-3</v>
      </c>
      <c r="AC130" s="2">
        <f t="shared" si="141"/>
        <v>-8.9393272262691019E-4</v>
      </c>
      <c r="AD130" s="2">
        <f t="shared" si="142"/>
        <v>-1712.761093512285</v>
      </c>
      <c r="AE130" s="2">
        <f t="shared" si="121"/>
        <v>1712.7610935125183</v>
      </c>
      <c r="AK130" s="3">
        <f t="shared" si="134"/>
        <v>6.9001420819733924E-7</v>
      </c>
      <c r="AL130" s="3">
        <f t="shared" si="122"/>
        <v>0.9978352755403701</v>
      </c>
    </row>
    <row r="131" spans="1:38" x14ac:dyDescent="0.25">
      <c r="A131" s="1">
        <f t="shared" si="135"/>
        <v>172103.64450146837</v>
      </c>
      <c r="B131" s="1">
        <f t="shared" ref="B131:I131" si="165">B130</f>
        <v>0</v>
      </c>
      <c r="C131" s="1">
        <f t="shared" si="165"/>
        <v>0</v>
      </c>
      <c r="D131" s="1">
        <f t="shared" si="165"/>
        <v>0</v>
      </c>
      <c r="E131" s="1">
        <f t="shared" si="165"/>
        <v>1737</v>
      </c>
      <c r="F131" s="1">
        <f t="shared" si="165"/>
        <v>0</v>
      </c>
      <c r="G131" s="1">
        <f t="shared" si="165"/>
        <v>151000000</v>
      </c>
      <c r="H131" s="1">
        <f t="shared" si="165"/>
        <v>-30</v>
      </c>
      <c r="I131" s="1">
        <f t="shared" si="165"/>
        <v>0</v>
      </c>
      <c r="K131" s="2">
        <f t="shared" si="137"/>
        <v>-1.2015575111551813E-6</v>
      </c>
      <c r="L131" s="2">
        <f t="shared" si="138"/>
        <v>-6.9570179895884999E-5</v>
      </c>
      <c r="M131" s="2">
        <f t="shared" si="116"/>
        <v>6.9580555266528403E-5</v>
      </c>
      <c r="N131" s="2"/>
      <c r="O131" s="2">
        <f t="shared" si="139"/>
        <v>1.2015687723345825E-6</v>
      </c>
      <c r="P131" s="2">
        <f t="shared" si="140"/>
        <v>-9.9201045946397479E-3</v>
      </c>
      <c r="Q131" s="2">
        <f t="shared" si="117"/>
        <v>9.9201046674095208E-3</v>
      </c>
      <c r="R131" s="2"/>
      <c r="S131" s="2">
        <f t="shared" si="118"/>
        <v>6.9014201748109907E-7</v>
      </c>
      <c r="T131" s="2"/>
      <c r="U131" s="2">
        <f t="shared" si="130"/>
        <v>1.1261179401240458E-11</v>
      </c>
      <c r="V131" s="2">
        <f t="shared" si="131"/>
        <v>-9.9896747745356323E-3</v>
      </c>
      <c r="W131" s="2">
        <f t="shared" si="119"/>
        <v>9.9896747745356323E-3</v>
      </c>
      <c r="X131" s="2"/>
      <c r="Y131" s="2">
        <f t="shared" si="132"/>
        <v>-2.4031262834897638E-6</v>
      </c>
      <c r="Z131" s="2">
        <f t="shared" si="133"/>
        <v>9.8505344147438636E-3</v>
      </c>
      <c r="AA131" s="2">
        <f t="shared" si="120"/>
        <v>9.8505347078759724E-3</v>
      </c>
      <c r="AC131" s="2">
        <f t="shared" si="141"/>
        <v>-8.9336754934029379E-4</v>
      </c>
      <c r="AD131" s="2">
        <f t="shared" si="142"/>
        <v>-1711.8701844250045</v>
      </c>
      <c r="AE131" s="2">
        <f t="shared" si="121"/>
        <v>1711.8701844252375</v>
      </c>
      <c r="AK131" s="3">
        <f t="shared" si="134"/>
        <v>6.9014201748109907E-7</v>
      </c>
      <c r="AL131" s="3">
        <f t="shared" si="122"/>
        <v>0.99783596568238764</v>
      </c>
    </row>
    <row r="132" spans="1:38" x14ac:dyDescent="0.25">
      <c r="A132" s="1">
        <f t="shared" si="135"/>
        <v>172014.77110796206</v>
      </c>
      <c r="B132" s="1">
        <f t="shared" ref="B132:I132" si="166">B131</f>
        <v>0</v>
      </c>
      <c r="C132" s="1">
        <f t="shared" si="166"/>
        <v>0</v>
      </c>
      <c r="D132" s="1">
        <f t="shared" si="166"/>
        <v>0</v>
      </c>
      <c r="E132" s="1">
        <f t="shared" si="166"/>
        <v>1737</v>
      </c>
      <c r="F132" s="1">
        <f t="shared" si="166"/>
        <v>0</v>
      </c>
      <c r="G132" s="1">
        <f t="shared" si="166"/>
        <v>151000000</v>
      </c>
      <c r="H132" s="1">
        <f t="shared" si="166"/>
        <v>-30</v>
      </c>
      <c r="I132" s="1">
        <f t="shared" si="166"/>
        <v>0</v>
      </c>
      <c r="K132" s="2">
        <f t="shared" si="137"/>
        <v>-1.2018001973126893E-6</v>
      </c>
      <c r="L132" s="2">
        <f t="shared" si="138"/>
        <v>-6.9584231424404708E-5</v>
      </c>
      <c r="M132" s="2">
        <f t="shared" si="116"/>
        <v>6.9594608890627247E-5</v>
      </c>
      <c r="N132" s="2"/>
      <c r="O132" s="2">
        <f t="shared" si="139"/>
        <v>1.2018114535857917E-6</v>
      </c>
      <c r="P132" s="2">
        <f t="shared" si="140"/>
        <v>-9.9199811492846519E-3</v>
      </c>
      <c r="Q132" s="2">
        <f t="shared" si="117"/>
        <v>9.9199812220847287E-3</v>
      </c>
      <c r="R132" s="2"/>
      <c r="S132" s="2">
        <f t="shared" si="118"/>
        <v>6.9027281968031331E-7</v>
      </c>
      <c r="T132" s="2"/>
      <c r="U132" s="2">
        <f t="shared" si="130"/>
        <v>1.1256273102442166E-11</v>
      </c>
      <c r="V132" s="2">
        <f t="shared" si="131"/>
        <v>-9.9895653807090569E-3</v>
      </c>
      <c r="W132" s="2">
        <f t="shared" si="119"/>
        <v>9.9895653807090569E-3</v>
      </c>
      <c r="X132" s="2"/>
      <c r="Y132" s="2">
        <f t="shared" si="132"/>
        <v>-2.4036116508984807E-6</v>
      </c>
      <c r="Z132" s="2">
        <f t="shared" si="133"/>
        <v>9.850396917860247E-3</v>
      </c>
      <c r="AA132" s="2">
        <f t="shared" si="120"/>
        <v>9.8503972111148707E-3</v>
      </c>
      <c r="AC132" s="2">
        <f t="shared" si="141"/>
        <v>-8.9280244973614161E-4</v>
      </c>
      <c r="AD132" s="2">
        <f t="shared" si="142"/>
        <v>-1710.9698141874705</v>
      </c>
      <c r="AE132" s="2">
        <f t="shared" si="121"/>
        <v>1710.9698141877036</v>
      </c>
      <c r="AK132" s="3">
        <f t="shared" si="134"/>
        <v>6.9027281968031331E-7</v>
      </c>
      <c r="AL132" s="3">
        <f t="shared" si="122"/>
        <v>0.99783665595520732</v>
      </c>
    </row>
    <row r="133" spans="1:38" x14ac:dyDescent="0.25">
      <c r="A133" s="1">
        <f t="shared" si="135"/>
        <v>171925.00225180757</v>
      </c>
      <c r="B133" s="1">
        <f t="shared" ref="B133:I133" si="167">B132</f>
        <v>0</v>
      </c>
      <c r="C133" s="1">
        <f t="shared" si="167"/>
        <v>0</v>
      </c>
      <c r="D133" s="1">
        <f t="shared" si="167"/>
        <v>0</v>
      </c>
      <c r="E133" s="1">
        <f t="shared" si="167"/>
        <v>1737</v>
      </c>
      <c r="F133" s="1">
        <f t="shared" si="167"/>
        <v>0</v>
      </c>
      <c r="G133" s="1">
        <f t="shared" si="167"/>
        <v>151000000</v>
      </c>
      <c r="H133" s="1">
        <f t="shared" si="167"/>
        <v>-30</v>
      </c>
      <c r="I133" s="1">
        <f t="shared" si="167"/>
        <v>0</v>
      </c>
      <c r="K133" s="2">
        <f t="shared" si="137"/>
        <v>-1.2020493234471385E-6</v>
      </c>
      <c r="L133" s="2">
        <f t="shared" si="138"/>
        <v>-6.9598655827589332E-5</v>
      </c>
      <c r="M133" s="2">
        <f t="shared" si="116"/>
        <v>6.9609035444999763E-5</v>
      </c>
      <c r="N133" s="2"/>
      <c r="O133" s="2">
        <f t="shared" si="139"/>
        <v>1.2020605748722508E-6</v>
      </c>
      <c r="P133" s="2">
        <f t="shared" si="140"/>
        <v>-9.9198505800780143E-3</v>
      </c>
      <c r="Q133" s="2">
        <f t="shared" si="117"/>
        <v>9.9198506529092345E-3</v>
      </c>
      <c r="R133" s="2"/>
      <c r="S133" s="2">
        <f t="shared" si="118"/>
        <v>6.9040682144786132E-7</v>
      </c>
      <c r="T133" s="2"/>
      <c r="U133" s="2">
        <f t="shared" si="130"/>
        <v>1.1251425112333171E-11</v>
      </c>
      <c r="V133" s="2">
        <f t="shared" si="131"/>
        <v>-9.9894492359056033E-3</v>
      </c>
      <c r="W133" s="2">
        <f t="shared" si="119"/>
        <v>9.9894492359056033E-3</v>
      </c>
      <c r="X133" s="2"/>
      <c r="Y133" s="2">
        <f t="shared" si="132"/>
        <v>-2.4041098983193895E-6</v>
      </c>
      <c r="Z133" s="2">
        <f t="shared" si="133"/>
        <v>9.8502519242504253E-3</v>
      </c>
      <c r="AA133" s="2">
        <f t="shared" si="120"/>
        <v>9.8502522176309587E-3</v>
      </c>
      <c r="AC133" s="2">
        <f t="shared" si="141"/>
        <v>-8.9223742146451622E-4</v>
      </c>
      <c r="AD133" s="2">
        <f t="shared" si="142"/>
        <v>-1710.0593991357862</v>
      </c>
      <c r="AE133" s="2">
        <f t="shared" si="121"/>
        <v>1710.059399136019</v>
      </c>
      <c r="AK133" s="3">
        <f t="shared" si="134"/>
        <v>6.9040682144786132E-7</v>
      </c>
      <c r="AL133" s="3">
        <f t="shared" si="122"/>
        <v>0.99783734636202881</v>
      </c>
    </row>
    <row r="134" spans="1:38" x14ac:dyDescent="0.25">
      <c r="A134" s="1">
        <f t="shared" si="135"/>
        <v>171834.28130907641</v>
      </c>
      <c r="B134" s="1">
        <f t="shared" ref="B134:I134" si="168">B133</f>
        <v>0</v>
      </c>
      <c r="C134" s="1">
        <f t="shared" si="168"/>
        <v>0</v>
      </c>
      <c r="D134" s="1">
        <f t="shared" si="168"/>
        <v>0</v>
      </c>
      <c r="E134" s="1">
        <f t="shared" si="168"/>
        <v>1737</v>
      </c>
      <c r="F134" s="1">
        <f t="shared" si="168"/>
        <v>0</v>
      </c>
      <c r="G134" s="1">
        <f t="shared" si="168"/>
        <v>151000000</v>
      </c>
      <c r="H134" s="1">
        <f t="shared" si="168"/>
        <v>-30</v>
      </c>
      <c r="I134" s="1">
        <f t="shared" si="168"/>
        <v>0</v>
      </c>
      <c r="K134" s="2">
        <f t="shared" si="137"/>
        <v>-1.2023052979827261E-6</v>
      </c>
      <c r="L134" s="2">
        <f t="shared" si="138"/>
        <v>-6.9613476753199852E-5</v>
      </c>
      <c r="M134" s="2">
        <f t="shared" si="116"/>
        <v>6.9623858580933692E-5</v>
      </c>
      <c r="N134" s="2"/>
      <c r="O134" s="2">
        <f t="shared" si="139"/>
        <v>1.202316544621831E-6</v>
      </c>
      <c r="P134" s="2">
        <f t="shared" si="140"/>
        <v>-9.9197125969255409E-3</v>
      </c>
      <c r="Q134" s="2">
        <f t="shared" si="117"/>
        <v>9.9197126697887945E-3</v>
      </c>
      <c r="R134" s="2"/>
      <c r="S134" s="2">
        <f t="shared" si="118"/>
        <v>6.9054423671294843E-7</v>
      </c>
      <c r="T134" s="2"/>
      <c r="U134" s="2">
        <f t="shared" si="130"/>
        <v>1.1246639104918883E-11</v>
      </c>
      <c r="V134" s="2">
        <f t="shared" si="131"/>
        <v>-9.98932607367874E-3</v>
      </c>
      <c r="W134" s="2">
        <f t="shared" si="119"/>
        <v>9.98932607367874E-3</v>
      </c>
      <c r="X134" s="2"/>
      <c r="Y134" s="2">
        <f t="shared" si="132"/>
        <v>-2.4046218426045571E-6</v>
      </c>
      <c r="Z134" s="2">
        <f t="shared" si="133"/>
        <v>9.8500991201723419E-3</v>
      </c>
      <c r="AA134" s="2">
        <f t="shared" si="120"/>
        <v>9.8500994136823897E-3</v>
      </c>
      <c r="AC134" s="2">
        <f t="shared" si="141"/>
        <v>-8.9167246200945525E-4</v>
      </c>
      <c r="AD134" s="2">
        <f t="shared" si="142"/>
        <v>-1709.1383325840654</v>
      </c>
      <c r="AE134" s="2">
        <f t="shared" si="121"/>
        <v>1709.138332584298</v>
      </c>
      <c r="AK134" s="3">
        <f t="shared" si="134"/>
        <v>6.9054423671294843E-7</v>
      </c>
      <c r="AL134" s="3">
        <f t="shared" si="122"/>
        <v>0.99783803690626549</v>
      </c>
    </row>
    <row r="135" spans="1:38" x14ac:dyDescent="0.25">
      <c r="A135" s="1">
        <f t="shared" si="135"/>
        <v>171742.54950116892</v>
      </c>
      <c r="B135" s="1">
        <f t="shared" ref="B135:I135" si="169">B134</f>
        <v>0</v>
      </c>
      <c r="C135" s="1">
        <f t="shared" si="169"/>
        <v>0</v>
      </c>
      <c r="D135" s="1">
        <f t="shared" si="169"/>
        <v>0</v>
      </c>
      <c r="E135" s="1">
        <f t="shared" si="169"/>
        <v>1737</v>
      </c>
      <c r="F135" s="1">
        <f t="shared" si="169"/>
        <v>0</v>
      </c>
      <c r="G135" s="1">
        <f t="shared" si="169"/>
        <v>151000000</v>
      </c>
      <c r="H135" s="1">
        <f t="shared" si="169"/>
        <v>-30</v>
      </c>
      <c r="I135" s="1">
        <f t="shared" si="169"/>
        <v>0</v>
      </c>
      <c r="K135" s="2">
        <f t="shared" si="137"/>
        <v>-1.2025685457331344E-6</v>
      </c>
      <c r="L135" s="2">
        <f t="shared" si="138"/>
        <v>-6.9628718797948468E-5</v>
      </c>
      <c r="M135" s="2">
        <f t="shared" si="116"/>
        <v>6.9639102898809443E-5</v>
      </c>
      <c r="N135" s="2"/>
      <c r="O135" s="2">
        <f t="shared" si="139"/>
        <v>1.2025797876520299E-6</v>
      </c>
      <c r="P135" s="2">
        <f t="shared" si="140"/>
        <v>-9.9195668880882361E-3</v>
      </c>
      <c r="Q135" s="2">
        <f t="shared" si="117"/>
        <v>9.9195669609844703E-3</v>
      </c>
      <c r="R135" s="2"/>
      <c r="S135" s="2">
        <f t="shared" si="118"/>
        <v>6.9068528726351015E-7</v>
      </c>
      <c r="T135" s="2"/>
      <c r="U135" s="2">
        <f t="shared" si="130"/>
        <v>1.1241918895447454E-11</v>
      </c>
      <c r="V135" s="2">
        <f t="shared" si="131"/>
        <v>-9.9891956068861847E-3</v>
      </c>
      <c r="W135" s="2">
        <f t="shared" si="119"/>
        <v>9.9891956068861847E-3</v>
      </c>
      <c r="X135" s="2"/>
      <c r="Y135" s="2">
        <f t="shared" si="132"/>
        <v>-2.4051483333851645E-6</v>
      </c>
      <c r="Z135" s="2">
        <f t="shared" si="133"/>
        <v>9.8499381692902874E-3</v>
      </c>
      <c r="AA135" s="2">
        <f t="shared" si="120"/>
        <v>9.8499384629336748E-3</v>
      </c>
      <c r="AC135" s="2">
        <f t="shared" si="141"/>
        <v>-8.9110756868335294E-4</v>
      </c>
      <c r="AD135" s="2">
        <f t="shared" si="142"/>
        <v>-1708.2059830370863</v>
      </c>
      <c r="AE135" s="2">
        <f t="shared" si="121"/>
        <v>1708.2059830373187</v>
      </c>
      <c r="AK135" s="3">
        <f t="shared" si="134"/>
        <v>6.9068528726351015E-7</v>
      </c>
      <c r="AL135" s="3">
        <f t="shared" si="122"/>
        <v>0.99783872759155279</v>
      </c>
    </row>
    <row r="136" spans="1:38" x14ac:dyDescent="0.25">
      <c r="A136" s="1">
        <f t="shared" si="135"/>
        <v>171649.74572622371</v>
      </c>
      <c r="B136" s="1">
        <f t="shared" ref="B136:I136" si="170">B135</f>
        <v>0</v>
      </c>
      <c r="C136" s="1">
        <f t="shared" si="170"/>
        <v>0</v>
      </c>
      <c r="D136" s="1">
        <f t="shared" si="170"/>
        <v>0</v>
      </c>
      <c r="E136" s="1">
        <f t="shared" si="170"/>
        <v>1737</v>
      </c>
      <c r="F136" s="1">
        <f t="shared" si="170"/>
        <v>0</v>
      </c>
      <c r="G136" s="1">
        <f t="shared" si="170"/>
        <v>151000000</v>
      </c>
      <c r="H136" s="1">
        <f t="shared" si="170"/>
        <v>-30</v>
      </c>
      <c r="I136" s="1">
        <f t="shared" si="170"/>
        <v>0</v>
      </c>
      <c r="K136" s="2">
        <f t="shared" si="137"/>
        <v>-1.2028395091864866E-6</v>
      </c>
      <c r="L136" s="2">
        <f t="shared" si="138"/>
        <v>-6.9644407581897567E-5</v>
      </c>
      <c r="M136" s="2">
        <f t="shared" si="116"/>
        <v>6.9654794022510266E-5</v>
      </c>
      <c r="N136" s="2"/>
      <c r="O136" s="2">
        <f t="shared" si="139"/>
        <v>1.2028507464549376E-6</v>
      </c>
      <c r="P136" s="2">
        <f t="shared" si="140"/>
        <v>-9.9194131185941573E-3</v>
      </c>
      <c r="Q136" s="2">
        <f t="shared" si="117"/>
        <v>9.9194131915243747E-3</v>
      </c>
      <c r="R136" s="2"/>
      <c r="S136" s="2">
        <f t="shared" si="118"/>
        <v>6.9083020336819166E-7</v>
      </c>
      <c r="T136" s="2"/>
      <c r="U136" s="2">
        <f t="shared" si="130"/>
        <v>1.1237268450997693E-11</v>
      </c>
      <c r="V136" s="2">
        <f t="shared" si="131"/>
        <v>-9.989057526176055E-3</v>
      </c>
      <c r="W136" s="2">
        <f t="shared" si="119"/>
        <v>9.989057526176055E-3</v>
      </c>
      <c r="X136" s="2"/>
      <c r="Y136" s="2">
        <f t="shared" si="132"/>
        <v>-2.4056902556414242E-6</v>
      </c>
      <c r="Z136" s="2">
        <f t="shared" si="133"/>
        <v>9.8497687110122596E-3</v>
      </c>
      <c r="AA136" s="2">
        <f t="shared" si="120"/>
        <v>9.8497690047930422E-3</v>
      </c>
      <c r="AC136" s="2">
        <f t="shared" si="141"/>
        <v>-8.9054273862068753E-4</v>
      </c>
      <c r="AD136" s="2">
        <f t="shared" si="142"/>
        <v>-1707.2616922723037</v>
      </c>
      <c r="AE136" s="2">
        <f t="shared" si="121"/>
        <v>1707.2616922725358</v>
      </c>
      <c r="AK136" s="3">
        <f t="shared" si="134"/>
        <v>6.9083020336819166E-7</v>
      </c>
      <c r="AL136" s="3">
        <f t="shared" si="122"/>
        <v>0.99783941842175616</v>
      </c>
    </row>
    <row r="137" spans="1:38" x14ac:dyDescent="0.25">
      <c r="A137" s="1">
        <f t="shared" si="135"/>
        <v>171555.80637849367</v>
      </c>
      <c r="B137" s="1">
        <f t="shared" ref="B137:I137" si="171">B136</f>
        <v>0</v>
      </c>
      <c r="C137" s="1">
        <f t="shared" si="171"/>
        <v>0</v>
      </c>
      <c r="D137" s="1">
        <f t="shared" si="171"/>
        <v>0</v>
      </c>
      <c r="E137" s="1">
        <f t="shared" si="171"/>
        <v>1737</v>
      </c>
      <c r="F137" s="1">
        <f t="shared" si="171"/>
        <v>0</v>
      </c>
      <c r="G137" s="1">
        <f t="shared" si="171"/>
        <v>151000000</v>
      </c>
      <c r="H137" s="1">
        <f t="shared" si="171"/>
        <v>-30</v>
      </c>
      <c r="I137" s="1">
        <f t="shared" si="171"/>
        <v>0</v>
      </c>
      <c r="K137" s="2">
        <f t="shared" si="137"/>
        <v>-1.2031186498862499E-6</v>
      </c>
      <c r="L137" s="2">
        <f t="shared" si="138"/>
        <v>-6.9660569828413873E-5</v>
      </c>
      <c r="M137" s="2">
        <f t="shared" si="116"/>
        <v>6.9670958679388291E-5</v>
      </c>
      <c r="N137" s="2"/>
      <c r="O137" s="2">
        <f t="shared" si="139"/>
        <v>1.2031298825781546E-6</v>
      </c>
      <c r="P137" s="2">
        <f t="shared" si="140"/>
        <v>-9.9192509284928097E-3</v>
      </c>
      <c r="Q137" s="2">
        <f t="shared" si="117"/>
        <v>9.919251001458072E-3</v>
      </c>
      <c r="R137" s="2"/>
      <c r="S137" s="2">
        <f t="shared" si="118"/>
        <v>6.9097922444183256E-7</v>
      </c>
      <c r="T137" s="2"/>
      <c r="U137" s="2">
        <f t="shared" si="130"/>
        <v>1.1232691904666865E-11</v>
      </c>
      <c r="V137" s="2">
        <f t="shared" si="131"/>
        <v>-9.9889114983212242E-3</v>
      </c>
      <c r="W137" s="2">
        <f t="shared" si="119"/>
        <v>9.9889114983212242E-3</v>
      </c>
      <c r="X137" s="2"/>
      <c r="Y137" s="2">
        <f t="shared" si="132"/>
        <v>-2.4062485324644047E-6</v>
      </c>
      <c r="Z137" s="2">
        <f t="shared" si="133"/>
        <v>9.8495903586643951E-3</v>
      </c>
      <c r="AA137" s="2">
        <f t="shared" si="120"/>
        <v>9.8495906525868683E-3</v>
      </c>
      <c r="AC137" s="2">
        <f t="shared" si="141"/>
        <v>-8.8997796877165612E-4</v>
      </c>
      <c r="AD137" s="2">
        <f t="shared" si="142"/>
        <v>-1706.3047732781367</v>
      </c>
      <c r="AE137" s="2">
        <f t="shared" si="121"/>
        <v>1706.3047732783689</v>
      </c>
      <c r="AK137" s="3">
        <f t="shared" si="134"/>
        <v>6.9097922444183256E-7</v>
      </c>
      <c r="AL137" s="3">
        <f t="shared" si="122"/>
        <v>0.99784010940098056</v>
      </c>
    </row>
    <row r="138" spans="1:38" x14ac:dyDescent="0.25">
      <c r="A138" s="1">
        <f t="shared" si="135"/>
        <v>171460.66515448617</v>
      </c>
      <c r="B138" s="1">
        <f t="shared" ref="B138:I138" si="172">B137</f>
        <v>0</v>
      </c>
      <c r="C138" s="1">
        <f t="shared" si="172"/>
        <v>0</v>
      </c>
      <c r="D138" s="1">
        <f t="shared" si="172"/>
        <v>0</v>
      </c>
      <c r="E138" s="1">
        <f t="shared" si="172"/>
        <v>1737</v>
      </c>
      <c r="F138" s="1">
        <f t="shared" si="172"/>
        <v>0</v>
      </c>
      <c r="G138" s="1">
        <f t="shared" si="172"/>
        <v>151000000</v>
      </c>
      <c r="H138" s="1">
        <f t="shared" si="172"/>
        <v>-30</v>
      </c>
      <c r="I138" s="1">
        <f t="shared" si="172"/>
        <v>0</v>
      </c>
      <c r="K138" s="2">
        <f t="shared" si="137"/>
        <v>-1.2034064499174148E-6</v>
      </c>
      <c r="L138" s="2">
        <f t="shared" si="138"/>
        <v>-6.9677233450218321E-5</v>
      </c>
      <c r="M138" s="2">
        <f t="shared" si="116"/>
        <v>6.9687624786327206E-5</v>
      </c>
      <c r="N138" s="2"/>
      <c r="O138" s="2">
        <f t="shared" si="139"/>
        <v>1.2034176781109818E-6</v>
      </c>
      <c r="P138" s="2">
        <f t="shared" si="140"/>
        <v>-9.9190799309353192E-3</v>
      </c>
      <c r="Q138" s="2">
        <f t="shared" si="117"/>
        <v>9.9190800039367522E-3</v>
      </c>
      <c r="R138" s="2"/>
      <c r="S138" s="2">
        <f t="shared" si="118"/>
        <v>6.9113259975855985E-7</v>
      </c>
      <c r="T138" s="2"/>
      <c r="U138" s="2">
        <f t="shared" si="130"/>
        <v>1.122819356700564E-11</v>
      </c>
      <c r="V138" s="2">
        <f t="shared" si="131"/>
        <v>-9.9887571643855373E-3</v>
      </c>
      <c r="W138" s="2">
        <f t="shared" si="119"/>
        <v>9.9887571643855373E-3</v>
      </c>
      <c r="X138" s="2"/>
      <c r="Y138" s="2">
        <f t="shared" si="132"/>
        <v>-2.4068241280283966E-6</v>
      </c>
      <c r="Z138" s="2">
        <f t="shared" si="133"/>
        <v>9.8494026974851011E-3</v>
      </c>
      <c r="AA138" s="2">
        <f t="shared" si="120"/>
        <v>9.8494029915538114E-3</v>
      </c>
      <c r="AC138" s="2">
        <f t="shared" si="141"/>
        <v>-8.8941325589492702E-4</v>
      </c>
      <c r="AD138" s="2">
        <f t="shared" si="142"/>
        <v>-1705.3345080340339</v>
      </c>
      <c r="AE138" s="2">
        <f t="shared" si="121"/>
        <v>1705.3345080342658</v>
      </c>
      <c r="AK138" s="3">
        <f t="shared" si="134"/>
        <v>6.9113259975855985E-7</v>
      </c>
      <c r="AL138" s="3">
        <f t="shared" si="122"/>
        <v>0.99784080053358026</v>
      </c>
    </row>
    <row r="139" spans="1:38" x14ac:dyDescent="0.25">
      <c r="A139" s="1">
        <f t="shared" si="135"/>
        <v>171364.25284453752</v>
      </c>
      <c r="B139" s="1">
        <f t="shared" ref="B139:I139" si="173">B138</f>
        <v>0</v>
      </c>
      <c r="C139" s="1">
        <f t="shared" si="173"/>
        <v>0</v>
      </c>
      <c r="D139" s="1">
        <f t="shared" si="173"/>
        <v>0</v>
      </c>
      <c r="E139" s="1">
        <f t="shared" si="173"/>
        <v>1737</v>
      </c>
      <c r="F139" s="1">
        <f t="shared" si="173"/>
        <v>0</v>
      </c>
      <c r="G139" s="1">
        <f t="shared" si="173"/>
        <v>151000000</v>
      </c>
      <c r="H139" s="1">
        <f t="shared" si="173"/>
        <v>-30</v>
      </c>
      <c r="I139" s="1">
        <f t="shared" si="173"/>
        <v>0</v>
      </c>
      <c r="K139" s="2">
        <f t="shared" si="137"/>
        <v>-1.2037034135087295E-6</v>
      </c>
      <c r="L139" s="2">
        <f t="shared" si="138"/>
        <v>-6.9694427642155439E-5</v>
      </c>
      <c r="M139" s="2">
        <f t="shared" si="116"/>
        <v>6.9704821542525532E-5</v>
      </c>
      <c r="N139" s="2"/>
      <c r="O139" s="2">
        <f t="shared" si="139"/>
        <v>1.203714637286671E-6</v>
      </c>
      <c r="P139" s="2">
        <f t="shared" si="140"/>
        <v>-9.9188997100614212E-3</v>
      </c>
      <c r="Q139" s="2">
        <f t="shared" si="117"/>
        <v>9.9188997831002133E-3</v>
      </c>
      <c r="R139" s="2"/>
      <c r="S139" s="2">
        <f t="shared" si="118"/>
        <v>6.9129058921725454E-7</v>
      </c>
      <c r="T139" s="2"/>
      <c r="U139" s="2">
        <f t="shared" ref="U139:U147" si="174">O139+K139</f>
        <v>1.1223777941476439E-11</v>
      </c>
      <c r="V139" s="2">
        <f t="shared" ref="V139:V147" si="175">P139+L139</f>
        <v>-9.9885941377035759E-3</v>
      </c>
      <c r="W139" s="2">
        <f t="shared" si="119"/>
        <v>9.9885941377035759E-3</v>
      </c>
      <c r="X139" s="2"/>
      <c r="Y139" s="2">
        <f t="shared" ref="Y139:Y147" si="176">-O139+K139</f>
        <v>-2.4074180507954004E-6</v>
      </c>
      <c r="Z139" s="2">
        <f t="shared" ref="Z139:Z147" si="177">-P139+L139</f>
        <v>9.8492052824192666E-3</v>
      </c>
      <c r="AA139" s="2">
        <f t="shared" si="120"/>
        <v>9.8492055766390245E-3</v>
      </c>
      <c r="AC139" s="2">
        <f t="shared" si="141"/>
        <v>-8.8884859654949624E-4</v>
      </c>
      <c r="AD139" s="2">
        <f t="shared" si="142"/>
        <v>-1704.3501451162313</v>
      </c>
      <c r="AE139" s="2">
        <f t="shared" si="121"/>
        <v>1704.350145116463</v>
      </c>
      <c r="AK139" s="3">
        <f t="shared" ref="AK139:AK147" si="178">S139</f>
        <v>6.9129058921725454E-7</v>
      </c>
      <c r="AL139" s="3">
        <f t="shared" si="122"/>
        <v>0.99784149182416948</v>
      </c>
    </row>
    <row r="140" spans="1:38" x14ac:dyDescent="0.25">
      <c r="A140" s="1">
        <f t="shared" ref="A140:A147" si="179">A139*(MAX(W139,AA139)/$B$2)^0.5</f>
        <v>171266.49710834923</v>
      </c>
      <c r="B140" s="1">
        <f t="shared" ref="B140:I140" si="180">B139</f>
        <v>0</v>
      </c>
      <c r="C140" s="1">
        <f t="shared" si="180"/>
        <v>0</v>
      </c>
      <c r="D140" s="1">
        <f t="shared" si="180"/>
        <v>0</v>
      </c>
      <c r="E140" s="1">
        <f t="shared" si="180"/>
        <v>1737</v>
      </c>
      <c r="F140" s="1">
        <f t="shared" si="180"/>
        <v>0</v>
      </c>
      <c r="G140" s="1">
        <f t="shared" si="180"/>
        <v>151000000</v>
      </c>
      <c r="H140" s="1">
        <f t="shared" si="180"/>
        <v>-30</v>
      </c>
      <c r="I140" s="1">
        <f t="shared" si="180"/>
        <v>0</v>
      </c>
      <c r="K140" s="2">
        <f t="shared" ref="K140:K147" si="181">SIN($AL139*3.1415)*(H140-D140)/$A140</f>
        <v>-1.2040100687635161E-6</v>
      </c>
      <c r="L140" s="2">
        <f t="shared" ref="L140:L147" si="182">SIN($AL139*3.1415)*(I140-E140)/$A140</f>
        <v>-6.9712182981407586E-5</v>
      </c>
      <c r="M140" s="2">
        <f t="shared" si="116"/>
        <v>6.9722579529725784E-5</v>
      </c>
      <c r="N140" s="2"/>
      <c r="O140" s="2">
        <f t="shared" ref="O140:O147" si="183">(F140-B140-D140*$A140-K140*$A140^2/2)/((0.5-(1-$AL139)^2)*$A140^2)</f>
        <v>1.2040212882132549E-6</v>
      </c>
      <c r="P140" s="2">
        <f t="shared" ref="P140:P147" si="184">(G140-C140-E140*$A140-((L140*$A140^2)/2))/((0.5-(1-$AL139)^2)*$A140^2)</f>
        <v>-9.9187098186718191E-3</v>
      </c>
      <c r="Q140" s="2">
        <f t="shared" si="117"/>
        <v>9.9187098917492295E-3</v>
      </c>
      <c r="R140" s="2"/>
      <c r="S140" s="2">
        <f t="shared" si="118"/>
        <v>6.9145346416497992E-7</v>
      </c>
      <c r="T140" s="2"/>
      <c r="U140" s="2">
        <f t="shared" si="174"/>
        <v>1.1219449738853E-11</v>
      </c>
      <c r="V140" s="2">
        <f t="shared" si="175"/>
        <v>-9.9884220016532264E-3</v>
      </c>
      <c r="W140" s="2">
        <f t="shared" si="119"/>
        <v>9.9884220016532264E-3</v>
      </c>
      <c r="X140" s="2"/>
      <c r="Y140" s="2">
        <f t="shared" si="176"/>
        <v>-2.4080313569767708E-6</v>
      </c>
      <c r="Z140" s="2">
        <f t="shared" si="177"/>
        <v>9.8489976356904117E-3</v>
      </c>
      <c r="AA140" s="2">
        <f t="shared" si="120"/>
        <v>9.8489979300663034E-3</v>
      </c>
      <c r="AC140" s="2">
        <f t="shared" ref="AC140:AC147" si="185">K140*A140+AL139*A140*O140-(1-AL139)*A140*O140</f>
        <v>-8.8828398708696958E-4</v>
      </c>
      <c r="AD140" s="2">
        <f t="shared" ref="AD140:AD147" si="186">L140*A140+AL140*A140*P140-(1-AL140)*A140*P140</f>
        <v>-1703.3508971113542</v>
      </c>
      <c r="AE140" s="2">
        <f t="shared" si="121"/>
        <v>1703.3508971115859</v>
      </c>
      <c r="AK140" s="3">
        <f t="shared" si="178"/>
        <v>6.9145346416497992E-7</v>
      </c>
      <c r="AL140" s="3">
        <f t="shared" si="122"/>
        <v>0.99784218327763363</v>
      </c>
    </row>
    <row r="141" spans="1:38" x14ac:dyDescent="0.25">
      <c r="A141" s="1">
        <f t="shared" si="179"/>
        <v>171167.32223285289</v>
      </c>
      <c r="B141" s="1">
        <f t="shared" ref="B141:I141" si="187">B140</f>
        <v>0</v>
      </c>
      <c r="C141" s="1">
        <f t="shared" si="187"/>
        <v>0</v>
      </c>
      <c r="D141" s="1">
        <f t="shared" si="187"/>
        <v>0</v>
      </c>
      <c r="E141" s="1">
        <f t="shared" si="187"/>
        <v>1737</v>
      </c>
      <c r="F141" s="1">
        <f t="shared" si="187"/>
        <v>0</v>
      </c>
      <c r="G141" s="1">
        <f t="shared" si="187"/>
        <v>151000000</v>
      </c>
      <c r="H141" s="1">
        <f t="shared" si="187"/>
        <v>-30</v>
      </c>
      <c r="I141" s="1">
        <f t="shared" si="187"/>
        <v>0</v>
      </c>
      <c r="K141" s="2">
        <f t="shared" si="181"/>
        <v>-1.2043269695315345E-6</v>
      </c>
      <c r="L141" s="2">
        <f t="shared" si="182"/>
        <v>-6.9730531535875859E-5</v>
      </c>
      <c r="M141" s="2">
        <f t="shared" si="116"/>
        <v>6.97409308206115E-5</v>
      </c>
      <c r="N141" s="2"/>
      <c r="O141" s="2">
        <f t="shared" si="183"/>
        <v>1.2043381847454295E-6</v>
      </c>
      <c r="P141" s="2">
        <f t="shared" si="184"/>
        <v>-9.9185097756617092E-3</v>
      </c>
      <c r="Q141" s="2">
        <f t="shared" si="117"/>
        <v>9.9185098487790668E-3</v>
      </c>
      <c r="R141" s="2"/>
      <c r="S141" s="2">
        <f t="shared" si="118"/>
        <v>6.9162150828371555E-7</v>
      </c>
      <c r="T141" s="2"/>
      <c r="U141" s="2">
        <f t="shared" si="174"/>
        <v>1.1215213895008063E-11</v>
      </c>
      <c r="V141" s="2">
        <f t="shared" si="175"/>
        <v>-9.9882403071975857E-3</v>
      </c>
      <c r="W141" s="2">
        <f t="shared" si="119"/>
        <v>9.9882403071975857E-3</v>
      </c>
      <c r="X141" s="2"/>
      <c r="Y141" s="2">
        <f t="shared" si="176"/>
        <v>-2.408665154276964E-6</v>
      </c>
      <c r="Z141" s="2">
        <f t="shared" si="177"/>
        <v>9.8487792441258326E-3</v>
      </c>
      <c r="AA141" s="2">
        <f t="shared" si="120"/>
        <v>9.8487795386632358E-3</v>
      </c>
      <c r="AC141" s="2">
        <f t="shared" si="185"/>
        <v>-8.8771942364207306E-4</v>
      </c>
      <c r="AD141" s="2">
        <f t="shared" si="186"/>
        <v>-1702.3359378179732</v>
      </c>
      <c r="AE141" s="2">
        <f t="shared" si="121"/>
        <v>1702.3359378182047</v>
      </c>
      <c r="AK141" s="3">
        <f t="shared" si="178"/>
        <v>6.9162150828371555E-7</v>
      </c>
      <c r="AL141" s="3">
        <f t="shared" si="122"/>
        <v>0.99784287489914192</v>
      </c>
    </row>
    <row r="142" spans="1:38" x14ac:dyDescent="0.25">
      <c r="A142" s="1">
        <f t="shared" si="179"/>
        <v>171066.64887058758</v>
      </c>
      <c r="B142" s="1">
        <f t="shared" ref="B142:I142" si="188">B141</f>
        <v>0</v>
      </c>
      <c r="C142" s="1">
        <f t="shared" si="188"/>
        <v>0</v>
      </c>
      <c r="D142" s="1">
        <f t="shared" si="188"/>
        <v>0</v>
      </c>
      <c r="E142" s="1">
        <f t="shared" si="188"/>
        <v>1737</v>
      </c>
      <c r="F142" s="1">
        <f t="shared" si="188"/>
        <v>0</v>
      </c>
      <c r="G142" s="1">
        <f t="shared" si="188"/>
        <v>151000000</v>
      </c>
      <c r="H142" s="1">
        <f t="shared" si="188"/>
        <v>-30</v>
      </c>
      <c r="I142" s="1">
        <f t="shared" si="188"/>
        <v>0</v>
      </c>
      <c r="K142" s="2">
        <f t="shared" si="181"/>
        <v>-1.2046546974373061E-6</v>
      </c>
      <c r="L142" s="2">
        <f t="shared" si="182"/>
        <v>-6.9749506981620028E-5</v>
      </c>
      <c r="M142" s="2">
        <f t="shared" si="116"/>
        <v>6.9759909096264733E-5</v>
      </c>
      <c r="N142" s="2"/>
      <c r="O142" s="2">
        <f t="shared" si="183"/>
        <v>1.2046659085128934E-6</v>
      </c>
      <c r="P142" s="2">
        <f t="shared" si="184"/>
        <v>-9.9182990631879967E-3</v>
      </c>
      <c r="Q142" s="2">
        <f t="shared" si="117"/>
        <v>9.9182991363467067E-3</v>
      </c>
      <c r="R142" s="2"/>
      <c r="S142" s="2">
        <f t="shared" si="118"/>
        <v>6.9179501854718108E-7</v>
      </c>
      <c r="T142" s="2"/>
      <c r="U142" s="2">
        <f t="shared" si="174"/>
        <v>1.121107558721876E-11</v>
      </c>
      <c r="V142" s="2">
        <f t="shared" si="175"/>
        <v>-9.9880485701696175E-3</v>
      </c>
      <c r="W142" s="2">
        <f t="shared" si="119"/>
        <v>9.9880485701696175E-3</v>
      </c>
      <c r="X142" s="2"/>
      <c r="Y142" s="2">
        <f t="shared" si="176"/>
        <v>-2.4093206059501995E-6</v>
      </c>
      <c r="Z142" s="2">
        <f t="shared" si="177"/>
        <v>9.8485495562063759E-3</v>
      </c>
      <c r="AA142" s="2">
        <f t="shared" si="120"/>
        <v>9.8485498509109735E-3</v>
      </c>
      <c r="AC142" s="2">
        <f t="shared" si="185"/>
        <v>-8.871549021232199E-4</v>
      </c>
      <c r="AD142" s="2">
        <f t="shared" si="186"/>
        <v>-1701.3043992139385</v>
      </c>
      <c r="AE142" s="2">
        <f t="shared" si="121"/>
        <v>1701.3043992141697</v>
      </c>
      <c r="AK142" s="3">
        <f t="shared" si="178"/>
        <v>6.9179501854718108E-7</v>
      </c>
      <c r="AL142" s="3">
        <f t="shared" si="122"/>
        <v>0.99784356669416041</v>
      </c>
    </row>
    <row r="143" spans="1:38" x14ac:dyDescent="0.25">
      <c r="A143" s="1">
        <f t="shared" si="179"/>
        <v>170964.39375656823</v>
      </c>
      <c r="B143" s="1">
        <f t="shared" ref="B143:I143" si="189">B142</f>
        <v>0</v>
      </c>
      <c r="C143" s="1">
        <f t="shared" si="189"/>
        <v>0</v>
      </c>
      <c r="D143" s="1">
        <f t="shared" si="189"/>
        <v>0</v>
      </c>
      <c r="E143" s="1">
        <f t="shared" si="189"/>
        <v>1737</v>
      </c>
      <c r="F143" s="1">
        <f t="shared" si="189"/>
        <v>0</v>
      </c>
      <c r="G143" s="1">
        <f t="shared" si="189"/>
        <v>151000000</v>
      </c>
      <c r="H143" s="1">
        <f t="shared" si="189"/>
        <v>-30</v>
      </c>
      <c r="I143" s="1">
        <f t="shared" si="189"/>
        <v>0</v>
      </c>
      <c r="K143" s="2">
        <f t="shared" si="181"/>
        <v>-1.2049938640813373E-6</v>
      </c>
      <c r="L143" s="2">
        <f t="shared" si="182"/>
        <v>-6.9769144730309432E-5</v>
      </c>
      <c r="M143" s="2">
        <f t="shared" si="116"/>
        <v>6.9779549773635956E-5</v>
      </c>
      <c r="N143" s="2"/>
      <c r="O143" s="2">
        <f t="shared" si="183"/>
        <v>1.2050050711215928E-6</v>
      </c>
      <c r="P143" s="2">
        <f t="shared" si="184"/>
        <v>-9.9180771235391259E-3</v>
      </c>
      <c r="Q143" s="2">
        <f t="shared" si="117"/>
        <v>9.9180771967406749E-3</v>
      </c>
      <c r="R143" s="2"/>
      <c r="S143" s="2">
        <f t="shared" si="118"/>
        <v>6.9197430625485546E-7</v>
      </c>
      <c r="T143" s="2"/>
      <c r="U143" s="2">
        <f t="shared" si="174"/>
        <v>1.1207040255554196E-11</v>
      </c>
      <c r="V143" s="2">
        <f t="shared" si="175"/>
        <v>-9.9878462682694361E-3</v>
      </c>
      <c r="W143" s="2">
        <f t="shared" si="119"/>
        <v>9.9878462682694361E-3</v>
      </c>
      <c r="X143" s="2"/>
      <c r="Y143" s="2">
        <f t="shared" si="176"/>
        <v>-2.4099989352029303E-6</v>
      </c>
      <c r="Z143" s="2">
        <f t="shared" si="177"/>
        <v>9.8483079788088158E-3</v>
      </c>
      <c r="AA143" s="2">
        <f t="shared" si="120"/>
        <v>9.8483082736866151E-3</v>
      </c>
      <c r="AC143" s="2">
        <f t="shared" si="185"/>
        <v>-8.8659041820183203E-4</v>
      </c>
      <c r="AD143" s="2">
        <f t="shared" si="186"/>
        <v>-1700.2553681647355</v>
      </c>
      <c r="AE143" s="2">
        <f t="shared" si="121"/>
        <v>1700.2553681649667</v>
      </c>
      <c r="AK143" s="3">
        <f t="shared" si="178"/>
        <v>6.9197430625485546E-7</v>
      </c>
      <c r="AL143" s="3">
        <f t="shared" si="122"/>
        <v>0.99784425866846671</v>
      </c>
    </row>
    <row r="144" spans="1:38" x14ac:dyDescent="0.25">
      <c r="A144" s="1">
        <f t="shared" si="179"/>
        <v>170860.46940138991</v>
      </c>
      <c r="B144" s="1">
        <f t="shared" ref="B144:I144" si="190">B143</f>
        <v>0</v>
      </c>
      <c r="C144" s="1">
        <f t="shared" si="190"/>
        <v>0</v>
      </c>
      <c r="D144" s="1">
        <f t="shared" si="190"/>
        <v>0</v>
      </c>
      <c r="E144" s="1">
        <f t="shared" si="190"/>
        <v>1737</v>
      </c>
      <c r="F144" s="1">
        <f t="shared" si="190"/>
        <v>0</v>
      </c>
      <c r="G144" s="1">
        <f t="shared" si="190"/>
        <v>151000000</v>
      </c>
      <c r="H144" s="1">
        <f t="shared" si="190"/>
        <v>-30</v>
      </c>
      <c r="I144" s="1">
        <f t="shared" si="190"/>
        <v>0</v>
      </c>
      <c r="K144" s="2">
        <f t="shared" si="181"/>
        <v>-1.205345113432434E-6</v>
      </c>
      <c r="L144" s="2">
        <f t="shared" si="182"/>
        <v>-6.978948206773792E-5</v>
      </c>
      <c r="M144" s="2">
        <f t="shared" si="116"/>
        <v>6.9799890144079649E-5</v>
      </c>
      <c r="N144" s="2"/>
      <c r="O144" s="2">
        <f t="shared" si="183"/>
        <v>1.2053563165460566E-6</v>
      </c>
      <c r="P144" s="2">
        <f t="shared" si="184"/>
        <v>-9.9178433556722078E-3</v>
      </c>
      <c r="Q144" s="2">
        <f t="shared" si="117"/>
        <v>9.917843428918164E-3</v>
      </c>
      <c r="R144" s="2"/>
      <c r="S144" s="2">
        <f t="shared" si="118"/>
        <v>6.9215969815097308E-7</v>
      </c>
      <c r="T144" s="2"/>
      <c r="U144" s="2">
        <f t="shared" si="174"/>
        <v>1.1203113622568962E-11</v>
      </c>
      <c r="V144" s="2">
        <f t="shared" si="175"/>
        <v>-9.9876328377399449E-3</v>
      </c>
      <c r="W144" s="2">
        <f t="shared" si="119"/>
        <v>9.9876328377399449E-3</v>
      </c>
      <c r="X144" s="2"/>
      <c r="Y144" s="2">
        <f t="shared" si="176"/>
        <v>-2.4107014299784904E-6</v>
      </c>
      <c r="Z144" s="2">
        <f t="shared" si="177"/>
        <v>9.8480538736044707E-3</v>
      </c>
      <c r="AA144" s="2">
        <f t="shared" si="120"/>
        <v>9.8480541686618173E-3</v>
      </c>
      <c r="AC144" s="2">
        <f t="shared" si="185"/>
        <v>-8.8602596730106209E-4</v>
      </c>
      <c r="AD144" s="2">
        <f t="shared" si="186"/>
        <v>-1699.1878828451374</v>
      </c>
      <c r="AE144" s="2">
        <f t="shared" si="121"/>
        <v>1699.1878828453684</v>
      </c>
      <c r="AK144" s="3">
        <f t="shared" si="178"/>
        <v>6.9215969815097308E-7</v>
      </c>
      <c r="AL144" s="3">
        <f t="shared" si="122"/>
        <v>0.99784495082816482</v>
      </c>
    </row>
    <row r="145" spans="1:38" x14ac:dyDescent="0.25">
      <c r="A145" s="1">
        <f t="shared" si="179"/>
        <v>170754.78375804768</v>
      </c>
      <c r="B145" s="1">
        <f t="shared" ref="B145:I145" si="191">B144</f>
        <v>0</v>
      </c>
      <c r="C145" s="1">
        <f t="shared" si="191"/>
        <v>0</v>
      </c>
      <c r="D145" s="1">
        <f t="shared" si="191"/>
        <v>0</v>
      </c>
      <c r="E145" s="1">
        <f t="shared" si="191"/>
        <v>1737</v>
      </c>
      <c r="F145" s="1">
        <f t="shared" si="191"/>
        <v>0</v>
      </c>
      <c r="G145" s="1">
        <f t="shared" si="191"/>
        <v>151000000</v>
      </c>
      <c r="H145" s="1">
        <f t="shared" si="191"/>
        <v>-30</v>
      </c>
      <c r="I145" s="1">
        <f t="shared" si="191"/>
        <v>0</v>
      </c>
      <c r="K145" s="2">
        <f t="shared" si="181"/>
        <v>-1.2057091244326297E-6</v>
      </c>
      <c r="L145" s="2">
        <f t="shared" si="182"/>
        <v>-6.9810558304649268E-5</v>
      </c>
      <c r="M145" s="2">
        <f t="shared" si="116"/>
        <v>6.9820969524202219E-5</v>
      </c>
      <c r="N145" s="2"/>
      <c r="O145" s="2">
        <f t="shared" si="183"/>
        <v>1.2057203237343465E-6</v>
      </c>
      <c r="P145" s="2">
        <f t="shared" si="184"/>
        <v>-9.9175971113771352E-3</v>
      </c>
      <c r="Q145" s="2">
        <f t="shared" si="117"/>
        <v>9.9175971846691569E-3</v>
      </c>
      <c r="R145" s="2"/>
      <c r="S145" s="2">
        <f t="shared" si="118"/>
        <v>6.9235153763781887E-7</v>
      </c>
      <c r="T145" s="2"/>
      <c r="U145" s="2">
        <f t="shared" si="174"/>
        <v>1.1199301716808302E-11</v>
      </c>
      <c r="V145" s="2">
        <f t="shared" si="175"/>
        <v>-9.9874076696817842E-3</v>
      </c>
      <c r="W145" s="2">
        <f t="shared" si="119"/>
        <v>9.9874076696817842E-3</v>
      </c>
      <c r="X145" s="2"/>
      <c r="Y145" s="2">
        <f t="shared" si="176"/>
        <v>-2.411429448166976E-6</v>
      </c>
      <c r="Z145" s="2">
        <f t="shared" si="177"/>
        <v>9.8477865530724861E-3</v>
      </c>
      <c r="AA145" s="2">
        <f t="shared" si="120"/>
        <v>9.8477868483160865E-3</v>
      </c>
      <c r="AC145" s="2">
        <f t="shared" si="185"/>
        <v>-8.8546154458397962E-4</v>
      </c>
      <c r="AD145" s="2">
        <f t="shared" si="186"/>
        <v>-1698.1009288430812</v>
      </c>
      <c r="AE145" s="2">
        <f t="shared" si="121"/>
        <v>1698.100928843312</v>
      </c>
      <c r="AK145" s="3">
        <f t="shared" si="178"/>
        <v>6.9235153763781887E-7</v>
      </c>
      <c r="AL145" s="3">
        <f t="shared" si="122"/>
        <v>0.99784564317970248</v>
      </c>
    </row>
    <row r="146" spans="1:38" x14ac:dyDescent="0.25">
      <c r="A146" s="1">
        <f t="shared" si="179"/>
        <v>170647.23985965076</v>
      </c>
      <c r="B146" s="1">
        <f t="shared" ref="B146:I146" si="192">B145</f>
        <v>0</v>
      </c>
      <c r="C146" s="1">
        <f t="shared" si="192"/>
        <v>0</v>
      </c>
      <c r="D146" s="1">
        <f t="shared" si="192"/>
        <v>0</v>
      </c>
      <c r="E146" s="1">
        <f t="shared" si="192"/>
        <v>1737</v>
      </c>
      <c r="F146" s="1">
        <f t="shared" si="192"/>
        <v>0</v>
      </c>
      <c r="G146" s="1">
        <f t="shared" si="192"/>
        <v>151000000</v>
      </c>
      <c r="H146" s="1">
        <f t="shared" si="192"/>
        <v>-30</v>
      </c>
      <c r="I146" s="1">
        <f t="shared" si="192"/>
        <v>0</v>
      </c>
      <c r="K146" s="2">
        <f t="shared" si="181"/>
        <v>-1.2060866138372622E-6</v>
      </c>
      <c r="L146" s="2">
        <f t="shared" si="182"/>
        <v>-6.9832414941177479E-5</v>
      </c>
      <c r="M146" s="2">
        <f t="shared" si="116"/>
        <v>6.9842829420326786E-5</v>
      </c>
      <c r="N146" s="2"/>
      <c r="O146" s="2">
        <f t="shared" si="183"/>
        <v>1.2060978094481609E-6</v>
      </c>
      <c r="P146" s="2">
        <f t="shared" si="184"/>
        <v>-9.9173376910219914E-3</v>
      </c>
      <c r="Q146" s="2">
        <f t="shared" si="117"/>
        <v>9.9173377643618308E-3</v>
      </c>
      <c r="R146" s="2"/>
      <c r="S146" s="2">
        <f t="shared" si="118"/>
        <v>6.9255018609280377E-7</v>
      </c>
      <c r="T146" s="2"/>
      <c r="U146" s="2">
        <f t="shared" si="174"/>
        <v>1.1195610898642616E-11</v>
      </c>
      <c r="V146" s="2">
        <f t="shared" si="175"/>
        <v>-9.9871701059631689E-3</v>
      </c>
      <c r="W146" s="2">
        <f t="shared" si="119"/>
        <v>9.9871701059631689E-3</v>
      </c>
      <c r="X146" s="2"/>
      <c r="Y146" s="2">
        <f t="shared" si="176"/>
        <v>-2.4121844232854233E-6</v>
      </c>
      <c r="Z146" s="2">
        <f t="shared" si="177"/>
        <v>9.8475052760808139E-3</v>
      </c>
      <c r="AA146" s="2">
        <f t="shared" si="120"/>
        <v>9.847505571517751E-3</v>
      </c>
      <c r="AC146" s="2">
        <f t="shared" si="185"/>
        <v>-8.8489714493986777E-4</v>
      </c>
      <c r="AD146" s="2">
        <f t="shared" si="186"/>
        <v>-1696.9934349108671</v>
      </c>
      <c r="AE146" s="2">
        <f t="shared" si="121"/>
        <v>1696.9934349110979</v>
      </c>
      <c r="AK146" s="3">
        <f t="shared" si="178"/>
        <v>6.9255018609280377E-7</v>
      </c>
      <c r="AL146" s="3">
        <f t="shared" si="122"/>
        <v>0.99784633572988857</v>
      </c>
    </row>
    <row r="147" spans="1:38" x14ac:dyDescent="0.25">
      <c r="A147" s="1">
        <f t="shared" si="179"/>
        <v>170537.73542486661</v>
      </c>
      <c r="B147" s="1">
        <f t="shared" ref="B147:I147" si="193">B146</f>
        <v>0</v>
      </c>
      <c r="C147" s="1">
        <f t="shared" si="193"/>
        <v>0</v>
      </c>
      <c r="D147" s="1">
        <f t="shared" si="193"/>
        <v>0</v>
      </c>
      <c r="E147" s="1">
        <f t="shared" si="193"/>
        <v>1737</v>
      </c>
      <c r="F147" s="1">
        <f t="shared" si="193"/>
        <v>0</v>
      </c>
      <c r="G147" s="1">
        <f t="shared" si="193"/>
        <v>151000000</v>
      </c>
      <c r="H147" s="1">
        <f t="shared" si="193"/>
        <v>-30</v>
      </c>
      <c r="I147" s="1">
        <f t="shared" si="193"/>
        <v>0</v>
      </c>
      <c r="K147" s="2">
        <f t="shared" si="181"/>
        <v>-1.2064783393169096E-6</v>
      </c>
      <c r="L147" s="2">
        <f t="shared" si="182"/>
        <v>-6.9855095846449065E-5</v>
      </c>
      <c r="M147" s="2">
        <f t="shared" si="116"/>
        <v>6.9865513708122315E-5</v>
      </c>
      <c r="N147" s="2"/>
      <c r="O147" s="2">
        <f t="shared" si="183"/>
        <v>1.2064895313647964E-6</v>
      </c>
      <c r="P147" s="2">
        <f t="shared" si="184"/>
        <v>-9.9170643388272334E-3</v>
      </c>
      <c r="Q147" s="2">
        <f t="shared" si="117"/>
        <v>9.9170644122167431E-3</v>
      </c>
      <c r="R147" s="2"/>
      <c r="S147" s="2">
        <f t="shared" si="118"/>
        <v>6.9275602430069224E-7</v>
      </c>
      <c r="T147" s="2"/>
      <c r="U147" s="2">
        <f t="shared" si="174"/>
        <v>1.1192047886737243E-11</v>
      </c>
      <c r="V147" s="2">
        <f t="shared" si="175"/>
        <v>-9.9869194346736828E-3</v>
      </c>
      <c r="W147" s="2">
        <f t="shared" si="119"/>
        <v>9.9869194346736828E-3</v>
      </c>
      <c r="X147" s="2"/>
      <c r="Y147" s="2">
        <f t="shared" si="176"/>
        <v>-2.4129678706817058E-6</v>
      </c>
      <c r="Z147" s="2">
        <f t="shared" si="177"/>
        <v>9.8472092429807839E-3</v>
      </c>
      <c r="AA147" s="2">
        <f t="shared" si="120"/>
        <v>9.8472095386185482E-3</v>
      </c>
      <c r="AC147" s="2">
        <f t="shared" si="185"/>
        <v>-8.8433276297041888E-4</v>
      </c>
      <c r="AD147" s="2">
        <f t="shared" si="186"/>
        <v>-1695.8642683243968</v>
      </c>
      <c r="AE147" s="2">
        <f t="shared" si="121"/>
        <v>1695.8642683246273</v>
      </c>
      <c r="AK147" s="3">
        <f t="shared" si="178"/>
        <v>6.9275602430069224E-7</v>
      </c>
      <c r="AL147" s="3">
        <f t="shared" si="122"/>
        <v>0.99784702848591289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</dc:creator>
  <cp:lastModifiedBy>Trevor Self</cp:lastModifiedBy>
  <dcterms:created xsi:type="dcterms:W3CDTF">2015-06-05T18:17:20Z</dcterms:created>
  <dcterms:modified xsi:type="dcterms:W3CDTF">2020-08-08T22:41:06Z</dcterms:modified>
</cp:coreProperties>
</file>