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ke Nguyen\Downloads\"/>
    </mc:Choice>
  </mc:AlternateContent>
  <xr:revisionPtr revIDLastSave="0" documentId="13_ncr:1_{E1997704-36D0-45B4-905F-9E291B9069FC}" xr6:coauthVersionLast="47" xr6:coauthVersionMax="47" xr10:uidLastSave="{00000000-0000-0000-0000-000000000000}"/>
  <bookViews>
    <workbookView xWindow="-120" yWindow="-120" windowWidth="38640" windowHeight="21390" activeTab="3" xr2:uid="{00000000-000D-0000-FFFF-FFFF00000000}"/>
  </bookViews>
  <sheets>
    <sheet name="International Financial Statis" sheetId="1" r:id="rId1"/>
    <sheet name="Chart1" sheetId="3" r:id="rId2"/>
    <sheet name="Chart2" sheetId="4" r:id="rId3"/>
    <sheet name="Chart3" sheetId="6" r:id="rId4"/>
    <sheet name="Tooltip" sheetId="2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9" i="1" l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B49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B48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B47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C45" i="1"/>
  <c r="B45" i="1"/>
</calcChain>
</file>

<file path=xl/sharedStrings.xml><?xml version="1.0" encoding="utf-8"?>
<sst xmlns="http://schemas.openxmlformats.org/spreadsheetml/2006/main" count="744" uniqueCount="81">
  <si>
    <t>International Financial Statistics (IFS)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</si>
  <si>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</si>
  <si>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</si>
  <si>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</si>
  <si>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</si>
  <si>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</si>
  <si>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</si>
  <si>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</si>
  <si>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</si>
  <si>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</si>
  <si>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</si>
  <si>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</si>
  <si>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</si>
  <si>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</si>
  <si>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</si>
  <si>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</si>
  <si>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</si>
  <si>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Balance of Payments, Analytic Presentation, Current Account, Net (excluding exceptional financing) [BPM6], US Dollar</t>
  </si>
  <si>
    <t>Balance of Payments, Current Account, Goods and Services, Goods, Credit [BPM6], US Dollar</t>
  </si>
  <si>
    <t>Balance of Payments, Current Account, Goods and Services, Goods, Debit [BPM6], US Dollar</t>
  </si>
  <si>
    <t>Balance of Payments, Current Account, Goods and Services, Goods, Net [BPM6], US Dollar</t>
  </si>
  <si>
    <t>Balance of Payments, Current Account, Goods and Services, Services, Credit [BPM6], US Dollar</t>
  </si>
  <si>
    <t>Balance of Payments, Current Account, Goods and Services, Services, Debit [BPM6], US Dollar</t>
  </si>
  <si>
    <t>Balance of Payments, Current Account, Goods and Services, Net [BPM6], US Dollar</t>
  </si>
  <si>
    <t>Balance of Payments, Current Account, Primary Income, Credit [BPM6], US Dollar</t>
  </si>
  <si>
    <t>Balance of Payments, Current Account, Primary Income, Debit [BPM6], US Dollar</t>
  </si>
  <si>
    <t>Balance of Payments, Analytic Presentation, Current Account, Net (excluding exceptional financing), Balance on Goods, Services, and Income [BPM6], US Dollar</t>
  </si>
  <si>
    <t>Balance of Payments, Analytic Presentation, Current Account, Net (excluding exceptional financing), Secondary Income, Credit (excluding exceptional financing) [BPM6], US Dollar</t>
  </si>
  <si>
    <t>Balance of Payments, Current Account, Secondary Income, Debit [BPM6], US Dollar</t>
  </si>
  <si>
    <t>Balance of Payments, Analytic Presentation, Capital Account, Net (Excludes Reserves and Related Items) [BPM6], US Dollar</t>
  </si>
  <si>
    <t>Balance of Payments, Analytic Presentation, Capital Account, Credit (Excludes Reserves and Related Items) [BPM6], US Dollar</t>
  </si>
  <si>
    <t>Balance of Payments, Capital Account, Debit [BPM6], US Dollar</t>
  </si>
  <si>
    <t>Balance of Payments, Analytic Presentation, Capital Account (Excludes Reserves and Related Items), Total Current + Capital Account [BPM6], US Dollar</t>
  </si>
  <si>
    <t>Balance of Payments, Analytic Presentation, Financial Account, Net (excluding exceptional financing) [BPM6], US Dollar</t>
  </si>
  <si>
    <t>Balance of Payments, Financial Account, Net lending (+) / net borrowing (-) (balance from financial account), Direct investment, Net acquisition of financial assets [BPM6], US Dollar</t>
  </si>
  <si>
    <t>Balance of Payments, Financial Account, Net lending (+) / net borrowing (-) (balance from financial account), Direct investment, Net acquisition of financial assets, Equity and investment fund shares [BPM6], US Dollar</t>
  </si>
  <si>
    <t>Balance of Payments, Financial Account, Net lending (+) / net borrowing (-) (balance from financial account), Direct investment, Net acquisition of financial assets, Debt instruments [BPM6], US Dollar</t>
  </si>
  <si>
    <t>Balance of Payments, Analytic Presentation, Financial Account, Net (excluding exceptional financing), Direct Investment, Net incurrence of liabilities (excluding exceptional financing) [BPM6], US Dollar</t>
  </si>
  <si>
    <t>Balance of Payments, Analytic Presentation, Financial Account, Net (excluding exceptional financing), Direct Investment, Net incurrence of liabilities (excluding exceptional financing), Equity and investment fund shares [BPM6], US Dollar</t>
  </si>
  <si>
    <t>Balance of Payments, Analytic Presentation, Financial Account, Net (excluding exceptional financing), Direct investment: Net incurrence of liabilities (excluding exceptional financing), Debt instruments [BPM6], US Dollar</t>
  </si>
  <si>
    <t>Balance of Payments, Financial Account, Portfolio investment, Net acquisition of financial assets [BPM6], US Dollar</t>
  </si>
  <si>
    <t>Balance of Payments, Financial Account, Portfolio investment, Net acquisition of financial assets, Equity and investment fund shares [BPM6], US Dollar</t>
  </si>
  <si>
    <t>Balance of Payments, Financial Account, Portfolio investment, Net acquisition of financial assets, Debt securities [BPM6], US Dollar</t>
  </si>
  <si>
    <t>Balance of Payments, Analytic Presentation, Financial Account, Net (excluding exceptional financing), Portfolio Investment, Net incurrence of liabilities (excluding exceptional financing) [BPM6], US Dollar</t>
  </si>
  <si>
    <t>Balance of Payments, Analytic Presentation, Financial Account, Net (excluding exceptional financing), Portfolio Investment, Net incurrence of liabilities (excluding exceptional financing), Equity Securities [BPM6], US Dollar</t>
  </si>
  <si>
    <t>Balance of Payments, Analytic Presentation, Portfolio Investment, Net incurrence of liabilities, Debt Securities (excluding exceptional financing) [BPM6], US Dollar</t>
  </si>
  <si>
    <t>Balance of Payments, Financial Account, Financial derivatives (other than reserves) and employee stock options [BPM6], US Dollar</t>
  </si>
  <si>
    <t>Balance of Payments, Financial Account, Other investment, Net acquisition of financial assets [BPM6], US Dollar</t>
  </si>
  <si>
    <t>Balance of Payments, Supplementary Items, Financial Account, Other investment, Net acquisition of financial assets, Debt instruments [BPM6], US Dollar</t>
  </si>
  <si>
    <t>Balance of Payments, Analytic Presentation, Financial Account, Net (excluding exceptional financing), Other investment, Net incurrence of liabilities (excluding exceptional financing) [BPM6], US Dollar</t>
  </si>
  <si>
    <t>Balance of Payments, Analytic Presentation, Financial Account, Net (excluding exceptional financing), Other investment, Net incurrence of liabilities (excluding exceptional financing), Debt Instruments [BPM6], US Dollar</t>
  </si>
  <si>
    <t>Balance of Payments, Analytic Presentation, Financial Account, Net (excluding exceptional financing), Current Account + Capital Account + Financial Account [BPM6], US Dollar</t>
  </si>
  <si>
    <t>Balance of Payments, Net Errors and Omissions (with Fund Record) [BPM6], US Dollar</t>
  </si>
  <si>
    <t>Balance of Payments, Analytic Presentation, Reserves and related items [BPM6], US Dollar</t>
  </si>
  <si>
    <t>Balance of Payments, Financial Account, Net (with Fund Record), Reserve Assets (with Fund Record) [BPM6], US Dollar</t>
  </si>
  <si>
    <t>Balance of Payments, Analytic Presentation, Reserves and related items, Net Credit and Loans from the IMF (Excluding Reserve Position) [BPM6], US Dollar</t>
  </si>
  <si>
    <t>Country: Switzerland
Time: 2005</t>
  </si>
  <si>
    <t>Country: Switzerland
Time: 2006</t>
  </si>
  <si>
    <t>Country: Switzerland
Time: 2007</t>
  </si>
  <si>
    <t>Country: Switzerland
Time: 2008</t>
  </si>
  <si>
    <t>Country: Switzerland
Time: 2009</t>
  </si>
  <si>
    <t>Country: Switzerland
Time: 2010</t>
  </si>
  <si>
    <t>Country: Switzerland
Time: 2011</t>
  </si>
  <si>
    <t>Country: Switzerland
Time: 2012</t>
  </si>
  <si>
    <t>Country: Switzerland
Time: 2013</t>
  </si>
  <si>
    <t>Country: Switzerland
Time: 2014</t>
  </si>
  <si>
    <t>Country: Switzerland
Time: 2015</t>
  </si>
  <si>
    <t>Country: Switzerland
Time: 2016</t>
  </si>
  <si>
    <t>Country: Switzerland
Time: 2017</t>
  </si>
  <si>
    <t>Country: Switzerland
Time: 2018</t>
  </si>
  <si>
    <t>Country: Switzerland
Time: 2019</t>
  </si>
  <si>
    <t>Country: Switzerland
Time: 2020</t>
  </si>
  <si>
    <t>Exchange Rates, US Dollar per Domestic Currency, Period Average, Rate</t>
  </si>
  <si>
    <t>National Accounts, Expenditure, Gross Domestic Product, Nominal, Domestic Currency</t>
  </si>
  <si>
    <t>National Accounts, Expenditure, Gross Domestic Product, Gross Capital Formation, Gross Fixed Capital Formation, Nominal, Domestic Currency</t>
  </si>
  <si>
    <t>Overall Balance (in U.S. Dollars)</t>
  </si>
  <si>
    <t>Current Account (in U.S. Dollars)</t>
  </si>
  <si>
    <t>I/GDP (in percent)</t>
  </si>
  <si>
    <t>CA/GDP (in percent)</t>
  </si>
  <si>
    <t>S/GDP (in percent)</t>
  </si>
  <si>
    <t>Nominal Exchange Rate (U.S. Dollar/Swiss Franc)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</si>
</sst>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Lucida Sans Unicode"/>
    </font>
    <font>
      <sz val="7.5"/>
      <color rgb="FF000000"/>
      <name val="Arial"/>
      <family val="2"/>
    </font>
    <font>
      <sz val="15"/>
      <color rgb="FF989898"/>
      <name val="Arial"/>
      <family val="2"/>
    </font>
    <font>
      <sz val="7.5"/>
      <color theme="1"/>
      <name val="Arial"/>
      <family val="2"/>
    </font>
    <font>
      <sz val="7.5"/>
      <color theme="4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2F2F2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 applyNumberFormat="1" applyFill="1" applyAlignment="1" applyProtection="1">
      <alignment vertical="center" wrapText="1"/>
    </xf>
    <xf numFmtId="2" fontId="1" fillId="0" borderId="0" xfId="0" applyNumberFormat="1" applyFont="1" applyFill="1" applyAlignment="1" applyProtection="1">
      <alignment horizontal="center" vertical="center" wrapText="1"/>
    </xf>
    <xf numFmtId="2" fontId="1" fillId="0" borderId="0" xfId="0" applyNumberFormat="1" applyFont="1" applyFill="1" applyAlignment="1" applyProtection="1">
      <alignment horizontal="left" vertical="center" wrapText="1"/>
    </xf>
    <xf numFmtId="4" fontId="1" fillId="0" borderId="0" xfId="0" applyNumberFormat="1" applyFont="1" applyFill="1" applyAlignment="1" applyProtection="1">
      <alignment horizontal="right" vertical="center" wrapText="1"/>
    </xf>
    <xf numFmtId="2" fontId="1" fillId="0" borderId="0" xfId="0" applyNumberFormat="1" applyFont="1" applyFill="1" applyAlignment="1" applyProtection="1">
      <alignment horizontal="left" vertical="center" wrapText="1" indent="1"/>
    </xf>
    <xf numFmtId="4" fontId="1" fillId="2" borderId="0" xfId="0" applyNumberFormat="1" applyFont="1" applyFill="1" applyAlignment="1" applyProtection="1">
      <alignment horizontal="right" vertical="center" wrapText="1"/>
    </xf>
    <xf numFmtId="2" fontId="1" fillId="0" borderId="0" xfId="0" applyNumberFormat="1" applyFont="1" applyFill="1" applyAlignment="1" applyProtection="1">
      <alignment horizontal="left" vertical="center" wrapText="1" indent="2"/>
    </xf>
    <xf numFmtId="2" fontId="1" fillId="0" borderId="0" xfId="0" applyNumberFormat="1" applyFont="1" applyFill="1" applyAlignment="1" applyProtection="1">
      <alignment horizontal="left" vertical="center" wrapText="1" indent="3"/>
    </xf>
    <xf numFmtId="2" fontId="3" fillId="0" borderId="0" xfId="0" applyNumberFormat="1" applyFont="1" applyAlignment="1">
      <alignment horizontal="left" vertical="center" wrapText="1"/>
    </xf>
    <xf numFmtId="4" fontId="1" fillId="0" borderId="0" xfId="0" applyNumberFormat="1" applyFont="1" applyAlignment="1">
      <alignment horizontal="right" vertical="center" wrapText="1"/>
    </xf>
    <xf numFmtId="2" fontId="1" fillId="0" borderId="0" xfId="0" applyNumberFormat="1" applyFont="1" applyAlignment="1">
      <alignment horizontal="left" vertical="center" wrapText="1"/>
    </xf>
    <xf numFmtId="4" fontId="1" fillId="2" borderId="0" xfId="0" applyNumberFormat="1" applyFont="1" applyFill="1" applyAlignment="1">
      <alignment horizontal="right" vertical="center" wrapText="1"/>
    </xf>
    <xf numFmtId="2" fontId="1" fillId="3" borderId="0" xfId="0" applyNumberFormat="1" applyFont="1" applyFill="1" applyAlignment="1" applyProtection="1">
      <alignment horizontal="left" vertical="center" wrapText="1"/>
    </xf>
    <xf numFmtId="4" fontId="1" fillId="3" borderId="0" xfId="0" applyNumberFormat="1" applyFont="1" applyFill="1" applyAlignment="1" applyProtection="1">
      <alignment horizontal="right" vertical="center" wrapText="1"/>
    </xf>
    <xf numFmtId="4" fontId="1" fillId="4" borderId="0" xfId="0" applyNumberFormat="1" applyFont="1" applyFill="1" applyAlignment="1" applyProtection="1">
      <alignment horizontal="right" vertical="center" wrapText="1"/>
    </xf>
    <xf numFmtId="0" fontId="4" fillId="5" borderId="0" xfId="0" applyNumberFormat="1" applyFont="1" applyFill="1" applyAlignment="1" applyProtection="1">
      <alignment vertical="center" wrapText="1"/>
    </xf>
    <xf numFmtId="4" fontId="1" fillId="5" borderId="0" xfId="0" applyNumberFormat="1" applyFont="1" applyFill="1" applyAlignment="1" applyProtection="1">
      <alignment vertical="center" wrapText="1"/>
    </xf>
    <xf numFmtId="2" fontId="4" fillId="5" borderId="0" xfId="0" applyNumberFormat="1" applyFont="1" applyFill="1" applyAlignment="1" applyProtection="1">
      <alignment horizontal="left" vertical="center" wrapText="1"/>
    </xf>
    <xf numFmtId="4" fontId="3" fillId="5" borderId="0" xfId="0" applyNumberFormat="1" applyFont="1" applyFill="1" applyAlignment="1" applyProtection="1">
      <alignment horizontal="right" vertical="center" wrapText="1"/>
    </xf>
    <xf numFmtId="2" fontId="2" fillId="0" borderId="0" xfId="0" applyNumberFormat="1" applyFont="1" applyFill="1" applyAlignment="1" applyProtection="1">
      <alignment horizontal="center" vertical="center" wrapText="1"/>
    </xf>
    <xf numFmtId="0" fontId="0" fillId="0" borderId="0" xfId="0" applyNumberFormat="1" applyFill="1" applyAlignment="1" applyProtection="1">
      <alignment vertical="center" wrapText="1"/>
    </xf>
    <xf numFmtId="2" fontId="1" fillId="5" borderId="0" xfId="0" applyNumberFormat="1" applyFont="1" applyFill="1" applyAlignment="1" applyProtection="1">
      <alignment vertical="center" wrapText="1"/>
    </xf>
    <xf numFmtId="2" fontId="3" fillId="5" borderId="0" xfId="0" applyNumberFormat="1" applyFont="1" applyFill="1" applyAlignment="1" applyProtection="1">
      <alignment vertical="center" wrapText="1"/>
    </xf>
    <xf numFmtId="4" fontId="1" fillId="5" borderId="0" xfId="0" applyNumberFormat="1" applyFont="1" applyFill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2.xml"/><Relationship Id="rId7" Type="http://schemas.openxmlformats.org/officeDocument/2006/relationships/styles" Target="style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2.xml"/><Relationship Id="rId4" Type="http://schemas.openxmlformats.org/officeDocument/2006/relationships/chartsheet" Target="chartsheets/sheet3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Switzerland: Current Account and Overall Balance, 2005-2020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552469558079082"/>
          <c:y val="0.18454554134516413"/>
          <c:w val="0.72584930008748905"/>
          <c:h val="0.54992891513560804"/>
        </c:manualLayout>
      </c:layout>
      <c:lineChart>
        <c:grouping val="standard"/>
        <c:varyColors val="0"/>
        <c:ser>
          <c:idx val="0"/>
          <c:order val="0"/>
          <c:tx>
            <c:strRef>
              <c:f>'International Financial Statis'!$A$45</c:f>
              <c:strCache>
                <c:ptCount val="1"/>
                <c:pt idx="0">
                  <c:v>Overall Balance (in U.S. Dollars)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'International Financial Statis'!$B$2:$Q$2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'International Financial Statis'!$B$45:$Q$45</c:f>
              <c:numCache>
                <c:formatCode>#,##0.00</c:formatCode>
                <c:ptCount val="16"/>
                <c:pt idx="0">
                  <c:v>-17135173675.402973</c:v>
                </c:pt>
                <c:pt idx="1">
                  <c:v>370194078.41241837</c:v>
                </c:pt>
                <c:pt idx="2">
                  <c:v>3462727430.7489858</c:v>
                </c:pt>
                <c:pt idx="3">
                  <c:v>3853583740.7742405</c:v>
                </c:pt>
                <c:pt idx="4">
                  <c:v>48137249974.376221</c:v>
                </c:pt>
                <c:pt idx="5">
                  <c:v>125382820353.98772</c:v>
                </c:pt>
                <c:pt idx="6">
                  <c:v>54666354782.881386</c:v>
                </c:pt>
                <c:pt idx="7">
                  <c:v>184517102803.52347</c:v>
                </c:pt>
                <c:pt idx="8">
                  <c:v>13993611088.861694</c:v>
                </c:pt>
                <c:pt idx="9">
                  <c:v>40840310709.653305</c:v>
                </c:pt>
                <c:pt idx="10">
                  <c:v>98770365429.913742</c:v>
                </c:pt>
                <c:pt idx="11">
                  <c:v>78207226238.308945</c:v>
                </c:pt>
                <c:pt idx="12">
                  <c:v>61682794359.427948</c:v>
                </c:pt>
                <c:pt idx="13">
                  <c:v>13789112495.276203</c:v>
                </c:pt>
                <c:pt idx="14">
                  <c:v>16177307083.283688</c:v>
                </c:pt>
                <c:pt idx="15">
                  <c:v>122415168224.46284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E5-46A7-8E3A-AA81F7875D73}"/>
            </c:ext>
          </c:extLst>
        </c:ser>
        <c:ser>
          <c:idx val="1"/>
          <c:order val="1"/>
          <c:tx>
            <c:strRef>
              <c:f>'International Financial Statis'!$A$46</c:f>
              <c:strCache>
                <c:ptCount val="1"/>
                <c:pt idx="0">
                  <c:v>Current Account (in U.S. Dollars)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'International Financial Statis'!$B$2:$Q$2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'International Financial Statis'!$B$46:$Q$46</c:f>
              <c:numCache>
                <c:formatCode>#,##0.00</c:formatCode>
                <c:ptCount val="16"/>
                <c:pt idx="0">
                  <c:v>49012126336.261497</c:v>
                </c:pt>
                <c:pt idx="1">
                  <c:v>56544675650.681396</c:v>
                </c:pt>
                <c:pt idx="2">
                  <c:v>42367792893.688698</c:v>
                </c:pt>
                <c:pt idx="3">
                  <c:v>9257955377.8124199</c:v>
                </c:pt>
                <c:pt idx="4">
                  <c:v>35215871459.873703</c:v>
                </c:pt>
                <c:pt idx="5">
                  <c:v>81748283587.680695</c:v>
                </c:pt>
                <c:pt idx="6">
                  <c:v>49005981710.532799</c:v>
                </c:pt>
                <c:pt idx="7">
                  <c:v>65380091060.174698</c:v>
                </c:pt>
                <c:pt idx="8">
                  <c:v>72124331587.343704</c:v>
                </c:pt>
                <c:pt idx="9">
                  <c:v>54747283938.9254</c:v>
                </c:pt>
                <c:pt idx="10">
                  <c:v>66360066318.0634</c:v>
                </c:pt>
                <c:pt idx="11">
                  <c:v>55670906655.815102</c:v>
                </c:pt>
                <c:pt idx="12">
                  <c:v>44130801204.788002</c:v>
                </c:pt>
                <c:pt idx="13">
                  <c:v>44770246759.551804</c:v>
                </c:pt>
                <c:pt idx="14">
                  <c:v>39808957404.855499</c:v>
                </c:pt>
                <c:pt idx="15">
                  <c:v>20308033029.733501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E5-46A7-8E3A-AA81F7875D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6400864"/>
        <c:axId val="2136401280"/>
      </c:lineChart>
      <c:catAx>
        <c:axId val="2136400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401280"/>
        <c:crosses val="autoZero"/>
        <c:auto val="0"/>
        <c:lblAlgn val="ctr"/>
        <c:lblOffset val="100"/>
        <c:noMultiLvlLbl val="0"/>
      </c:catAx>
      <c:valAx>
        <c:axId val="213640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 millions of U.S. Dollars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400864"/>
        <c:crosses val="autoZero"/>
        <c:crossBetween val="between"/>
        <c:dispUnits>
          <c:builtInUnit val="million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Switzerland: Investment, Savings, and Current Account </a:t>
            </a:r>
            <a:br>
              <a:rPr lang="en-US"/>
            </a:br>
            <a:r>
              <a:rPr lang="en-US"/>
              <a:t>(in percent of GDP)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0296440102293942E-2"/>
          <c:y val="0.10931486100716288"/>
          <c:w val="0.93213742206323047"/>
          <c:h val="0.79772637620614584"/>
        </c:manualLayout>
      </c:layout>
      <c:lineChart>
        <c:grouping val="standard"/>
        <c:varyColors val="0"/>
        <c:ser>
          <c:idx val="0"/>
          <c:order val="0"/>
          <c:tx>
            <c:strRef>
              <c:f>'International Financial Statis'!$A$47</c:f>
              <c:strCache>
                <c:ptCount val="1"/>
                <c:pt idx="0">
                  <c:v>I/GDP (in percent)</c:v>
                </c:pt>
              </c:strCache>
            </c:strRef>
          </c:tx>
          <c:spPr>
            <a:ln w="28575" cap="rnd" cmpd="sng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triangl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'International Financial Statis'!$B$2:$Q$2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'International Financial Statis'!$B$47:$Q$47</c:f>
              <c:numCache>
                <c:formatCode>0.00</c:formatCode>
                <c:ptCount val="16"/>
                <c:pt idx="0">
                  <c:v>26.423740268743355</c:v>
                </c:pt>
                <c:pt idx="1">
                  <c:v>26.290719177809919</c:v>
                </c:pt>
                <c:pt idx="2">
                  <c:v>26.46650579619962</c:v>
                </c:pt>
                <c:pt idx="3">
                  <c:v>26.052001629074358</c:v>
                </c:pt>
                <c:pt idx="4">
                  <c:v>24.541616524780355</c:v>
                </c:pt>
                <c:pt idx="5">
                  <c:v>24.449661679895986</c:v>
                </c:pt>
                <c:pt idx="6">
                  <c:v>24.63232172730411</c:v>
                </c:pt>
                <c:pt idx="7">
                  <c:v>25.249032236880666</c:v>
                </c:pt>
                <c:pt idx="8">
                  <c:v>25.116562180049911</c:v>
                </c:pt>
                <c:pt idx="9">
                  <c:v>25.282468882848629</c:v>
                </c:pt>
                <c:pt idx="10">
                  <c:v>25.243445981212304</c:v>
                </c:pt>
                <c:pt idx="11">
                  <c:v>25.397980087745779</c:v>
                </c:pt>
                <c:pt idx="12">
                  <c:v>25.973533099284108</c:v>
                </c:pt>
                <c:pt idx="13">
                  <c:v>25.576394204333386</c:v>
                </c:pt>
                <c:pt idx="14">
                  <c:v>25.496660703369837</c:v>
                </c:pt>
                <c:pt idx="15">
                  <c:v>25.741208940284029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CA-4E77-8500-C862C6C0E2AA}"/>
            </c:ext>
          </c:extLst>
        </c:ser>
        <c:ser>
          <c:idx val="1"/>
          <c:order val="1"/>
          <c:tx>
            <c:strRef>
              <c:f>'International Financial Statis'!$A$48</c:f>
              <c:strCache>
                <c:ptCount val="1"/>
                <c:pt idx="0">
                  <c:v>CA/GDP (in percent)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'International Financial Statis'!$B$2:$Q$2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'International Financial Statis'!$B$48:$Q$48</c:f>
              <c:numCache>
                <c:formatCode>0.00</c:formatCode>
                <c:ptCount val="16"/>
                <c:pt idx="0">
                  <c:v>11.654213931906035</c:v>
                </c:pt>
                <c:pt idx="1">
                  <c:v>12.741412165854415</c:v>
                </c:pt>
                <c:pt idx="2">
                  <c:v>8.5842712254888802</c:v>
                </c:pt>
                <c:pt idx="3">
                  <c:v>1.6233213680137346</c:v>
                </c:pt>
                <c:pt idx="4">
                  <c:v>6.3090700878788892</c:v>
                </c:pt>
                <c:pt idx="5">
                  <c:v>13.547167830984705</c:v>
                </c:pt>
                <c:pt idx="6">
                  <c:v>6.787172594752672</c:v>
                </c:pt>
                <c:pt idx="7">
                  <c:v>9.4464926042170756</c:v>
                </c:pt>
                <c:pt idx="8">
                  <c:v>10.119189245869347</c:v>
                </c:pt>
                <c:pt idx="9">
                  <c:v>7.4547301294289685</c:v>
                </c:pt>
                <c:pt idx="10">
                  <c:v>9.4509871027002887</c:v>
                </c:pt>
                <c:pt idx="11">
                  <c:v>8.0032855640333551</c:v>
                </c:pt>
                <c:pt idx="12">
                  <c:v>6.2643217808708975</c:v>
                </c:pt>
                <c:pt idx="13">
                  <c:v>6.0867758124664926</c:v>
                </c:pt>
                <c:pt idx="14">
                  <c:v>5.4397504391769109</c:v>
                </c:pt>
                <c:pt idx="15">
                  <c:v>2.7000004787374117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CA-4E77-8500-C862C6C0E2AA}"/>
            </c:ext>
          </c:extLst>
        </c:ser>
        <c:ser>
          <c:idx val="2"/>
          <c:order val="2"/>
          <c:tx>
            <c:strRef>
              <c:f>'International Financial Statis'!$A$49</c:f>
              <c:strCache>
                <c:ptCount val="1"/>
                <c:pt idx="0">
                  <c:v>S/GDP (in percent)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'International Financial Statis'!$B$2:$Q$2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'International Financial Statis'!$B$49:$Q$49</c:f>
              <c:numCache>
                <c:formatCode>0.00</c:formatCode>
                <c:ptCount val="16"/>
                <c:pt idx="0">
                  <c:v>38.077954200649387</c:v>
                </c:pt>
                <c:pt idx="1">
                  <c:v>39.032131343664332</c:v>
                </c:pt>
                <c:pt idx="2">
                  <c:v>35.050777021688504</c:v>
                </c:pt>
                <c:pt idx="3">
                  <c:v>27.675322997088092</c:v>
                </c:pt>
                <c:pt idx="4">
                  <c:v>30.850686612659246</c:v>
                </c:pt>
                <c:pt idx="5">
                  <c:v>37.996829510880687</c:v>
                </c:pt>
                <c:pt idx="6">
                  <c:v>31.419494322056781</c:v>
                </c:pt>
                <c:pt idx="7">
                  <c:v>34.695524841097743</c:v>
                </c:pt>
                <c:pt idx="8">
                  <c:v>35.235751425919261</c:v>
                </c:pt>
                <c:pt idx="9">
                  <c:v>32.7371990122776</c:v>
                </c:pt>
                <c:pt idx="10">
                  <c:v>34.694433083912593</c:v>
                </c:pt>
                <c:pt idx="11">
                  <c:v>33.401265651779134</c:v>
                </c:pt>
                <c:pt idx="12">
                  <c:v>32.237854880155005</c:v>
                </c:pt>
                <c:pt idx="13">
                  <c:v>31.663170016799878</c:v>
                </c:pt>
                <c:pt idx="14">
                  <c:v>30.936411142546749</c:v>
                </c:pt>
                <c:pt idx="15">
                  <c:v>28.44120941902144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CA-4E77-8500-C862C6C0E2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0499344"/>
        <c:axId val="440490192"/>
      </c:lineChart>
      <c:catAx>
        <c:axId val="440499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490192"/>
        <c:crosses val="autoZero"/>
        <c:auto val="1"/>
        <c:lblAlgn val="ctr"/>
        <c:lblOffset val="100"/>
        <c:noMultiLvlLbl val="0"/>
      </c:catAx>
      <c:valAx>
        <c:axId val="44049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499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Switzerland: Nominal Exchange</a:t>
            </a:r>
            <a:r>
              <a:rPr lang="en-US" baseline="0"/>
              <a:t> Rate and the Overall Balance, 2005-2020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'International Financial Statis'!$A$45</c:f>
              <c:strCache>
                <c:ptCount val="1"/>
                <c:pt idx="0">
                  <c:v>Overall Balance (in U.S. Dollars)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'International Financial Statis'!$B$2:$Q$2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'International Financial Statis'!$B$45:$Q$45</c:f>
              <c:numCache>
                <c:formatCode>#,##0.00</c:formatCode>
                <c:ptCount val="16"/>
                <c:pt idx="0">
                  <c:v>-17135173675.402973</c:v>
                </c:pt>
                <c:pt idx="1">
                  <c:v>370194078.41241837</c:v>
                </c:pt>
                <c:pt idx="2">
                  <c:v>3462727430.7489858</c:v>
                </c:pt>
                <c:pt idx="3">
                  <c:v>3853583740.7742405</c:v>
                </c:pt>
                <c:pt idx="4">
                  <c:v>48137249974.376221</c:v>
                </c:pt>
                <c:pt idx="5">
                  <c:v>125382820353.98772</c:v>
                </c:pt>
                <c:pt idx="6">
                  <c:v>54666354782.881386</c:v>
                </c:pt>
                <c:pt idx="7">
                  <c:v>184517102803.52347</c:v>
                </c:pt>
                <c:pt idx="8">
                  <c:v>13993611088.861694</c:v>
                </c:pt>
                <c:pt idx="9">
                  <c:v>40840310709.653305</c:v>
                </c:pt>
                <c:pt idx="10">
                  <c:v>98770365429.913742</c:v>
                </c:pt>
                <c:pt idx="11">
                  <c:v>78207226238.308945</c:v>
                </c:pt>
                <c:pt idx="12">
                  <c:v>61682794359.427948</c:v>
                </c:pt>
                <c:pt idx="13">
                  <c:v>13789112495.276203</c:v>
                </c:pt>
                <c:pt idx="14">
                  <c:v>16177307083.283688</c:v>
                </c:pt>
                <c:pt idx="15">
                  <c:v>122415168224.46284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5C-4E5E-ADD9-1B9FDC2109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4703952"/>
        <c:axId val="444704784"/>
      </c:lineChart>
      <c:lineChart>
        <c:grouping val="standard"/>
        <c:varyColors val="0"/>
        <c:ser>
          <c:idx val="1"/>
          <c:order val="1"/>
          <c:tx>
            <c:strRef>
              <c:f>'International Financial Statis'!$A$50</c:f>
              <c:strCache>
                <c:ptCount val="1"/>
                <c:pt idx="0">
                  <c:v>Nominal Exchange Rate (U.S. Dollar/Swiss Franc)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'International Financial Statis'!$B$2:$Q$2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'International Financial Statis'!$B$50:$Q$50</c:f>
              <c:numCache>
                <c:formatCode>#,##0.00</c:formatCode>
                <c:ptCount val="16"/>
                <c:pt idx="0">
                  <c:v>0.80309889092043196</c:v>
                </c:pt>
                <c:pt idx="1">
                  <c:v>0.79754780634475897</c:v>
                </c:pt>
                <c:pt idx="2">
                  <c:v>0.83307935983405101</c:v>
                </c:pt>
                <c:pt idx="3">
                  <c:v>0.92328430693663499</c:v>
                </c:pt>
                <c:pt idx="4">
                  <c:v>0.91899796083343699</c:v>
                </c:pt>
                <c:pt idx="5">
                  <c:v>0.95885951340944298</c:v>
                </c:pt>
                <c:pt idx="6">
                  <c:v>1.12607283013476</c:v>
                </c:pt>
                <c:pt idx="7">
                  <c:v>1.06645680991063</c:v>
                </c:pt>
                <c:pt idx="8">
                  <c:v>1.0788609045876401</c:v>
                </c:pt>
                <c:pt idx="9">
                  <c:v>1.0915230659452899</c:v>
                </c:pt>
                <c:pt idx="10">
                  <c:v>1.03908915406085</c:v>
                </c:pt>
                <c:pt idx="11">
                  <c:v>1.0148220913782999</c:v>
                </c:pt>
                <c:pt idx="12">
                  <c:v>1.0155463216065901</c:v>
                </c:pt>
                <c:pt idx="13">
                  <c:v>1.0226081621174801</c:v>
                </c:pt>
                <c:pt idx="14">
                  <c:v>1.00633065845054</c:v>
                </c:pt>
                <c:pt idx="15">
                  <c:v>1.0650024228805099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5C-4E5E-ADD9-1B9FDC2109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4732240"/>
        <c:axId val="444721008"/>
      </c:lineChart>
      <c:catAx>
        <c:axId val="444703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704784"/>
        <c:crosses val="autoZero"/>
        <c:auto val="1"/>
        <c:lblAlgn val="ctr"/>
        <c:lblOffset val="100"/>
        <c:noMultiLvlLbl val="0"/>
      </c:catAx>
      <c:valAx>
        <c:axId val="44470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</a:t>
                </a:r>
                <a:r>
                  <a:rPr lang="en-US" baseline="0"/>
                  <a:t> billions of U.S. Dollars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703952"/>
        <c:crosses val="autoZero"/>
        <c:crossBetween val="between"/>
        <c:dispUnits>
          <c:builtInUnit val="b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44472100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U.S. dollar per Swiss Franc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732240"/>
        <c:crosses val="max"/>
        <c:crossBetween val="between"/>
      </c:valAx>
      <c:catAx>
        <c:axId val="4447322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472100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0FDE5EF-599A-48C2-BA15-E358365C76BB}">
  <sheetPr/>
  <sheetViews>
    <sheetView zoomScale="166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D08D745-7F76-4286-ACC2-089CD1A15267}">
  <sheetPr/>
  <sheetViews>
    <sheetView zoomScale="166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28FE942-CEAA-4771-8F7F-CA6CD8993322}">
  <sheetPr/>
  <sheetViews>
    <sheetView tabSelected="1" zoomScale="16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2358" cy="627212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A5D71C-A14B-4A0F-8A4C-FC8FE75514C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0.09921</cdr:x>
      <cdr:y>0.299</cdr:y>
    </cdr:from>
    <cdr:to>
      <cdr:x>0.11111</cdr:x>
      <cdr:y>0.50684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32C58B65-1096-434D-B83B-924957234B06}"/>
            </a:ext>
          </a:extLst>
        </cdr:cNvPr>
        <cdr:cNvSpPr txBox="1"/>
      </cdr:nvSpPr>
      <cdr:spPr>
        <a:xfrm xmlns:a="http://schemas.openxmlformats.org/drawingml/2006/main" rot="16200000">
          <a:off x="258208" y="2484533"/>
          <a:ext cx="1308253" cy="10328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75783" cy="629453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C231BB-0E8C-4E9C-BB6A-FA6CF395E71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5783" cy="629453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74ABD2-B3EC-4A7E-B91C-F0AA3F8219F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0"/>
  <sheetViews>
    <sheetView zoomScale="120" zoomScaleNormal="120" workbookViewId="0">
      <pane xSplit="1" ySplit="2" topLeftCell="G30" activePane="bottomRight" state="frozen"/>
      <selection pane="topRight"/>
      <selection pane="bottomLeft"/>
      <selection pane="bottomRight" activeCell="A45" activeCellId="1" sqref="A50:Q50 A45:Q45"/>
    </sheetView>
  </sheetViews>
  <sheetFormatPr defaultColWidth="12" defaultRowHeight="15" customHeight="1" x14ac:dyDescent="0.2"/>
  <cols>
    <col min="1" max="1" width="55" customWidth="1"/>
    <col min="2" max="4" width="14" customWidth="1"/>
    <col min="5" max="6" width="15" customWidth="1"/>
    <col min="7" max="8" width="14" customWidth="1"/>
    <col min="9" max="9" width="15" customWidth="1"/>
    <col min="10" max="14" width="14" customWidth="1"/>
    <col min="15" max="15" width="15" customWidth="1"/>
    <col min="16" max="16" width="14" customWidth="1"/>
    <col min="17" max="17" width="15" customWidth="1"/>
  </cols>
  <sheetData>
    <row r="1" spans="1:17" ht="23.25" customHeight="1" x14ac:dyDescent="0.2">
      <c r="A1" s="19" t="s">
        <v>0</v>
      </c>
      <c r="B1" s="20"/>
      <c r="C1" s="20"/>
      <c r="D1" s="20"/>
      <c r="E1" s="20"/>
      <c r="F1" s="20"/>
      <c r="G1" s="20"/>
      <c r="H1" s="20"/>
    </row>
    <row r="2" spans="1:17" ht="17.25" customHeight="1" x14ac:dyDescent="0.2"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</row>
    <row r="3" spans="1:17" ht="24" customHeight="1" x14ac:dyDescent="0.2">
      <c r="A3" s="12" t="s">
        <v>17</v>
      </c>
      <c r="B3" s="13">
        <v>49012126336.261497</v>
      </c>
      <c r="C3" s="13">
        <v>56544675650.681396</v>
      </c>
      <c r="D3" s="13">
        <v>42367792893.688698</v>
      </c>
      <c r="E3" s="13">
        <v>9257955377.8124199</v>
      </c>
      <c r="F3" s="13">
        <v>35215871459.873703</v>
      </c>
      <c r="G3" s="13">
        <v>81748283587.680695</v>
      </c>
      <c r="H3" s="13">
        <v>49005981710.532799</v>
      </c>
      <c r="I3" s="13">
        <v>65380091060.174698</v>
      </c>
      <c r="J3" s="13">
        <v>72124331587.343704</v>
      </c>
      <c r="K3" s="13">
        <v>54747283938.9254</v>
      </c>
      <c r="L3" s="13">
        <v>66360066318.0634</v>
      </c>
      <c r="M3" s="13">
        <v>55670906655.815102</v>
      </c>
      <c r="N3" s="13">
        <v>44130801204.788002</v>
      </c>
      <c r="O3" s="13">
        <v>44770246759.551804</v>
      </c>
      <c r="P3" s="13">
        <v>39808957404.855499</v>
      </c>
      <c r="Q3" s="13">
        <v>20308033029.733501</v>
      </c>
    </row>
    <row r="4" spans="1:17" ht="24" customHeight="1" x14ac:dyDescent="0.2">
      <c r="A4" s="4" t="s">
        <v>18</v>
      </c>
      <c r="B4" s="5">
        <v>154777280830.26001</v>
      </c>
      <c r="C4" s="5">
        <v>174180905590.358</v>
      </c>
      <c r="D4" s="5">
        <v>209668973522.37201</v>
      </c>
      <c r="E4" s="5">
        <v>256899263818.04599</v>
      </c>
      <c r="F4" s="5">
        <v>222501644503.12799</v>
      </c>
      <c r="G4" s="5">
        <v>285311228402.89502</v>
      </c>
      <c r="H4" s="5">
        <v>355102763308.99701</v>
      </c>
      <c r="I4" s="5">
        <v>339106205739.31702</v>
      </c>
      <c r="J4" s="5">
        <v>379154950835.07599</v>
      </c>
      <c r="K4" s="5">
        <v>337823160246.92902</v>
      </c>
      <c r="L4" s="5">
        <v>312070394627.13202</v>
      </c>
      <c r="M4" s="5">
        <v>326895825848.34302</v>
      </c>
      <c r="N4" s="5">
        <v>328751588218.96802</v>
      </c>
      <c r="O4" s="5">
        <v>345919163990.29199</v>
      </c>
      <c r="P4" s="5">
        <v>342700655440.43903</v>
      </c>
      <c r="Q4" s="5">
        <v>352070160986.19897</v>
      </c>
    </row>
    <row r="5" spans="1:17" ht="24" customHeight="1" x14ac:dyDescent="0.2">
      <c r="A5" s="4" t="s">
        <v>19</v>
      </c>
      <c r="B5" s="3">
        <v>142955646955.85199</v>
      </c>
      <c r="C5" s="3">
        <v>157946782454.69699</v>
      </c>
      <c r="D5" s="3">
        <v>183496649000.686</v>
      </c>
      <c r="E5" s="3">
        <v>225313361260.168</v>
      </c>
      <c r="F5" s="3">
        <v>204203289896.69501</v>
      </c>
      <c r="G5" s="3">
        <v>242653367996.07199</v>
      </c>
      <c r="H5" s="3">
        <v>315875620657.28601</v>
      </c>
      <c r="I5" s="3">
        <v>291813315821.57703</v>
      </c>
      <c r="J5" s="3">
        <v>318813744919.33002</v>
      </c>
      <c r="K5" s="3">
        <v>272905917119.90799</v>
      </c>
      <c r="L5" s="3">
        <v>248541461384.42401</v>
      </c>
      <c r="M5" s="3">
        <v>265226378327.54401</v>
      </c>
      <c r="N5" s="3">
        <v>264234640459.608</v>
      </c>
      <c r="O5" s="3">
        <v>273434857377.67499</v>
      </c>
      <c r="P5" s="3">
        <v>271484289832.77701</v>
      </c>
      <c r="Q5" s="3">
        <v>289978883689.89697</v>
      </c>
    </row>
    <row r="6" spans="1:17" ht="24" customHeight="1" x14ac:dyDescent="0.2">
      <c r="A6" s="6" t="s">
        <v>20</v>
      </c>
      <c r="B6" s="5">
        <v>11821955585.745001</v>
      </c>
      <c r="C6" s="5">
        <v>16234123135.6604</v>
      </c>
      <c r="D6" s="5">
        <v>26172324521.6861</v>
      </c>
      <c r="E6" s="5">
        <v>31585902557.878601</v>
      </c>
      <c r="F6" s="5">
        <v>18298723017.243401</v>
      </c>
      <c r="G6" s="5">
        <v>42657476027.381302</v>
      </c>
      <c r="H6" s="5">
        <v>39227142651.711601</v>
      </c>
      <c r="I6" s="5">
        <v>47292889810.346901</v>
      </c>
      <c r="J6" s="5">
        <v>60341205915.7463</v>
      </c>
      <c r="K6" s="5">
        <v>64917243127.020699</v>
      </c>
      <c r="L6" s="5">
        <v>63528933242.707703</v>
      </c>
      <c r="M6" s="5">
        <v>61669447520.7994</v>
      </c>
      <c r="N6" s="5">
        <v>64516947759.360199</v>
      </c>
      <c r="O6" s="5">
        <v>72484306612.616699</v>
      </c>
      <c r="P6" s="5">
        <v>71216365607.662903</v>
      </c>
      <c r="Q6" s="5">
        <v>62091277296.301498</v>
      </c>
    </row>
    <row r="7" spans="1:17" ht="24" customHeight="1" x14ac:dyDescent="0.2">
      <c r="A7" s="4" t="s">
        <v>21</v>
      </c>
      <c r="B7" s="3">
        <v>68764223276.957199</v>
      </c>
      <c r="C7" s="3">
        <v>73835520797.162292</v>
      </c>
      <c r="D7" s="3">
        <v>88473717757.770493</v>
      </c>
      <c r="E7" s="3">
        <v>100532541416.498</v>
      </c>
      <c r="F7" s="3">
        <v>96683451779.570404</v>
      </c>
      <c r="G7" s="3">
        <v>100365756744.731</v>
      </c>
      <c r="H7" s="3">
        <v>114445084722.589</v>
      </c>
      <c r="I7" s="3">
        <v>118609800455.729</v>
      </c>
      <c r="J7" s="3">
        <v>120617412183.05499</v>
      </c>
      <c r="K7" s="3">
        <v>129452323873.448</v>
      </c>
      <c r="L7" s="3">
        <v>123409851721.256</v>
      </c>
      <c r="M7" s="3">
        <v>125561852110.815</v>
      </c>
      <c r="N7" s="3">
        <v>127072712596.28</v>
      </c>
      <c r="O7" s="3">
        <v>137653135484.862</v>
      </c>
      <c r="P7" s="3">
        <v>133001377159.854</v>
      </c>
      <c r="Q7" s="3">
        <v>116612686961.668</v>
      </c>
    </row>
    <row r="8" spans="1:17" ht="24" customHeight="1" x14ac:dyDescent="0.2">
      <c r="A8" s="4" t="s">
        <v>22</v>
      </c>
      <c r="B8" s="5">
        <v>57532210324.843002</v>
      </c>
      <c r="C8" s="5">
        <v>59598766074.364098</v>
      </c>
      <c r="D8" s="5">
        <v>69026527134.470306</v>
      </c>
      <c r="E8" s="5">
        <v>77519497778.041794</v>
      </c>
      <c r="F8" s="5">
        <v>80959568407.688797</v>
      </c>
      <c r="G8" s="5">
        <v>86552691916.526794</v>
      </c>
      <c r="H8" s="5">
        <v>104730417103.013</v>
      </c>
      <c r="I8" s="5">
        <v>108255225812.592</v>
      </c>
      <c r="J8" s="5">
        <v>113417366613.089</v>
      </c>
      <c r="K8" s="5">
        <v>122780696037.899</v>
      </c>
      <c r="L8" s="5">
        <v>117752586405.058</v>
      </c>
      <c r="M8" s="5">
        <v>121224474578.963</v>
      </c>
      <c r="N8" s="5">
        <v>129086164040.065</v>
      </c>
      <c r="O8" s="5">
        <v>133251260523.90401</v>
      </c>
      <c r="P8" s="5">
        <v>132228109507.70399</v>
      </c>
      <c r="Q8" s="5">
        <v>126593870385.202</v>
      </c>
    </row>
    <row r="9" spans="1:17" ht="24" customHeight="1" x14ac:dyDescent="0.2">
      <c r="A9" s="6" t="s">
        <v>23</v>
      </c>
      <c r="B9" s="3">
        <v>23053646826.521999</v>
      </c>
      <c r="C9" s="3">
        <v>30470877858.458599</v>
      </c>
      <c r="D9" s="3">
        <v>45619515144.986298</v>
      </c>
      <c r="E9" s="3">
        <v>54598946196.334198</v>
      </c>
      <c r="F9" s="3">
        <v>34022237978.314999</v>
      </c>
      <c r="G9" s="3">
        <v>56470925235.0271</v>
      </c>
      <c r="H9" s="3">
        <v>48941810271.286697</v>
      </c>
      <c r="I9" s="3">
        <v>57647464560.876297</v>
      </c>
      <c r="J9" s="3">
        <v>67541251485.7117</v>
      </c>
      <c r="K9" s="3">
        <v>71588870962.569595</v>
      </c>
      <c r="L9" s="3">
        <v>69186198558.906006</v>
      </c>
      <c r="M9" s="3">
        <v>66006825052.651604</v>
      </c>
      <c r="N9" s="3">
        <v>62503496315.575104</v>
      </c>
      <c r="O9" s="3">
        <v>76886181573.574402</v>
      </c>
      <c r="P9" s="3">
        <v>71989633259.813095</v>
      </c>
      <c r="Q9" s="3">
        <v>52110093872.767303</v>
      </c>
    </row>
    <row r="10" spans="1:17" ht="16.5" customHeight="1" x14ac:dyDescent="0.2">
      <c r="A10" s="4" t="s">
        <v>24</v>
      </c>
      <c r="B10" s="5">
        <v>103633027298.743</v>
      </c>
      <c r="C10" s="5">
        <v>111265137250.564</v>
      </c>
      <c r="D10" s="5">
        <v>126055916883.875</v>
      </c>
      <c r="E10" s="5">
        <v>88904443163.701706</v>
      </c>
      <c r="F10" s="5">
        <v>95388094574.999802</v>
      </c>
      <c r="G10" s="5">
        <v>124953448182.70399</v>
      </c>
      <c r="H10" s="5">
        <v>110281637480.164</v>
      </c>
      <c r="I10" s="5">
        <v>123855084536.918</v>
      </c>
      <c r="J10" s="5">
        <v>121918538424.946</v>
      </c>
      <c r="K10" s="5">
        <v>152895857119.06</v>
      </c>
      <c r="L10" s="5">
        <v>145225046909.681</v>
      </c>
      <c r="M10" s="5">
        <v>147550124806.31</v>
      </c>
      <c r="N10" s="5">
        <v>172447601345.056</v>
      </c>
      <c r="O10" s="5">
        <v>179126558937.97</v>
      </c>
      <c r="P10" s="5">
        <v>178215702289.40601</v>
      </c>
      <c r="Q10" s="5">
        <v>144907414232.52899</v>
      </c>
    </row>
    <row r="11" spans="1:17" ht="16.5" customHeight="1" x14ac:dyDescent="0.2">
      <c r="A11" s="4" t="s">
        <v>25</v>
      </c>
      <c r="B11" s="3">
        <v>69416276378.7285</v>
      </c>
      <c r="C11" s="3">
        <v>78996442714.978897</v>
      </c>
      <c r="D11" s="3">
        <v>123403271110.416</v>
      </c>
      <c r="E11" s="3">
        <v>125507409096.979</v>
      </c>
      <c r="F11" s="3">
        <v>86271599761.077194</v>
      </c>
      <c r="G11" s="3">
        <v>91602873335.375107</v>
      </c>
      <c r="H11" s="3">
        <v>102020490729.808</v>
      </c>
      <c r="I11" s="3">
        <v>107775119321.614</v>
      </c>
      <c r="J11" s="3">
        <v>105645467786.159</v>
      </c>
      <c r="K11" s="3">
        <v>151700006216.91599</v>
      </c>
      <c r="L11" s="3">
        <v>135743055077.511</v>
      </c>
      <c r="M11" s="3">
        <v>148277933859.85599</v>
      </c>
      <c r="N11" s="3">
        <v>177522818276.189</v>
      </c>
      <c r="O11" s="3">
        <v>202083448329.245</v>
      </c>
      <c r="P11" s="3">
        <v>198117775662.71799</v>
      </c>
      <c r="Q11" s="3">
        <v>159837889948.71399</v>
      </c>
    </row>
    <row r="12" spans="1:17" ht="31.5" customHeight="1" x14ac:dyDescent="0.2">
      <c r="A12" s="6" t="s">
        <v>26</v>
      </c>
      <c r="B12" s="5">
        <v>57270397746.5364</v>
      </c>
      <c r="C12" s="5">
        <v>62739572394.043404</v>
      </c>
      <c r="D12" s="5">
        <v>48272160918.445503</v>
      </c>
      <c r="E12" s="5">
        <v>17995980263.057201</v>
      </c>
      <c r="F12" s="5">
        <v>43138732792.237602</v>
      </c>
      <c r="G12" s="5">
        <v>89821500082.356094</v>
      </c>
      <c r="H12" s="5">
        <v>57202957021.6427</v>
      </c>
      <c r="I12" s="5">
        <v>73727429776.179993</v>
      </c>
      <c r="J12" s="5">
        <v>83814322124.499405</v>
      </c>
      <c r="K12" s="5">
        <v>72784721864.713806</v>
      </c>
      <c r="L12" s="5">
        <v>78668190391.075897</v>
      </c>
      <c r="M12" s="5">
        <v>65279015999.105301</v>
      </c>
      <c r="N12" s="5">
        <v>57428279384.442101</v>
      </c>
      <c r="O12" s="5">
        <v>53929292182.299004</v>
      </c>
      <c r="P12" s="5">
        <v>52087559886.500801</v>
      </c>
      <c r="Q12" s="5">
        <v>37179618156.581902</v>
      </c>
    </row>
    <row r="13" spans="1:17" ht="31.5" customHeight="1" x14ac:dyDescent="0.2">
      <c r="A13" s="4" t="s">
        <v>27</v>
      </c>
      <c r="B13" s="3">
        <v>16819582497.112301</v>
      </c>
      <c r="C13" s="3">
        <v>19155545787.621399</v>
      </c>
      <c r="D13" s="3">
        <v>24791289134.6702</v>
      </c>
      <c r="E13" s="3">
        <v>29737135118.758202</v>
      </c>
      <c r="F13" s="3">
        <v>28086525938.228199</v>
      </c>
      <c r="G13" s="3">
        <v>26219501858.626999</v>
      </c>
      <c r="H13" s="3">
        <v>32700533752.414001</v>
      </c>
      <c r="I13" s="3">
        <v>36506225545.898697</v>
      </c>
      <c r="J13" s="3">
        <v>37664843643.539803</v>
      </c>
      <c r="K13" s="3">
        <v>40455241538.010902</v>
      </c>
      <c r="L13" s="3">
        <v>38289180436.866699</v>
      </c>
      <c r="M13" s="3">
        <v>42858684847.571198</v>
      </c>
      <c r="N13" s="3">
        <v>48480908083.998299</v>
      </c>
      <c r="O13" s="3">
        <v>44819406011.417999</v>
      </c>
      <c r="P13" s="3">
        <v>47173614534.674004</v>
      </c>
      <c r="Q13" s="3">
        <v>47623206270.446602</v>
      </c>
    </row>
    <row r="14" spans="1:17" ht="16.5" customHeight="1" x14ac:dyDescent="0.2">
      <c r="A14" s="4" t="s">
        <v>28</v>
      </c>
      <c r="B14" s="5">
        <v>25077853907.387199</v>
      </c>
      <c r="C14" s="5">
        <v>25350442530.983299</v>
      </c>
      <c r="D14" s="5">
        <v>30695657159.427101</v>
      </c>
      <c r="E14" s="5">
        <v>38475160004.002998</v>
      </c>
      <c r="F14" s="5">
        <v>36009387270.592102</v>
      </c>
      <c r="G14" s="5">
        <v>34292718353.302502</v>
      </c>
      <c r="H14" s="5">
        <v>40897509063.523903</v>
      </c>
      <c r="I14" s="5">
        <v>44853564261.9039</v>
      </c>
      <c r="J14" s="5">
        <v>49354834180.695503</v>
      </c>
      <c r="K14" s="5">
        <v>58492679463.799301</v>
      </c>
      <c r="L14" s="5">
        <v>50597304509.879204</v>
      </c>
      <c r="M14" s="5">
        <v>52466794190.861298</v>
      </c>
      <c r="N14" s="5">
        <v>61778386263.652397</v>
      </c>
      <c r="O14" s="5">
        <v>53978451434.165298</v>
      </c>
      <c r="P14" s="5">
        <v>59452217016.319298</v>
      </c>
      <c r="Q14" s="5">
        <v>64494791397.294998</v>
      </c>
    </row>
    <row r="15" spans="1:17" ht="24" customHeight="1" x14ac:dyDescent="0.2">
      <c r="A15" s="12" t="s">
        <v>29</v>
      </c>
      <c r="B15" s="13">
        <v>-2288683512.5355701</v>
      </c>
      <c r="C15" s="13">
        <v>-4342930169.0110798</v>
      </c>
      <c r="D15" s="13">
        <v>-4195866441.5920701</v>
      </c>
      <c r="E15" s="13">
        <v>-3501624120.64884</v>
      </c>
      <c r="F15" s="13">
        <v>-3467314976.9765902</v>
      </c>
      <c r="G15" s="13">
        <v>-4433798365.2567701</v>
      </c>
      <c r="H15" s="13">
        <v>-9457264538.8058701</v>
      </c>
      <c r="I15" s="13">
        <v>-2324094932.4218702</v>
      </c>
      <c r="J15" s="13">
        <v>802156056.73149598</v>
      </c>
      <c r="K15" s="13">
        <v>-55297943821.957603</v>
      </c>
      <c r="L15" s="13">
        <v>-30253732567.944302</v>
      </c>
      <c r="M15" s="13">
        <v>-4725300155.69139</v>
      </c>
      <c r="N15" s="13">
        <v>1154745949.1259401</v>
      </c>
      <c r="O15" s="13">
        <v>14343474343.558001</v>
      </c>
      <c r="P15" s="13">
        <v>-2506822061.0305099</v>
      </c>
      <c r="Q15" s="13">
        <v>585396208.097839</v>
      </c>
    </row>
    <row r="16" spans="1:17" ht="24" customHeight="1" x14ac:dyDescent="0.2">
      <c r="A16" s="4" t="s">
        <v>30</v>
      </c>
      <c r="B16" s="5">
        <v>470020263.60544199</v>
      </c>
      <c r="C16" s="5">
        <v>267122770.972289</v>
      </c>
      <c r="D16" s="5">
        <v>404881002.400235</v>
      </c>
      <c r="E16" s="5">
        <v>1013388336.52779</v>
      </c>
      <c r="F16" s="5">
        <v>132627891.626592</v>
      </c>
      <c r="G16" s="5">
        <v>344788359.19970298</v>
      </c>
      <c r="H16" s="5">
        <v>545420002.08638</v>
      </c>
      <c r="I16" s="5">
        <v>362706723.206572</v>
      </c>
      <c r="J16" s="5">
        <v>1860533482.2893801</v>
      </c>
      <c r="K16" s="5">
        <v>773172798.368837</v>
      </c>
      <c r="L16" s="5">
        <v>3414039510.68539</v>
      </c>
      <c r="M16" s="5">
        <v>3740132768.7112002</v>
      </c>
      <c r="N16" s="5">
        <v>2134168899.82128</v>
      </c>
      <c r="O16" s="5">
        <v>17861363945.489601</v>
      </c>
      <c r="P16" s="5">
        <v>14922279828.426399</v>
      </c>
      <c r="Q16" s="5">
        <v>1055122459.23093</v>
      </c>
    </row>
    <row r="17" spans="1:17" ht="16.5" customHeight="1" x14ac:dyDescent="0.2">
      <c r="A17" s="4" t="s">
        <v>31</v>
      </c>
      <c r="B17" s="3">
        <v>2758703776.1410098</v>
      </c>
      <c r="C17" s="3">
        <v>4609733796.8878202</v>
      </c>
      <c r="D17" s="3">
        <v>4600413934.1056499</v>
      </c>
      <c r="E17" s="3">
        <v>4515012457.17663</v>
      </c>
      <c r="F17" s="3">
        <v>3599942868.6031799</v>
      </c>
      <c r="G17" s="3">
        <v>4778202345.01478</v>
      </c>
      <c r="H17" s="3">
        <v>10002233034.268</v>
      </c>
      <c r="I17" s="3">
        <v>2686801655.6284399</v>
      </c>
      <c r="J17" s="3">
        <v>1058377425.55788</v>
      </c>
      <c r="K17" s="3">
        <v>56071116620.3265</v>
      </c>
      <c r="L17" s="3">
        <v>33667772078.629601</v>
      </c>
      <c r="M17" s="3">
        <v>8465432924.4025898</v>
      </c>
      <c r="N17" s="3">
        <v>979422950.69533896</v>
      </c>
      <c r="O17" s="3">
        <v>3517889601.9315901</v>
      </c>
      <c r="P17" s="3">
        <v>17429101889.456902</v>
      </c>
      <c r="Q17" s="3">
        <v>469726251.13308603</v>
      </c>
    </row>
    <row r="18" spans="1:17" ht="31.5" customHeight="1" x14ac:dyDescent="0.2">
      <c r="A18" s="6" t="s">
        <v>32</v>
      </c>
      <c r="B18" s="5">
        <v>46723442823.725899</v>
      </c>
      <c r="C18" s="5">
        <v>52201745481.670303</v>
      </c>
      <c r="D18" s="5">
        <v>38171926452.096603</v>
      </c>
      <c r="E18" s="5">
        <v>5756331257.1635799</v>
      </c>
      <c r="F18" s="5">
        <v>31748556482.897099</v>
      </c>
      <c r="G18" s="5">
        <v>77314485222.423904</v>
      </c>
      <c r="H18" s="5">
        <v>39548717171.726898</v>
      </c>
      <c r="I18" s="5">
        <v>63055996127.752899</v>
      </c>
      <c r="J18" s="5">
        <v>72926487644.075195</v>
      </c>
      <c r="K18" s="5">
        <v>-550659883.03222704</v>
      </c>
      <c r="L18" s="5">
        <v>36106333750.119102</v>
      </c>
      <c r="M18" s="5">
        <v>50945606500.123703</v>
      </c>
      <c r="N18" s="5">
        <v>45285547153.913902</v>
      </c>
      <c r="O18" s="5">
        <v>59113721103.109802</v>
      </c>
      <c r="P18" s="5">
        <v>37302135343.824997</v>
      </c>
      <c r="Q18" s="5">
        <v>20893429237.831299</v>
      </c>
    </row>
    <row r="19" spans="1:17" ht="24" customHeight="1" x14ac:dyDescent="0.2">
      <c r="A19" s="12" t="s">
        <v>33</v>
      </c>
      <c r="B19" s="13">
        <v>95426632001.779602</v>
      </c>
      <c r="C19" s="13">
        <v>70916701982.270599</v>
      </c>
      <c r="D19" s="13">
        <v>36856294301.9533</v>
      </c>
      <c r="E19" s="13">
        <v>11376228898.253</v>
      </c>
      <c r="F19" s="13">
        <v>-48232081788.937401</v>
      </c>
      <c r="G19" s="13">
        <v>-22912150020.2967</v>
      </c>
      <c r="H19" s="13">
        <v>-20544997834.7523</v>
      </c>
      <c r="I19" s="13">
        <v>-112498862727.61301</v>
      </c>
      <c r="J19" s="13">
        <v>97557857340.4189</v>
      </c>
      <c r="K19" s="13">
        <v>-36563736215.355797</v>
      </c>
      <c r="L19" s="13">
        <v>-59147409300.396301</v>
      </c>
      <c r="M19" s="13">
        <v>-5858595156.7413301</v>
      </c>
      <c r="N19" s="13">
        <v>-39025037394.960503</v>
      </c>
      <c r="O19" s="13">
        <v>71441635189.126099</v>
      </c>
      <c r="P19" s="13">
        <v>38628607239.906601</v>
      </c>
      <c r="Q19" s="13">
        <v>-91497258149.560501</v>
      </c>
    </row>
    <row r="20" spans="1:17" ht="31.5" customHeight="1" x14ac:dyDescent="0.2">
      <c r="A20" s="4" t="s">
        <v>34</v>
      </c>
      <c r="B20" s="5">
        <v>54033813133.467796</v>
      </c>
      <c r="C20" s="5">
        <v>85323489778.384201</v>
      </c>
      <c r="D20" s="5">
        <v>67278840396.302902</v>
      </c>
      <c r="E20" s="5">
        <v>30284125941.538399</v>
      </c>
      <c r="F20" s="5">
        <v>44704115918.206398</v>
      </c>
      <c r="G20" s="5">
        <v>74105205102.319199</v>
      </c>
      <c r="H20" s="5">
        <v>43331824305.835701</v>
      </c>
      <c r="I20" s="5">
        <v>54298783048.546303</v>
      </c>
      <c r="J20" s="5">
        <v>12546544688.6579</v>
      </c>
      <c r="K20" s="5">
        <v>11454449295.735201</v>
      </c>
      <c r="L20" s="5">
        <v>126134890913.66299</v>
      </c>
      <c r="M20" s="5">
        <v>183147006410.133</v>
      </c>
      <c r="N20" s="5">
        <v>54330179539.504898</v>
      </c>
      <c r="O20" s="5">
        <v>-33182546314.0868</v>
      </c>
      <c r="P20" s="5">
        <v>58702069751.290802</v>
      </c>
      <c r="Q20" s="5">
        <v>-133258551001.961</v>
      </c>
    </row>
    <row r="21" spans="1:17" ht="31.5" customHeight="1" x14ac:dyDescent="0.2">
      <c r="A21" s="6" t="s">
        <v>35</v>
      </c>
      <c r="B21" s="3">
        <v>50558621210.112297</v>
      </c>
      <c r="C21" s="3">
        <v>71597461617.792496</v>
      </c>
      <c r="D21" s="3">
        <v>44685405616.533501</v>
      </c>
      <c r="E21" s="3">
        <v>19553783425.423</v>
      </c>
      <c r="F21" s="3">
        <v>33516071873.7519</v>
      </c>
      <c r="G21" s="3">
        <v>62416341363.725899</v>
      </c>
      <c r="H21" s="3">
        <v>13113235068.723</v>
      </c>
      <c r="I21" s="3">
        <v>52414764391.443901</v>
      </c>
      <c r="J21" s="3">
        <v>18268063462.602901</v>
      </c>
      <c r="K21" s="3">
        <v>-2683942683.6098499</v>
      </c>
      <c r="L21" s="3">
        <v>82656756479.897095</v>
      </c>
      <c r="M21" s="3">
        <v>143060098791.34</v>
      </c>
      <c r="N21" s="3">
        <v>60460969814.252296</v>
      </c>
      <c r="O21" s="3">
        <v>-25170856919.9505</v>
      </c>
      <c r="P21" s="3">
        <v>3549008858.9973202</v>
      </c>
      <c r="Q21" s="3">
        <v>-57621885462.827797</v>
      </c>
    </row>
    <row r="22" spans="1:17" ht="31.5" customHeight="1" x14ac:dyDescent="0.2">
      <c r="A22" s="6" t="s">
        <v>36</v>
      </c>
      <c r="B22" s="5">
        <v>3475191923.3554401</v>
      </c>
      <c r="C22" s="5">
        <v>13726028160.5917</v>
      </c>
      <c r="D22" s="5">
        <v>22593434779.769402</v>
      </c>
      <c r="E22" s="5">
        <v>10730342516.1154</v>
      </c>
      <c r="F22" s="5">
        <v>11188044044.4545</v>
      </c>
      <c r="G22" s="5">
        <v>11688863738.5933</v>
      </c>
      <c r="H22" s="5">
        <v>30218589237.112598</v>
      </c>
      <c r="I22" s="5">
        <v>1884018657.10234</v>
      </c>
      <c r="J22" s="5">
        <v>-5721518773.9450903</v>
      </c>
      <c r="K22" s="5">
        <v>14138391979.344999</v>
      </c>
      <c r="L22" s="5">
        <v>43478134433.765701</v>
      </c>
      <c r="M22" s="5">
        <v>40086907618.792503</v>
      </c>
      <c r="N22" s="5">
        <v>-6130790274.74753</v>
      </c>
      <c r="O22" s="5">
        <v>-8011689394.13624</v>
      </c>
      <c r="P22" s="5">
        <v>55153060892.293503</v>
      </c>
      <c r="Q22" s="5">
        <v>-75636665539.133499</v>
      </c>
    </row>
    <row r="23" spans="1:17" ht="31.5" customHeight="1" x14ac:dyDescent="0.2">
      <c r="A23" s="4" t="s">
        <v>37</v>
      </c>
      <c r="B23" s="3">
        <v>2664910821.00245</v>
      </c>
      <c r="C23" s="3">
        <v>53760772986.303398</v>
      </c>
      <c r="D23" s="3">
        <v>48688296542.670097</v>
      </c>
      <c r="E23" s="3">
        <v>2990936685.1085601</v>
      </c>
      <c r="F23" s="3">
        <v>47658570354.732597</v>
      </c>
      <c r="G23" s="3">
        <v>17670735602.922501</v>
      </c>
      <c r="H23" s="3">
        <v>20764483834.502899</v>
      </c>
      <c r="I23" s="3">
        <v>39943494321.638397</v>
      </c>
      <c r="J23" s="3">
        <v>-24926465856.578602</v>
      </c>
      <c r="K23" s="3">
        <v>21003091521.773399</v>
      </c>
      <c r="L23" s="3">
        <v>118752400108.647</v>
      </c>
      <c r="M23" s="3">
        <v>166801396968.92899</v>
      </c>
      <c r="N23" s="3">
        <v>143235966548.55499</v>
      </c>
      <c r="O23" s="3">
        <v>-160387834479.04001</v>
      </c>
      <c r="P23" s="3">
        <v>8774913614.4783306</v>
      </c>
      <c r="Q23" s="3">
        <v>-257336256171.39899</v>
      </c>
    </row>
    <row r="24" spans="1:17" ht="31.5" customHeight="1" x14ac:dyDescent="0.2">
      <c r="A24" s="6" t="s">
        <v>38</v>
      </c>
      <c r="B24" s="5">
        <v>-2023245099.95701</v>
      </c>
      <c r="C24" s="5">
        <v>42302750164.098999</v>
      </c>
      <c r="D24" s="5">
        <v>41474327237.069603</v>
      </c>
      <c r="E24" s="5">
        <v>-951059543.771703</v>
      </c>
      <c r="F24" s="5">
        <v>43162534339.341698</v>
      </c>
      <c r="G24" s="5">
        <v>21877100494.394501</v>
      </c>
      <c r="H24" s="5">
        <v>16578678013.424</v>
      </c>
      <c r="I24" s="5">
        <v>17679335362.162201</v>
      </c>
      <c r="J24" s="5">
        <v>10200824959.4939</v>
      </c>
      <c r="K24" s="5">
        <v>18971661974.732101</v>
      </c>
      <c r="L24" s="5">
        <v>94800045271.160004</v>
      </c>
      <c r="M24" s="5">
        <v>137503251339.832</v>
      </c>
      <c r="N24" s="5">
        <v>67709798776.055801</v>
      </c>
      <c r="O24" s="5">
        <v>-81811158185.9263</v>
      </c>
      <c r="P24" s="5">
        <v>-40378754160.382797</v>
      </c>
      <c r="Q24" s="5">
        <v>-226995462589.81201</v>
      </c>
    </row>
    <row r="25" spans="1:17" ht="31.5" customHeight="1" x14ac:dyDescent="0.2">
      <c r="A25" s="6" t="s">
        <v>39</v>
      </c>
      <c r="B25" s="3">
        <v>4688155920.9594603</v>
      </c>
      <c r="C25" s="3">
        <v>11458022822.204399</v>
      </c>
      <c r="D25" s="3">
        <v>7213969305.60044</v>
      </c>
      <c r="E25" s="3">
        <v>3941996228.88025</v>
      </c>
      <c r="F25" s="3">
        <v>4496036015.3908701</v>
      </c>
      <c r="G25" s="3">
        <v>-4206364891.4719801</v>
      </c>
      <c r="H25" s="3">
        <v>4185805821.07899</v>
      </c>
      <c r="I25" s="3">
        <v>22264158959.4762</v>
      </c>
      <c r="J25" s="3">
        <v>-35127290816.072403</v>
      </c>
      <c r="K25" s="3">
        <v>2031429547.04127</v>
      </c>
      <c r="L25" s="3">
        <v>23952354837.487301</v>
      </c>
      <c r="M25" s="3">
        <v>29298145629.0975</v>
      </c>
      <c r="N25" s="3">
        <v>75526167772.499405</v>
      </c>
      <c r="O25" s="3">
        <v>-78576676293.113297</v>
      </c>
      <c r="P25" s="3">
        <v>49153667774.861099</v>
      </c>
      <c r="Q25" s="3">
        <v>-30340793581.587399</v>
      </c>
    </row>
    <row r="26" spans="1:17" ht="24" customHeight="1" x14ac:dyDescent="0.2">
      <c r="A26" s="4" t="s">
        <v>40</v>
      </c>
      <c r="B26" s="5">
        <v>50572409860.422203</v>
      </c>
      <c r="C26" s="5">
        <v>49279016903.883003</v>
      </c>
      <c r="D26" s="5">
        <v>37153602784.426697</v>
      </c>
      <c r="E26" s="5">
        <v>58106706080.343102</v>
      </c>
      <c r="F26" s="5">
        <v>34868612551.384499</v>
      </c>
      <c r="G26" s="5">
        <v>-8227766825.0769596</v>
      </c>
      <c r="H26" s="5">
        <v>-8992937162.1661491</v>
      </c>
      <c r="I26" s="5">
        <v>-4951736396.76546</v>
      </c>
      <c r="J26" s="5">
        <v>21111922465.003201</v>
      </c>
      <c r="K26" s="5">
        <v>10310357155.4814</v>
      </c>
      <c r="L26" s="5">
        <v>40107981579.212799</v>
      </c>
      <c r="M26" s="5">
        <v>-532707892.270181</v>
      </c>
      <c r="N26" s="5">
        <v>-12089700476.202999</v>
      </c>
      <c r="O26" s="5">
        <v>-11909135041.469299</v>
      </c>
      <c r="P26" s="5">
        <v>77797137.433207005</v>
      </c>
      <c r="Q26" s="5">
        <v>25499186492.0765</v>
      </c>
    </row>
    <row r="27" spans="1:17" ht="24" customHeight="1" x14ac:dyDescent="0.2">
      <c r="A27" s="6" t="s">
        <v>41</v>
      </c>
      <c r="B27" s="3">
        <v>17357620441.479801</v>
      </c>
      <c r="C27" s="3">
        <v>10006269502.1159</v>
      </c>
      <c r="D27" s="3">
        <v>11584500201.2122</v>
      </c>
      <c r="E27" s="3">
        <v>3915822124.1441202</v>
      </c>
      <c r="F27" s="3">
        <v>2315966447.70715</v>
      </c>
      <c r="G27" s="3">
        <v>6191042158.4582796</v>
      </c>
      <c r="H27" s="3">
        <v>154340766.94897699</v>
      </c>
      <c r="I27" s="3">
        <v>558157853.29043996</v>
      </c>
      <c r="J27" s="3">
        <v>16901896676.1455</v>
      </c>
      <c r="K27" s="3">
        <v>11180339272.219999</v>
      </c>
      <c r="L27" s="3">
        <v>27457776274.677898</v>
      </c>
      <c r="M27" s="3">
        <v>1532423267.42524</v>
      </c>
      <c r="N27" s="3">
        <v>4396666657.7330198</v>
      </c>
      <c r="O27" s="3">
        <v>-5402362423.64643</v>
      </c>
      <c r="P27" s="3">
        <v>-8150113559.3728199</v>
      </c>
      <c r="Q27" s="3">
        <v>23369524107.258801</v>
      </c>
    </row>
    <row r="28" spans="1:17" ht="24" customHeight="1" x14ac:dyDescent="0.2">
      <c r="A28" s="6" t="s">
        <v>42</v>
      </c>
      <c r="B28" s="5">
        <v>33214789418.942299</v>
      </c>
      <c r="C28" s="5">
        <v>39272747401.767097</v>
      </c>
      <c r="D28" s="5">
        <v>25569102583.2145</v>
      </c>
      <c r="E28" s="5">
        <v>54190883956.198898</v>
      </c>
      <c r="F28" s="5">
        <v>32552646103.677299</v>
      </c>
      <c r="G28" s="5">
        <v>-14418808983.5352</v>
      </c>
      <c r="H28" s="5">
        <v>-9147277929.1151505</v>
      </c>
      <c r="I28" s="5">
        <v>-5509894250.0558996</v>
      </c>
      <c r="J28" s="5">
        <v>4210025788.8576698</v>
      </c>
      <c r="K28" s="5">
        <v>-869982116.73852503</v>
      </c>
      <c r="L28" s="5">
        <v>12650205304.534901</v>
      </c>
      <c r="M28" s="5">
        <v>-2065131159.69542</v>
      </c>
      <c r="N28" s="5">
        <v>-16486367133.936001</v>
      </c>
      <c r="O28" s="5">
        <v>-6506772617.8227701</v>
      </c>
      <c r="P28" s="5">
        <v>8227910696.8060198</v>
      </c>
      <c r="Q28" s="5">
        <v>2129662384.8176899</v>
      </c>
    </row>
    <row r="29" spans="1:17" ht="31.5" customHeight="1" x14ac:dyDescent="0.2">
      <c r="A29" s="4" t="s">
        <v>43</v>
      </c>
      <c r="B29" s="3">
        <v>5636399565.1020002</v>
      </c>
      <c r="C29" s="3">
        <v>3432472744.2012701</v>
      </c>
      <c r="D29" s="3">
        <v>-292624710.80295098</v>
      </c>
      <c r="E29" s="3">
        <v>25259603683.010601</v>
      </c>
      <c r="F29" s="3">
        <v>10028180321.8547</v>
      </c>
      <c r="G29" s="3">
        <v>27163630745.728199</v>
      </c>
      <c r="H29" s="3">
        <v>-28914452358.3395</v>
      </c>
      <c r="I29" s="3">
        <v>13746180852.767401</v>
      </c>
      <c r="J29" s="3">
        <v>3595984314.7035298</v>
      </c>
      <c r="K29" s="3">
        <v>2872077470.3045201</v>
      </c>
      <c r="L29" s="3">
        <v>-16148025171.271999</v>
      </c>
      <c r="M29" s="3">
        <v>-5763576658.1206303</v>
      </c>
      <c r="N29" s="3">
        <v>-38749463100.358101</v>
      </c>
      <c r="O29" s="3">
        <v>-22987753316.0541</v>
      </c>
      <c r="P29" s="3">
        <v>-5551459778.7197704</v>
      </c>
      <c r="Q29" s="3">
        <v>-7623996323.1301498</v>
      </c>
    </row>
    <row r="30" spans="1:17" ht="31.5" customHeight="1" x14ac:dyDescent="0.2">
      <c r="A30" s="6" t="s">
        <v>44</v>
      </c>
      <c r="B30" s="5">
        <v>3950905712.2571702</v>
      </c>
      <c r="C30" s="5">
        <v>537177851.51968801</v>
      </c>
      <c r="D30" s="5">
        <v>688710323.36407101</v>
      </c>
      <c r="E30" s="5">
        <v>24352497443.708698</v>
      </c>
      <c r="F30" s="5">
        <v>9239157533.2355709</v>
      </c>
      <c r="G30" s="5">
        <v>-7166652505.2070704</v>
      </c>
      <c r="H30" s="5">
        <v>7535939857.3045597</v>
      </c>
      <c r="I30" s="5">
        <v>15065574415.195</v>
      </c>
      <c r="J30" s="5">
        <v>3025033361.9641299</v>
      </c>
      <c r="K30" s="5">
        <v>3406580717.8318701</v>
      </c>
      <c r="L30" s="5">
        <v>-13530117328.149799</v>
      </c>
      <c r="M30" s="5">
        <v>-2886622030.95153</v>
      </c>
      <c r="N30" s="5">
        <v>-39333328832.846901</v>
      </c>
      <c r="O30" s="5">
        <v>-18492628177.479401</v>
      </c>
      <c r="P30" s="5">
        <v>-2978605661.3007998</v>
      </c>
      <c r="Q30" s="5">
        <v>-18580456929.319099</v>
      </c>
    </row>
    <row r="31" spans="1:17" ht="31.5" customHeight="1" x14ac:dyDescent="0.2">
      <c r="A31" s="6" t="s">
        <v>45</v>
      </c>
      <c r="B31" s="3">
        <v>1685493852.84482</v>
      </c>
      <c r="C31" s="3">
        <v>2895294892.6815801</v>
      </c>
      <c r="D31" s="3">
        <v>-981335034.16701996</v>
      </c>
      <c r="E31" s="3">
        <v>907106239.30188</v>
      </c>
      <c r="F31" s="3">
        <v>789022788.61909604</v>
      </c>
      <c r="G31" s="3">
        <v>34330283250.935299</v>
      </c>
      <c r="H31" s="3">
        <v>-36450392215.644096</v>
      </c>
      <c r="I31" s="3">
        <v>-1319393562.42768</v>
      </c>
      <c r="J31" s="3">
        <v>570950952.73939395</v>
      </c>
      <c r="K31" s="3">
        <v>-534503247.52736002</v>
      </c>
      <c r="L31" s="3">
        <v>-2617907843.1222301</v>
      </c>
      <c r="M31" s="3">
        <v>-2876954627.1690898</v>
      </c>
      <c r="N31" s="3">
        <v>583865732.48885</v>
      </c>
      <c r="O31" s="3">
        <v>-4495125138.5746298</v>
      </c>
      <c r="P31" s="3">
        <v>-2572854117.4189601</v>
      </c>
      <c r="Q31" s="3">
        <v>10956460606.188999</v>
      </c>
    </row>
    <row r="32" spans="1:17" ht="24" customHeight="1" x14ac:dyDescent="0.2">
      <c r="A32" s="4" t="s">
        <v>46</v>
      </c>
      <c r="B32" s="5">
        <v>2450214400.6549902</v>
      </c>
      <c r="C32" s="5">
        <v>757091441.01722801</v>
      </c>
      <c r="D32" s="5">
        <v>923812424.14853096</v>
      </c>
      <c r="E32" s="5">
        <v>-3704161125.6938601</v>
      </c>
      <c r="F32" s="5">
        <v>1703653024.1336901</v>
      </c>
      <c r="G32" s="5">
        <v>316206268.8362</v>
      </c>
      <c r="H32" s="5">
        <v>-625238907.28949702</v>
      </c>
      <c r="I32" s="5">
        <v>-1582854809.65098</v>
      </c>
      <c r="J32" s="5">
        <v>-875029040.55111098</v>
      </c>
      <c r="K32" s="5">
        <v>126778756.379482</v>
      </c>
      <c r="L32" s="5">
        <v>-3516727064.0666399</v>
      </c>
      <c r="M32" s="5">
        <v>7840790290.7692404</v>
      </c>
      <c r="N32" s="5">
        <v>-1511367768.4016399</v>
      </c>
      <c r="O32" s="5">
        <v>4213245740.40488</v>
      </c>
      <c r="P32" s="5">
        <v>2299289407.8331399</v>
      </c>
      <c r="Q32" s="5">
        <v>-10090568855.951</v>
      </c>
    </row>
    <row r="33" spans="1:17" ht="24" customHeight="1" x14ac:dyDescent="0.2">
      <c r="A33" s="4" t="s">
        <v>47</v>
      </c>
      <c r="B33" s="3">
        <v>77115456380.943802</v>
      </c>
      <c r="C33" s="3">
        <v>49748284794.762497</v>
      </c>
      <c r="D33" s="3">
        <v>272998538526.49701</v>
      </c>
      <c r="E33" s="3">
        <v>-307443096171.10498</v>
      </c>
      <c r="F33" s="3">
        <v>-123012082154.47</v>
      </c>
      <c r="G33" s="3">
        <v>-32843352205.809898</v>
      </c>
      <c r="H33" s="3">
        <v>17210273796.375</v>
      </c>
      <c r="I33" s="3">
        <v>-20388821734.523399</v>
      </c>
      <c r="J33" s="3">
        <v>78530000349.251007</v>
      </c>
      <c r="K33" s="3">
        <v>-34574992152.689796</v>
      </c>
      <c r="L33" s="3">
        <v>-33966823807.437801</v>
      </c>
      <c r="M33" s="3">
        <v>-5087364697.2751999</v>
      </c>
      <c r="N33" s="3">
        <v>22085052982.604698</v>
      </c>
      <c r="O33" s="3">
        <v>-105747442872.84</v>
      </c>
      <c r="P33" s="3">
        <v>-22358904653.851601</v>
      </c>
      <c r="Q33" s="3">
        <v>-98081517672.232498</v>
      </c>
    </row>
    <row r="34" spans="1:17" ht="31.5" customHeight="1" x14ac:dyDescent="0.2">
      <c r="A34" s="6" t="s">
        <v>48</v>
      </c>
      <c r="B34" s="5">
        <v>77115456380.943802</v>
      </c>
      <c r="C34" s="5">
        <v>49748284794.762497</v>
      </c>
      <c r="D34" s="5">
        <v>272998538526.49701</v>
      </c>
      <c r="E34" s="5">
        <v>-307443096171.10498</v>
      </c>
      <c r="F34" s="5">
        <v>-123012082154.47</v>
      </c>
      <c r="G34" s="5">
        <v>-32843352205.809898</v>
      </c>
      <c r="H34" s="5">
        <v>17210273796.375</v>
      </c>
      <c r="I34" s="5">
        <v>-20388821734.523399</v>
      </c>
      <c r="J34" s="5">
        <v>78530000349.251007</v>
      </c>
      <c r="K34" s="5">
        <v>-34574992152.689796</v>
      </c>
      <c r="L34" s="5">
        <v>-33966823807.437801</v>
      </c>
      <c r="M34" s="5">
        <v>-5087364697.2751999</v>
      </c>
      <c r="N34" s="5">
        <v>22085052982.604698</v>
      </c>
      <c r="O34" s="5">
        <v>-105747442872.84</v>
      </c>
      <c r="P34" s="5">
        <v>-22358904653.851601</v>
      </c>
      <c r="Q34" s="5">
        <v>-98081517672.232498</v>
      </c>
    </row>
    <row r="35" spans="1:17" ht="31.5" customHeight="1" x14ac:dyDescent="0.2">
      <c r="A35" s="4" t="s">
        <v>49</v>
      </c>
      <c r="B35" s="3">
        <v>80443951387.604599</v>
      </c>
      <c r="C35" s="3">
        <v>56997935205.271698</v>
      </c>
      <c r="D35" s="3">
        <v>293102827997.55499</v>
      </c>
      <c r="E35" s="3">
        <v>-262383194541.29001</v>
      </c>
      <c r="F35" s="3">
        <v>-51190369548.395699</v>
      </c>
      <c r="G35" s="3">
        <v>11428076011.9144</v>
      </c>
      <c r="H35" s="3">
        <v>79618888391.343903</v>
      </c>
      <c r="I35" s="3">
        <v>86184557660.814499</v>
      </c>
      <c r="J35" s="3">
        <v>35086062663.816902</v>
      </c>
      <c r="K35" s="3">
        <v>5160278.1841201801</v>
      </c>
      <c r="L35" s="3">
        <v>85302355984.391907</v>
      </c>
      <c r="M35" s="3">
        <v>30188498957.289299</v>
      </c>
      <c r="N35" s="3">
        <v>-2647301775.7319598</v>
      </c>
      <c r="O35" s="3">
        <v>-34691925882.023598</v>
      </c>
      <c r="P35" s="3">
        <v>-3131809432.9594002</v>
      </c>
      <c r="Q35" s="3">
        <v>140526059606.021</v>
      </c>
    </row>
    <row r="36" spans="1:17" ht="31.5" customHeight="1" x14ac:dyDescent="0.2">
      <c r="A36" s="6" t="s">
        <v>50</v>
      </c>
      <c r="B36" s="5">
        <v>80443951387.604599</v>
      </c>
      <c r="C36" s="5">
        <v>56997935205.271698</v>
      </c>
      <c r="D36" s="5">
        <v>293102827997.55499</v>
      </c>
      <c r="E36" s="5">
        <v>-262383194541.29001</v>
      </c>
      <c r="F36" s="5">
        <v>-51190369548.395699</v>
      </c>
      <c r="G36" s="5">
        <v>11428076011.9144</v>
      </c>
      <c r="H36" s="5">
        <v>79618888391.343903</v>
      </c>
      <c r="I36" s="5">
        <v>86184557660.814499</v>
      </c>
      <c r="J36" s="5">
        <v>35086062663.816902</v>
      </c>
      <c r="K36" s="5">
        <v>5160278.1841201801</v>
      </c>
      <c r="L36" s="5">
        <v>85302355984.391907</v>
      </c>
      <c r="M36" s="5">
        <v>30188498957.289299</v>
      </c>
      <c r="N36" s="5">
        <v>-2647301775.7319598</v>
      </c>
      <c r="O36" s="5">
        <v>-34691925882.023598</v>
      </c>
      <c r="P36" s="5">
        <v>-3131809432.9594002</v>
      </c>
      <c r="Q36" s="5">
        <v>140526059606.021</v>
      </c>
    </row>
    <row r="37" spans="1:17" ht="31.5" customHeight="1" x14ac:dyDescent="0.2">
      <c r="A37" s="7" t="s">
        <v>51</v>
      </c>
      <c r="B37" s="3">
        <v>-48703189178.053703</v>
      </c>
      <c r="C37" s="3">
        <v>-18714956500.6003</v>
      </c>
      <c r="D37" s="3">
        <v>1315632150.1433301</v>
      </c>
      <c r="E37" s="3">
        <v>-5619897641.0894203</v>
      </c>
      <c r="F37" s="3">
        <v>79980638271.834503</v>
      </c>
      <c r="G37" s="3">
        <v>100226635242.72099</v>
      </c>
      <c r="H37" s="3">
        <v>60093715006.479301</v>
      </c>
      <c r="I37" s="3">
        <v>175554858855.366</v>
      </c>
      <c r="J37" s="3">
        <v>-24631369696.3437</v>
      </c>
      <c r="K37" s="3">
        <v>36013076332.323601</v>
      </c>
      <c r="L37" s="3">
        <v>95253743050.515396</v>
      </c>
      <c r="M37" s="3">
        <v>56804201656.864998</v>
      </c>
      <c r="N37" s="3">
        <v>84310584548.874405</v>
      </c>
      <c r="O37" s="3">
        <v>-12327914086.0163</v>
      </c>
      <c r="P37" s="3">
        <v>-1326471896.08165</v>
      </c>
      <c r="Q37" s="3">
        <v>112390687387.392</v>
      </c>
    </row>
    <row r="38" spans="1:17" ht="16.5" customHeight="1" x14ac:dyDescent="0.2">
      <c r="A38" s="12" t="s">
        <v>52</v>
      </c>
      <c r="B38" s="14">
        <v>31568015502.6507</v>
      </c>
      <c r="C38" s="14">
        <v>19085150579.012699</v>
      </c>
      <c r="D38" s="14">
        <v>2147095280.60566</v>
      </c>
      <c r="E38" s="14">
        <v>9473481381.8636608</v>
      </c>
      <c r="F38" s="14">
        <v>-31843388297.458302</v>
      </c>
      <c r="G38" s="14">
        <v>25156185111.267101</v>
      </c>
      <c r="H38" s="14">
        <v>-5427360223.5978498</v>
      </c>
      <c r="I38" s="14">
        <v>8962243948.1576309</v>
      </c>
      <c r="J38" s="14">
        <v>38624980785.205399</v>
      </c>
      <c r="K38" s="14">
        <v>4827234377.32971</v>
      </c>
      <c r="L38" s="14">
        <v>3516622379.3983498</v>
      </c>
      <c r="M38" s="14">
        <v>21403024581.443901</v>
      </c>
      <c r="N38" s="14">
        <v>-22627790189.446499</v>
      </c>
      <c r="O38" s="14">
        <v>26117026581.2925</v>
      </c>
      <c r="P38" s="14">
        <v>17503778979.365299</v>
      </c>
      <c r="Q38" s="14">
        <v>10024480837.070999</v>
      </c>
    </row>
    <row r="39" spans="1:17" ht="16.5" customHeight="1" x14ac:dyDescent="0.2">
      <c r="A39" s="2" t="s">
        <v>53</v>
      </c>
      <c r="B39" s="3">
        <v>-17134775160.032499</v>
      </c>
      <c r="C39" s="3">
        <v>370597214.94944602</v>
      </c>
      <c r="D39" s="3">
        <v>3462902019.9756098</v>
      </c>
      <c r="E39" s="3">
        <v>3853317537.9461198</v>
      </c>
      <c r="F39" s="3">
        <v>48136881562.946503</v>
      </c>
      <c r="G39" s="3">
        <v>125382339066.367</v>
      </c>
      <c r="H39" s="3">
        <v>54666259907.9021</v>
      </c>
      <c r="I39" s="3">
        <v>184517102804.694</v>
      </c>
      <c r="J39" s="3">
        <v>13993611088.8619</v>
      </c>
      <c r="K39" s="3">
        <v>40840310709.653</v>
      </c>
      <c r="L39" s="3">
        <v>98770365429.913895</v>
      </c>
      <c r="M39" s="3">
        <v>78207226238.309006</v>
      </c>
      <c r="N39" s="3">
        <v>61682794359.427803</v>
      </c>
      <c r="O39" s="3">
        <v>13789112495.276199</v>
      </c>
      <c r="P39" s="3">
        <v>16177307083.2833</v>
      </c>
      <c r="Q39" s="3">
        <v>122415168224.463</v>
      </c>
    </row>
    <row r="40" spans="1:17" ht="24" customHeight="1" x14ac:dyDescent="0.2">
      <c r="A40" s="4" t="s">
        <v>54</v>
      </c>
      <c r="B40" s="5">
        <v>-17134775160.032499</v>
      </c>
      <c r="C40" s="5">
        <v>370597214.94944602</v>
      </c>
      <c r="D40" s="5">
        <v>3462902019.9756098</v>
      </c>
      <c r="E40" s="5">
        <v>3853317537.9461198</v>
      </c>
      <c r="F40" s="5">
        <v>48136881562.946503</v>
      </c>
      <c r="G40" s="5">
        <v>125382339066.367</v>
      </c>
      <c r="H40" s="5">
        <v>54666259907.9021</v>
      </c>
      <c r="I40" s="5">
        <v>184517102804.694</v>
      </c>
      <c r="J40" s="5">
        <v>13993611088.8619</v>
      </c>
      <c r="K40" s="5">
        <v>40840310709.653</v>
      </c>
      <c r="L40" s="5">
        <v>98770365429.913895</v>
      </c>
      <c r="M40" s="5">
        <v>78207226238.309006</v>
      </c>
      <c r="N40" s="5">
        <v>61682794359.427803</v>
      </c>
      <c r="O40" s="5">
        <v>13789112495.276199</v>
      </c>
      <c r="P40" s="5">
        <v>16177307083.2833</v>
      </c>
      <c r="Q40" s="5">
        <v>122415168224.463</v>
      </c>
    </row>
    <row r="41" spans="1:17" ht="24.75" customHeight="1" x14ac:dyDescent="0.2">
      <c r="A41" s="4" t="s">
        <v>55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</row>
    <row r="42" spans="1:17" ht="15" customHeight="1" x14ac:dyDescent="0.2">
      <c r="A42" s="8" t="s">
        <v>72</v>
      </c>
      <c r="B42" s="9">
        <v>0.80309889092043196</v>
      </c>
      <c r="C42" s="9">
        <v>0.79754780634475897</v>
      </c>
      <c r="D42" s="9">
        <v>0.83307935983405101</v>
      </c>
      <c r="E42" s="9">
        <v>0.92328430693663499</v>
      </c>
      <c r="F42" s="9">
        <v>0.91899796083343699</v>
      </c>
      <c r="G42" s="9">
        <v>0.95885951340944298</v>
      </c>
      <c r="H42" s="9">
        <v>1.12607283013476</v>
      </c>
      <c r="I42" s="9">
        <v>1.06645680991063</v>
      </c>
      <c r="J42" s="9">
        <v>1.0788609045876401</v>
      </c>
      <c r="K42" s="9">
        <v>1.0915230659452899</v>
      </c>
      <c r="L42" s="9">
        <v>1.03908915406085</v>
      </c>
      <c r="M42" s="9">
        <v>1.0148220913782999</v>
      </c>
      <c r="N42" s="9">
        <v>1.0155463216065901</v>
      </c>
      <c r="O42" s="9">
        <v>1.0226081621174801</v>
      </c>
      <c r="P42" s="9">
        <v>1.00633065845054</v>
      </c>
      <c r="Q42" s="9">
        <v>1.0650024228805099</v>
      </c>
    </row>
    <row r="43" spans="1:17" ht="15" customHeight="1" x14ac:dyDescent="0.2">
      <c r="A43" s="10" t="s">
        <v>73</v>
      </c>
      <c r="B43" s="9">
        <v>523662569215</v>
      </c>
      <c r="C43" s="9">
        <v>556438828579</v>
      </c>
      <c r="D43" s="9">
        <v>592442266646</v>
      </c>
      <c r="E43" s="9">
        <v>617696476356</v>
      </c>
      <c r="F43" s="9">
        <v>607377277053</v>
      </c>
      <c r="G43" s="9">
        <v>629325240126</v>
      </c>
      <c r="H43" s="9">
        <v>641200305219</v>
      </c>
      <c r="I43" s="9">
        <v>648980519046</v>
      </c>
      <c r="J43" s="9">
        <v>660648765466</v>
      </c>
      <c r="K43" s="9">
        <v>672818205968</v>
      </c>
      <c r="L43" s="9">
        <v>675735645977</v>
      </c>
      <c r="M43" s="9">
        <v>685440984234</v>
      </c>
      <c r="N43" s="9">
        <v>693694125394</v>
      </c>
      <c r="O43" s="9">
        <v>719271623757</v>
      </c>
      <c r="P43" s="9">
        <v>727212145685</v>
      </c>
      <c r="Q43" s="9">
        <v>706241809360</v>
      </c>
    </row>
    <row r="44" spans="1:17" ht="22.5" customHeight="1" x14ac:dyDescent="0.2">
      <c r="A44" s="10" t="s">
        <v>74</v>
      </c>
      <c r="B44" s="11">
        <v>138371237174</v>
      </c>
      <c r="C44" s="11">
        <v>146291769818</v>
      </c>
      <c r="D44" s="11">
        <v>156798766841</v>
      </c>
      <c r="E44" s="11">
        <v>160922296083</v>
      </c>
      <c r="F44" s="11">
        <v>149060202193</v>
      </c>
      <c r="G44" s="11">
        <v>153867892077</v>
      </c>
      <c r="H44" s="11">
        <v>157942522098</v>
      </c>
      <c r="I44" s="11">
        <v>163861300465</v>
      </c>
      <c r="J44" s="11">
        <v>165932257970</v>
      </c>
      <c r="K44" s="11">
        <v>170105053562</v>
      </c>
      <c r="L44" s="11">
        <v>170578962768</v>
      </c>
      <c r="M44" s="11">
        <v>174088164689</v>
      </c>
      <c r="N44" s="11">
        <v>180176873267</v>
      </c>
      <c r="O44" s="11">
        <v>183963745892</v>
      </c>
      <c r="P44" s="11">
        <v>185414813379</v>
      </c>
      <c r="Q44" s="11">
        <v>181795179771</v>
      </c>
    </row>
    <row r="45" spans="1:17" ht="15" customHeight="1" x14ac:dyDescent="0.2">
      <c r="A45" s="15" t="s">
        <v>75</v>
      </c>
      <c r="B45" s="16">
        <f>B3+B15-B19+B38</f>
        <v>-17135173675.402973</v>
      </c>
      <c r="C45" s="16">
        <f>C3+C15-C19+C38</f>
        <v>370194078.41241837</v>
      </c>
      <c r="D45" s="16">
        <f t="shared" ref="D45:Q45" si="0">D3+D15-D19+D38</f>
        <v>3462727430.7489858</v>
      </c>
      <c r="E45" s="16">
        <f t="shared" si="0"/>
        <v>3853583740.7742405</v>
      </c>
      <c r="F45" s="16">
        <f t="shared" si="0"/>
        <v>48137249974.376221</v>
      </c>
      <c r="G45" s="16">
        <f t="shared" si="0"/>
        <v>125382820353.98772</v>
      </c>
      <c r="H45" s="16">
        <f t="shared" si="0"/>
        <v>54666354782.881386</v>
      </c>
      <c r="I45" s="16">
        <f t="shared" si="0"/>
        <v>184517102803.52347</v>
      </c>
      <c r="J45" s="16">
        <f t="shared" si="0"/>
        <v>13993611088.861694</v>
      </c>
      <c r="K45" s="16">
        <f t="shared" si="0"/>
        <v>40840310709.653305</v>
      </c>
      <c r="L45" s="16">
        <f t="shared" si="0"/>
        <v>98770365429.913742</v>
      </c>
      <c r="M45" s="16">
        <f t="shared" si="0"/>
        <v>78207226238.308945</v>
      </c>
      <c r="N45" s="16">
        <f t="shared" si="0"/>
        <v>61682794359.427948</v>
      </c>
      <c r="O45" s="16">
        <f t="shared" si="0"/>
        <v>13789112495.276203</v>
      </c>
      <c r="P45" s="16">
        <f t="shared" si="0"/>
        <v>16177307083.283688</v>
      </c>
      <c r="Q45" s="16">
        <f t="shared" si="0"/>
        <v>122415168224.46284</v>
      </c>
    </row>
    <row r="46" spans="1:17" ht="21" customHeight="1" x14ac:dyDescent="0.2">
      <c r="A46" s="17" t="s">
        <v>76</v>
      </c>
      <c r="B46" s="18">
        <v>49012126336.261497</v>
      </c>
      <c r="C46" s="18">
        <v>56544675650.681396</v>
      </c>
      <c r="D46" s="18">
        <v>42367792893.688698</v>
      </c>
      <c r="E46" s="18">
        <v>9257955377.8124199</v>
      </c>
      <c r="F46" s="18">
        <v>35215871459.873703</v>
      </c>
      <c r="G46" s="18">
        <v>81748283587.680695</v>
      </c>
      <c r="H46" s="18">
        <v>49005981710.532799</v>
      </c>
      <c r="I46" s="18">
        <v>65380091060.174698</v>
      </c>
      <c r="J46" s="18">
        <v>72124331587.343704</v>
      </c>
      <c r="K46" s="18">
        <v>54747283938.9254</v>
      </c>
      <c r="L46" s="18">
        <v>66360066318.0634</v>
      </c>
      <c r="M46" s="18">
        <v>55670906655.815102</v>
      </c>
      <c r="N46" s="18">
        <v>44130801204.788002</v>
      </c>
      <c r="O46" s="18">
        <v>44770246759.551804</v>
      </c>
      <c r="P46" s="18">
        <v>39808957404.855499</v>
      </c>
      <c r="Q46" s="18">
        <v>20308033029.733501</v>
      </c>
    </row>
    <row r="47" spans="1:17" ht="15" customHeight="1" x14ac:dyDescent="0.2">
      <c r="A47" s="15" t="s">
        <v>77</v>
      </c>
      <c r="B47" s="21">
        <f>B44/B43*100</f>
        <v>26.423740268743355</v>
      </c>
      <c r="C47" s="21">
        <f t="shared" ref="C47:Q47" si="1">C44/C43*100</f>
        <v>26.290719177809919</v>
      </c>
      <c r="D47" s="21">
        <f t="shared" si="1"/>
        <v>26.46650579619962</v>
      </c>
      <c r="E47" s="21">
        <f t="shared" si="1"/>
        <v>26.052001629074358</v>
      </c>
      <c r="F47" s="21">
        <f t="shared" si="1"/>
        <v>24.541616524780355</v>
      </c>
      <c r="G47" s="21">
        <f t="shared" si="1"/>
        <v>24.449661679895986</v>
      </c>
      <c r="H47" s="21">
        <f t="shared" si="1"/>
        <v>24.63232172730411</v>
      </c>
      <c r="I47" s="21">
        <f t="shared" si="1"/>
        <v>25.249032236880666</v>
      </c>
      <c r="J47" s="21">
        <f t="shared" si="1"/>
        <v>25.116562180049911</v>
      </c>
      <c r="K47" s="21">
        <f t="shared" si="1"/>
        <v>25.282468882848629</v>
      </c>
      <c r="L47" s="21">
        <f t="shared" si="1"/>
        <v>25.243445981212304</v>
      </c>
      <c r="M47" s="21">
        <f t="shared" si="1"/>
        <v>25.397980087745779</v>
      </c>
      <c r="N47" s="21">
        <f t="shared" si="1"/>
        <v>25.973533099284108</v>
      </c>
      <c r="O47" s="21">
        <f t="shared" si="1"/>
        <v>25.576394204333386</v>
      </c>
      <c r="P47" s="21">
        <f t="shared" si="1"/>
        <v>25.496660703369837</v>
      </c>
      <c r="Q47" s="21">
        <f t="shared" si="1"/>
        <v>25.741208940284029</v>
      </c>
    </row>
    <row r="48" spans="1:17" ht="15" customHeight="1" x14ac:dyDescent="0.2">
      <c r="A48" s="15" t="s">
        <v>78</v>
      </c>
      <c r="B48" s="22">
        <f>B46/(B43*B42)*100</f>
        <v>11.654213931906035</v>
      </c>
      <c r="C48" s="22">
        <f t="shared" ref="C48:Q48" si="2">C46/(C43*C42)*100</f>
        <v>12.741412165854415</v>
      </c>
      <c r="D48" s="22">
        <f t="shared" si="2"/>
        <v>8.5842712254888802</v>
      </c>
      <c r="E48" s="22">
        <f t="shared" si="2"/>
        <v>1.6233213680137346</v>
      </c>
      <c r="F48" s="22">
        <f t="shared" si="2"/>
        <v>6.3090700878788892</v>
      </c>
      <c r="G48" s="22">
        <f t="shared" si="2"/>
        <v>13.547167830984705</v>
      </c>
      <c r="H48" s="22">
        <f t="shared" si="2"/>
        <v>6.787172594752672</v>
      </c>
      <c r="I48" s="22">
        <f t="shared" si="2"/>
        <v>9.4464926042170756</v>
      </c>
      <c r="J48" s="22">
        <f t="shared" si="2"/>
        <v>10.119189245869347</v>
      </c>
      <c r="K48" s="22">
        <f t="shared" si="2"/>
        <v>7.4547301294289685</v>
      </c>
      <c r="L48" s="22">
        <f t="shared" si="2"/>
        <v>9.4509871027002887</v>
      </c>
      <c r="M48" s="22">
        <f t="shared" si="2"/>
        <v>8.0032855640333551</v>
      </c>
      <c r="N48" s="22">
        <f t="shared" si="2"/>
        <v>6.2643217808708975</v>
      </c>
      <c r="O48" s="22">
        <f t="shared" si="2"/>
        <v>6.0867758124664926</v>
      </c>
      <c r="P48" s="22">
        <f t="shared" si="2"/>
        <v>5.4397504391769109</v>
      </c>
      <c r="Q48" s="22">
        <f t="shared" si="2"/>
        <v>2.7000004787374117</v>
      </c>
    </row>
    <row r="49" spans="1:17" ht="15" customHeight="1" x14ac:dyDescent="0.2">
      <c r="A49" s="15" t="s">
        <v>79</v>
      </c>
      <c r="B49" s="21">
        <f>B47+B48</f>
        <v>38.077954200649387</v>
      </c>
      <c r="C49" s="21">
        <f t="shared" ref="C49:Q49" si="3">C47+C48</f>
        <v>39.032131343664332</v>
      </c>
      <c r="D49" s="21">
        <f t="shared" si="3"/>
        <v>35.050777021688504</v>
      </c>
      <c r="E49" s="21">
        <f t="shared" si="3"/>
        <v>27.675322997088092</v>
      </c>
      <c r="F49" s="21">
        <f t="shared" si="3"/>
        <v>30.850686612659246</v>
      </c>
      <c r="G49" s="21">
        <f t="shared" si="3"/>
        <v>37.996829510880687</v>
      </c>
      <c r="H49" s="21">
        <f t="shared" si="3"/>
        <v>31.419494322056781</v>
      </c>
      <c r="I49" s="21">
        <f t="shared" si="3"/>
        <v>34.695524841097743</v>
      </c>
      <c r="J49" s="21">
        <f t="shared" si="3"/>
        <v>35.235751425919261</v>
      </c>
      <c r="K49" s="21">
        <f t="shared" si="3"/>
        <v>32.7371990122776</v>
      </c>
      <c r="L49" s="21">
        <f t="shared" si="3"/>
        <v>34.694433083912593</v>
      </c>
      <c r="M49" s="21">
        <f t="shared" si="3"/>
        <v>33.401265651779134</v>
      </c>
      <c r="N49" s="21">
        <f t="shared" si="3"/>
        <v>32.237854880155005</v>
      </c>
      <c r="O49" s="21">
        <f t="shared" si="3"/>
        <v>31.663170016799878</v>
      </c>
      <c r="P49" s="21">
        <f t="shared" si="3"/>
        <v>30.936411142546749</v>
      </c>
      <c r="Q49" s="21">
        <f t="shared" si="3"/>
        <v>28.44120941902144</v>
      </c>
    </row>
    <row r="50" spans="1:17" ht="15" customHeight="1" x14ac:dyDescent="0.2">
      <c r="A50" s="15" t="s">
        <v>80</v>
      </c>
      <c r="B50" s="23">
        <v>0.80309889092043196</v>
      </c>
      <c r="C50" s="23">
        <v>0.79754780634475897</v>
      </c>
      <c r="D50" s="23">
        <v>0.83307935983405101</v>
      </c>
      <c r="E50" s="23">
        <v>0.92328430693663499</v>
      </c>
      <c r="F50" s="23">
        <v>0.91899796083343699</v>
      </c>
      <c r="G50" s="23">
        <v>0.95885951340944298</v>
      </c>
      <c r="H50" s="23">
        <v>1.12607283013476</v>
      </c>
      <c r="I50" s="23">
        <v>1.06645680991063</v>
      </c>
      <c r="J50" s="23">
        <v>1.0788609045876401</v>
      </c>
      <c r="K50" s="23">
        <v>1.0915230659452899</v>
      </c>
      <c r="L50" s="23">
        <v>1.03908915406085</v>
      </c>
      <c r="M50" s="23">
        <v>1.0148220913782999</v>
      </c>
      <c r="N50" s="23">
        <v>1.0155463216065901</v>
      </c>
      <c r="O50" s="23">
        <v>1.0226081621174801</v>
      </c>
      <c r="P50" s="23">
        <v>1.00633065845054</v>
      </c>
      <c r="Q50" s="23">
        <v>1.0650024228805099</v>
      </c>
    </row>
  </sheetData>
  <mergeCells count="1">
    <mergeCell ref="A1:H1"/>
  </mergeCells>
  <pageMargins left="1.18" right="0.79" top="0.79" bottom="0.79" header="0" footer="0"/>
  <pageSetup paperSize="9" fitToWidth="0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40"/>
  <sheetViews>
    <sheetView workbookViewId="0"/>
  </sheetViews>
  <sheetFormatPr defaultColWidth="12" defaultRowHeight="12.75" x14ac:dyDescent="0.2"/>
  <cols>
    <col min="1" max="1" width="201.375" customWidth="1"/>
    <col min="2" max="17" width="18.875" customWidth="1"/>
  </cols>
  <sheetData>
    <row r="1" spans="1:17" x14ac:dyDescent="0.2">
      <c r="A1" s="20"/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ht="25.5" x14ac:dyDescent="0.2">
      <c r="A2" t="s">
        <v>17</v>
      </c>
      <c r="B2" t="s">
        <v>56</v>
      </c>
      <c r="C2" t="s">
        <v>57</v>
      </c>
      <c r="D2" t="s">
        <v>58</v>
      </c>
      <c r="E2" t="s">
        <v>59</v>
      </c>
      <c r="F2" t="s">
        <v>60</v>
      </c>
      <c r="G2" t="s">
        <v>61</v>
      </c>
      <c r="H2" t="s">
        <v>62</v>
      </c>
      <c r="I2" t="s">
        <v>63</v>
      </c>
      <c r="J2" t="s">
        <v>64</v>
      </c>
      <c r="K2" t="s">
        <v>65</v>
      </c>
      <c r="L2" t="s">
        <v>66</v>
      </c>
      <c r="M2" t="s">
        <v>67</v>
      </c>
      <c r="N2" t="s">
        <v>68</v>
      </c>
      <c r="O2" t="s">
        <v>69</v>
      </c>
      <c r="P2" t="s">
        <v>70</v>
      </c>
      <c r="Q2" t="s">
        <v>71</v>
      </c>
    </row>
    <row r="3" spans="1:17" ht="25.5" x14ac:dyDescent="0.2">
      <c r="A3" t="s">
        <v>18</v>
      </c>
      <c r="B3" t="s">
        <v>56</v>
      </c>
      <c r="C3" t="s">
        <v>57</v>
      </c>
      <c r="D3" t="s">
        <v>58</v>
      </c>
      <c r="E3" t="s">
        <v>59</v>
      </c>
      <c r="F3" t="s">
        <v>60</v>
      </c>
      <c r="G3" t="s">
        <v>61</v>
      </c>
      <c r="H3" t="s">
        <v>62</v>
      </c>
      <c r="I3" t="s">
        <v>63</v>
      </c>
      <c r="J3" t="s">
        <v>64</v>
      </c>
      <c r="K3" t="s">
        <v>65</v>
      </c>
      <c r="L3" t="s">
        <v>66</v>
      </c>
      <c r="M3" t="s">
        <v>67</v>
      </c>
      <c r="N3" t="s">
        <v>68</v>
      </c>
      <c r="O3" t="s">
        <v>69</v>
      </c>
      <c r="P3" t="s">
        <v>70</v>
      </c>
      <c r="Q3" t="s">
        <v>71</v>
      </c>
    </row>
    <row r="4" spans="1:17" ht="25.5" x14ac:dyDescent="0.2">
      <c r="A4" t="s">
        <v>19</v>
      </c>
      <c r="B4" t="s">
        <v>56</v>
      </c>
      <c r="C4" t="s">
        <v>57</v>
      </c>
      <c r="D4" t="s">
        <v>58</v>
      </c>
      <c r="E4" t="s">
        <v>59</v>
      </c>
      <c r="F4" t="s">
        <v>60</v>
      </c>
      <c r="G4" t="s">
        <v>61</v>
      </c>
      <c r="H4" t="s">
        <v>62</v>
      </c>
      <c r="I4" t="s">
        <v>63</v>
      </c>
      <c r="J4" t="s">
        <v>64</v>
      </c>
      <c r="K4" t="s">
        <v>65</v>
      </c>
      <c r="L4" t="s">
        <v>66</v>
      </c>
      <c r="M4" t="s">
        <v>67</v>
      </c>
      <c r="N4" t="s">
        <v>68</v>
      </c>
      <c r="O4" t="s">
        <v>69</v>
      </c>
      <c r="P4" t="s">
        <v>70</v>
      </c>
      <c r="Q4" t="s">
        <v>71</v>
      </c>
    </row>
    <row r="5" spans="1:17" ht="25.5" x14ac:dyDescent="0.2">
      <c r="A5" t="s">
        <v>20</v>
      </c>
      <c r="B5" t="s">
        <v>56</v>
      </c>
      <c r="C5" t="s">
        <v>57</v>
      </c>
      <c r="D5" t="s">
        <v>58</v>
      </c>
      <c r="E5" t="s">
        <v>59</v>
      </c>
      <c r="F5" t="s">
        <v>60</v>
      </c>
      <c r="G5" t="s">
        <v>61</v>
      </c>
      <c r="H5" t="s">
        <v>62</v>
      </c>
      <c r="I5" t="s">
        <v>63</v>
      </c>
      <c r="J5" t="s">
        <v>64</v>
      </c>
      <c r="K5" t="s">
        <v>65</v>
      </c>
      <c r="L5" t="s">
        <v>66</v>
      </c>
      <c r="M5" t="s">
        <v>67</v>
      </c>
      <c r="N5" t="s">
        <v>68</v>
      </c>
      <c r="O5" t="s">
        <v>69</v>
      </c>
      <c r="P5" t="s">
        <v>70</v>
      </c>
      <c r="Q5" t="s">
        <v>71</v>
      </c>
    </row>
    <row r="6" spans="1:17" ht="25.5" x14ac:dyDescent="0.2">
      <c r="A6" t="s">
        <v>21</v>
      </c>
      <c r="B6" t="s">
        <v>56</v>
      </c>
      <c r="C6" t="s">
        <v>57</v>
      </c>
      <c r="D6" t="s">
        <v>58</v>
      </c>
      <c r="E6" t="s">
        <v>59</v>
      </c>
      <c r="F6" t="s">
        <v>60</v>
      </c>
      <c r="G6" t="s">
        <v>61</v>
      </c>
      <c r="H6" t="s">
        <v>62</v>
      </c>
      <c r="I6" t="s">
        <v>63</v>
      </c>
      <c r="J6" t="s">
        <v>64</v>
      </c>
      <c r="K6" t="s">
        <v>65</v>
      </c>
      <c r="L6" t="s">
        <v>66</v>
      </c>
      <c r="M6" t="s">
        <v>67</v>
      </c>
      <c r="N6" t="s">
        <v>68</v>
      </c>
      <c r="O6" t="s">
        <v>69</v>
      </c>
      <c r="P6" t="s">
        <v>70</v>
      </c>
      <c r="Q6" t="s">
        <v>71</v>
      </c>
    </row>
    <row r="7" spans="1:17" ht="25.5" x14ac:dyDescent="0.2">
      <c r="A7" t="s">
        <v>22</v>
      </c>
      <c r="B7" t="s">
        <v>56</v>
      </c>
      <c r="C7" t="s">
        <v>57</v>
      </c>
      <c r="D7" t="s">
        <v>58</v>
      </c>
      <c r="E7" t="s">
        <v>59</v>
      </c>
      <c r="F7" t="s">
        <v>60</v>
      </c>
      <c r="G7" t="s">
        <v>61</v>
      </c>
      <c r="H7" t="s">
        <v>62</v>
      </c>
      <c r="I7" t="s">
        <v>63</v>
      </c>
      <c r="J7" t="s">
        <v>64</v>
      </c>
      <c r="K7" t="s">
        <v>65</v>
      </c>
      <c r="L7" t="s">
        <v>66</v>
      </c>
      <c r="M7" t="s">
        <v>67</v>
      </c>
      <c r="N7" t="s">
        <v>68</v>
      </c>
      <c r="O7" t="s">
        <v>69</v>
      </c>
      <c r="P7" t="s">
        <v>70</v>
      </c>
      <c r="Q7" t="s">
        <v>71</v>
      </c>
    </row>
    <row r="8" spans="1:17" ht="25.5" x14ac:dyDescent="0.2">
      <c r="A8" t="s">
        <v>23</v>
      </c>
      <c r="B8" t="s">
        <v>56</v>
      </c>
      <c r="C8" t="s">
        <v>57</v>
      </c>
      <c r="D8" t="s">
        <v>58</v>
      </c>
      <c r="E8" t="s">
        <v>59</v>
      </c>
      <c r="F8" t="s">
        <v>60</v>
      </c>
      <c r="G8" t="s">
        <v>61</v>
      </c>
      <c r="H8" t="s">
        <v>62</v>
      </c>
      <c r="I8" t="s">
        <v>63</v>
      </c>
      <c r="J8" t="s">
        <v>64</v>
      </c>
      <c r="K8" t="s">
        <v>65</v>
      </c>
      <c r="L8" t="s">
        <v>66</v>
      </c>
      <c r="M8" t="s">
        <v>67</v>
      </c>
      <c r="N8" t="s">
        <v>68</v>
      </c>
      <c r="O8" t="s">
        <v>69</v>
      </c>
      <c r="P8" t="s">
        <v>70</v>
      </c>
      <c r="Q8" t="s">
        <v>71</v>
      </c>
    </row>
    <row r="9" spans="1:17" ht="25.5" x14ac:dyDescent="0.2">
      <c r="A9" t="s">
        <v>24</v>
      </c>
      <c r="B9" t="s">
        <v>56</v>
      </c>
      <c r="C9" t="s">
        <v>57</v>
      </c>
      <c r="D9" t="s">
        <v>58</v>
      </c>
      <c r="E9" t="s">
        <v>59</v>
      </c>
      <c r="F9" t="s">
        <v>60</v>
      </c>
      <c r="G9" t="s">
        <v>61</v>
      </c>
      <c r="H9" t="s">
        <v>62</v>
      </c>
      <c r="I9" t="s">
        <v>63</v>
      </c>
      <c r="J9" t="s">
        <v>64</v>
      </c>
      <c r="K9" t="s">
        <v>65</v>
      </c>
      <c r="L9" t="s">
        <v>66</v>
      </c>
      <c r="M9" t="s">
        <v>67</v>
      </c>
      <c r="N9" t="s">
        <v>68</v>
      </c>
      <c r="O9" t="s">
        <v>69</v>
      </c>
      <c r="P9" t="s">
        <v>70</v>
      </c>
      <c r="Q9" t="s">
        <v>71</v>
      </c>
    </row>
    <row r="10" spans="1:17" ht="25.5" x14ac:dyDescent="0.2">
      <c r="A10" t="s">
        <v>25</v>
      </c>
      <c r="B10" t="s">
        <v>56</v>
      </c>
      <c r="C10" t="s">
        <v>57</v>
      </c>
      <c r="D10" t="s">
        <v>58</v>
      </c>
      <c r="E10" t="s">
        <v>59</v>
      </c>
      <c r="F10" t="s">
        <v>60</v>
      </c>
      <c r="G10" t="s">
        <v>61</v>
      </c>
      <c r="H10" t="s">
        <v>62</v>
      </c>
      <c r="I10" t="s">
        <v>63</v>
      </c>
      <c r="J10" t="s">
        <v>64</v>
      </c>
      <c r="K10" t="s">
        <v>65</v>
      </c>
      <c r="L10" t="s">
        <v>66</v>
      </c>
      <c r="M10" t="s">
        <v>67</v>
      </c>
      <c r="N10" t="s">
        <v>68</v>
      </c>
      <c r="O10" t="s">
        <v>69</v>
      </c>
      <c r="P10" t="s">
        <v>70</v>
      </c>
      <c r="Q10" t="s">
        <v>71</v>
      </c>
    </row>
    <row r="11" spans="1:17" ht="25.5" x14ac:dyDescent="0.2">
      <c r="A11" t="s">
        <v>26</v>
      </c>
      <c r="B11" t="s">
        <v>56</v>
      </c>
      <c r="C11" t="s">
        <v>57</v>
      </c>
      <c r="D11" t="s">
        <v>58</v>
      </c>
      <c r="E11" t="s">
        <v>59</v>
      </c>
      <c r="F11" t="s">
        <v>60</v>
      </c>
      <c r="G11" t="s">
        <v>61</v>
      </c>
      <c r="H11" t="s">
        <v>62</v>
      </c>
      <c r="I11" t="s">
        <v>63</v>
      </c>
      <c r="J11" t="s">
        <v>64</v>
      </c>
      <c r="K11" t="s">
        <v>65</v>
      </c>
      <c r="L11" t="s">
        <v>66</v>
      </c>
      <c r="M11" t="s">
        <v>67</v>
      </c>
      <c r="N11" t="s">
        <v>68</v>
      </c>
      <c r="O11" t="s">
        <v>69</v>
      </c>
      <c r="P11" t="s">
        <v>70</v>
      </c>
      <c r="Q11" t="s">
        <v>71</v>
      </c>
    </row>
    <row r="12" spans="1:17" ht="25.5" x14ac:dyDescent="0.2">
      <c r="A12" t="s">
        <v>27</v>
      </c>
      <c r="B12" t="s">
        <v>56</v>
      </c>
      <c r="C12" t="s">
        <v>57</v>
      </c>
      <c r="D12" t="s">
        <v>58</v>
      </c>
      <c r="E12" t="s">
        <v>59</v>
      </c>
      <c r="F12" t="s">
        <v>60</v>
      </c>
      <c r="G12" t="s">
        <v>61</v>
      </c>
      <c r="H12" t="s">
        <v>62</v>
      </c>
      <c r="I12" t="s">
        <v>63</v>
      </c>
      <c r="J12" t="s">
        <v>64</v>
      </c>
      <c r="K12" t="s">
        <v>65</v>
      </c>
      <c r="L12" t="s">
        <v>66</v>
      </c>
      <c r="M12" t="s">
        <v>67</v>
      </c>
      <c r="N12" t="s">
        <v>68</v>
      </c>
      <c r="O12" t="s">
        <v>69</v>
      </c>
      <c r="P12" t="s">
        <v>70</v>
      </c>
      <c r="Q12" t="s">
        <v>71</v>
      </c>
    </row>
    <row r="13" spans="1:17" ht="25.5" x14ac:dyDescent="0.2">
      <c r="A13" t="s">
        <v>28</v>
      </c>
      <c r="B13" t="s">
        <v>56</v>
      </c>
      <c r="C13" t="s">
        <v>57</v>
      </c>
      <c r="D13" t="s">
        <v>58</v>
      </c>
      <c r="E13" t="s">
        <v>59</v>
      </c>
      <c r="F13" t="s">
        <v>60</v>
      </c>
      <c r="G13" t="s">
        <v>61</v>
      </c>
      <c r="H13" t="s">
        <v>62</v>
      </c>
      <c r="I13" t="s">
        <v>63</v>
      </c>
      <c r="J13" t="s">
        <v>64</v>
      </c>
      <c r="K13" t="s">
        <v>65</v>
      </c>
      <c r="L13" t="s">
        <v>66</v>
      </c>
      <c r="M13" t="s">
        <v>67</v>
      </c>
      <c r="N13" t="s">
        <v>68</v>
      </c>
      <c r="O13" t="s">
        <v>69</v>
      </c>
      <c r="P13" t="s">
        <v>70</v>
      </c>
      <c r="Q13" t="s">
        <v>71</v>
      </c>
    </row>
    <row r="14" spans="1:17" ht="25.5" x14ac:dyDescent="0.2">
      <c r="A14" t="s">
        <v>29</v>
      </c>
      <c r="B14" t="s">
        <v>56</v>
      </c>
      <c r="C14" t="s">
        <v>57</v>
      </c>
      <c r="D14" t="s">
        <v>58</v>
      </c>
      <c r="E14" t="s">
        <v>59</v>
      </c>
      <c r="F14" t="s">
        <v>60</v>
      </c>
      <c r="G14" t="s">
        <v>61</v>
      </c>
      <c r="H14" t="s">
        <v>62</v>
      </c>
      <c r="I14" t="s">
        <v>63</v>
      </c>
      <c r="J14" t="s">
        <v>64</v>
      </c>
      <c r="K14" t="s">
        <v>65</v>
      </c>
      <c r="L14" t="s">
        <v>66</v>
      </c>
      <c r="M14" t="s">
        <v>67</v>
      </c>
      <c r="N14" t="s">
        <v>68</v>
      </c>
      <c r="O14" t="s">
        <v>69</v>
      </c>
      <c r="P14" t="s">
        <v>70</v>
      </c>
      <c r="Q14" t="s">
        <v>71</v>
      </c>
    </row>
    <row r="15" spans="1:17" ht="25.5" x14ac:dyDescent="0.2">
      <c r="A15" t="s">
        <v>30</v>
      </c>
      <c r="B15" t="s">
        <v>56</v>
      </c>
      <c r="C15" t="s">
        <v>57</v>
      </c>
      <c r="D15" t="s">
        <v>58</v>
      </c>
      <c r="E15" t="s">
        <v>59</v>
      </c>
      <c r="F15" t="s">
        <v>60</v>
      </c>
      <c r="G15" t="s">
        <v>61</v>
      </c>
      <c r="H15" t="s">
        <v>62</v>
      </c>
      <c r="I15" t="s">
        <v>63</v>
      </c>
      <c r="J15" t="s">
        <v>64</v>
      </c>
      <c r="K15" t="s">
        <v>65</v>
      </c>
      <c r="L15" t="s">
        <v>66</v>
      </c>
      <c r="M15" t="s">
        <v>67</v>
      </c>
      <c r="N15" t="s">
        <v>68</v>
      </c>
      <c r="O15" t="s">
        <v>69</v>
      </c>
      <c r="P15" t="s">
        <v>70</v>
      </c>
      <c r="Q15" t="s">
        <v>71</v>
      </c>
    </row>
    <row r="16" spans="1:17" ht="25.5" x14ac:dyDescent="0.2">
      <c r="A16" t="s">
        <v>31</v>
      </c>
      <c r="B16" t="s">
        <v>56</v>
      </c>
      <c r="C16" t="s">
        <v>57</v>
      </c>
      <c r="D16" t="s">
        <v>58</v>
      </c>
      <c r="E16" t="s">
        <v>59</v>
      </c>
      <c r="F16" t="s">
        <v>60</v>
      </c>
      <c r="G16" t="s">
        <v>61</v>
      </c>
      <c r="H16" t="s">
        <v>62</v>
      </c>
      <c r="I16" t="s">
        <v>63</v>
      </c>
      <c r="J16" t="s">
        <v>64</v>
      </c>
      <c r="K16" t="s">
        <v>65</v>
      </c>
      <c r="L16" t="s">
        <v>66</v>
      </c>
      <c r="M16" t="s">
        <v>67</v>
      </c>
      <c r="N16" t="s">
        <v>68</v>
      </c>
      <c r="O16" t="s">
        <v>69</v>
      </c>
      <c r="P16" t="s">
        <v>70</v>
      </c>
      <c r="Q16" t="s">
        <v>71</v>
      </c>
    </row>
    <row r="17" spans="1:17" ht="25.5" x14ac:dyDescent="0.2">
      <c r="A17" t="s">
        <v>32</v>
      </c>
      <c r="B17" t="s">
        <v>56</v>
      </c>
      <c r="C17" t="s">
        <v>57</v>
      </c>
      <c r="D17" t="s">
        <v>58</v>
      </c>
      <c r="E17" t="s">
        <v>59</v>
      </c>
      <c r="F17" t="s">
        <v>60</v>
      </c>
      <c r="G17" t="s">
        <v>61</v>
      </c>
      <c r="H17" t="s">
        <v>62</v>
      </c>
      <c r="I17" t="s">
        <v>63</v>
      </c>
      <c r="J17" t="s">
        <v>64</v>
      </c>
      <c r="K17" t="s">
        <v>65</v>
      </c>
      <c r="L17" t="s">
        <v>66</v>
      </c>
      <c r="M17" t="s">
        <v>67</v>
      </c>
      <c r="N17" t="s">
        <v>68</v>
      </c>
      <c r="O17" t="s">
        <v>69</v>
      </c>
      <c r="P17" t="s">
        <v>70</v>
      </c>
      <c r="Q17" t="s">
        <v>71</v>
      </c>
    </row>
    <row r="18" spans="1:17" ht="25.5" x14ac:dyDescent="0.2">
      <c r="A18" t="s">
        <v>33</v>
      </c>
      <c r="B18" t="s">
        <v>56</v>
      </c>
      <c r="C18" t="s">
        <v>57</v>
      </c>
      <c r="D18" t="s">
        <v>58</v>
      </c>
      <c r="E18" t="s">
        <v>59</v>
      </c>
      <c r="F18" t="s">
        <v>60</v>
      </c>
      <c r="G18" t="s">
        <v>61</v>
      </c>
      <c r="H18" t="s">
        <v>62</v>
      </c>
      <c r="I18" t="s">
        <v>63</v>
      </c>
      <c r="J18" t="s">
        <v>64</v>
      </c>
      <c r="K18" t="s">
        <v>65</v>
      </c>
      <c r="L18" t="s">
        <v>66</v>
      </c>
      <c r="M18" t="s">
        <v>67</v>
      </c>
      <c r="N18" t="s">
        <v>68</v>
      </c>
      <c r="O18" t="s">
        <v>69</v>
      </c>
      <c r="P18" t="s">
        <v>70</v>
      </c>
      <c r="Q18" t="s">
        <v>71</v>
      </c>
    </row>
    <row r="19" spans="1:17" ht="25.5" x14ac:dyDescent="0.2">
      <c r="A19" t="s">
        <v>34</v>
      </c>
      <c r="B19" t="s">
        <v>56</v>
      </c>
      <c r="C19" t="s">
        <v>57</v>
      </c>
      <c r="D19" t="s">
        <v>58</v>
      </c>
      <c r="E19" t="s">
        <v>59</v>
      </c>
      <c r="F19" t="s">
        <v>60</v>
      </c>
      <c r="G19" t="s">
        <v>61</v>
      </c>
      <c r="H19" t="s">
        <v>62</v>
      </c>
      <c r="I19" t="s">
        <v>63</v>
      </c>
      <c r="J19" t="s">
        <v>64</v>
      </c>
      <c r="K19" t="s">
        <v>65</v>
      </c>
      <c r="L19" t="s">
        <v>66</v>
      </c>
      <c r="M19" t="s">
        <v>67</v>
      </c>
      <c r="N19" t="s">
        <v>68</v>
      </c>
      <c r="O19" t="s">
        <v>69</v>
      </c>
      <c r="P19" t="s">
        <v>70</v>
      </c>
      <c r="Q19" t="s">
        <v>71</v>
      </c>
    </row>
    <row r="20" spans="1:17" ht="25.5" x14ac:dyDescent="0.2">
      <c r="A20" t="s">
        <v>35</v>
      </c>
      <c r="B20" t="s">
        <v>56</v>
      </c>
      <c r="C20" t="s">
        <v>57</v>
      </c>
      <c r="D20" t="s">
        <v>58</v>
      </c>
      <c r="E20" t="s">
        <v>59</v>
      </c>
      <c r="F20" t="s">
        <v>60</v>
      </c>
      <c r="G20" t="s">
        <v>61</v>
      </c>
      <c r="H20" t="s">
        <v>62</v>
      </c>
      <c r="I20" t="s">
        <v>63</v>
      </c>
      <c r="J20" t="s">
        <v>64</v>
      </c>
      <c r="K20" t="s">
        <v>65</v>
      </c>
      <c r="L20" t="s">
        <v>66</v>
      </c>
      <c r="M20" t="s">
        <v>67</v>
      </c>
      <c r="N20" t="s">
        <v>68</v>
      </c>
      <c r="O20" t="s">
        <v>69</v>
      </c>
      <c r="P20" t="s">
        <v>70</v>
      </c>
      <c r="Q20" t="s">
        <v>71</v>
      </c>
    </row>
    <row r="21" spans="1:17" ht="25.5" x14ac:dyDescent="0.2">
      <c r="A21" t="s">
        <v>36</v>
      </c>
      <c r="B21" t="s">
        <v>56</v>
      </c>
      <c r="C21" t="s">
        <v>57</v>
      </c>
      <c r="D21" t="s">
        <v>58</v>
      </c>
      <c r="E21" t="s">
        <v>59</v>
      </c>
      <c r="F21" t="s">
        <v>60</v>
      </c>
      <c r="G21" t="s">
        <v>61</v>
      </c>
      <c r="H21" t="s">
        <v>62</v>
      </c>
      <c r="I21" t="s">
        <v>63</v>
      </c>
      <c r="J21" t="s">
        <v>64</v>
      </c>
      <c r="K21" t="s">
        <v>65</v>
      </c>
      <c r="L21" t="s">
        <v>66</v>
      </c>
      <c r="M21" t="s">
        <v>67</v>
      </c>
      <c r="N21" t="s">
        <v>68</v>
      </c>
      <c r="O21" t="s">
        <v>69</v>
      </c>
      <c r="P21" t="s">
        <v>70</v>
      </c>
      <c r="Q21" t="s">
        <v>71</v>
      </c>
    </row>
    <row r="22" spans="1:17" ht="25.5" x14ac:dyDescent="0.2">
      <c r="A22" t="s">
        <v>37</v>
      </c>
      <c r="B22" t="s">
        <v>56</v>
      </c>
      <c r="C22" t="s">
        <v>57</v>
      </c>
      <c r="D22" t="s">
        <v>58</v>
      </c>
      <c r="E22" t="s">
        <v>59</v>
      </c>
      <c r="F22" t="s">
        <v>60</v>
      </c>
      <c r="G22" t="s">
        <v>61</v>
      </c>
      <c r="H22" t="s">
        <v>62</v>
      </c>
      <c r="I22" t="s">
        <v>63</v>
      </c>
      <c r="J22" t="s">
        <v>64</v>
      </c>
      <c r="K22" t="s">
        <v>65</v>
      </c>
      <c r="L22" t="s">
        <v>66</v>
      </c>
      <c r="M22" t="s">
        <v>67</v>
      </c>
      <c r="N22" t="s">
        <v>68</v>
      </c>
      <c r="O22" t="s">
        <v>69</v>
      </c>
      <c r="P22" t="s">
        <v>70</v>
      </c>
      <c r="Q22" t="s">
        <v>71</v>
      </c>
    </row>
    <row r="23" spans="1:17" ht="25.5" x14ac:dyDescent="0.2">
      <c r="A23" t="s">
        <v>38</v>
      </c>
      <c r="B23" t="s">
        <v>56</v>
      </c>
      <c r="C23" t="s">
        <v>57</v>
      </c>
      <c r="D23" t="s">
        <v>58</v>
      </c>
      <c r="E23" t="s">
        <v>59</v>
      </c>
      <c r="F23" t="s">
        <v>60</v>
      </c>
      <c r="G23" t="s">
        <v>61</v>
      </c>
      <c r="H23" t="s">
        <v>62</v>
      </c>
      <c r="I23" t="s">
        <v>63</v>
      </c>
      <c r="J23" t="s">
        <v>64</v>
      </c>
      <c r="K23" t="s">
        <v>65</v>
      </c>
      <c r="L23" t="s">
        <v>66</v>
      </c>
      <c r="M23" t="s">
        <v>67</v>
      </c>
      <c r="N23" t="s">
        <v>68</v>
      </c>
      <c r="O23" t="s">
        <v>69</v>
      </c>
      <c r="P23" t="s">
        <v>70</v>
      </c>
      <c r="Q23" t="s">
        <v>71</v>
      </c>
    </row>
    <row r="24" spans="1:17" ht="25.5" x14ac:dyDescent="0.2">
      <c r="A24" t="s">
        <v>39</v>
      </c>
      <c r="B24" t="s">
        <v>56</v>
      </c>
      <c r="C24" t="s">
        <v>57</v>
      </c>
      <c r="D24" t="s">
        <v>58</v>
      </c>
      <c r="E24" t="s">
        <v>59</v>
      </c>
      <c r="F24" t="s">
        <v>60</v>
      </c>
      <c r="G24" t="s">
        <v>61</v>
      </c>
      <c r="H24" t="s">
        <v>62</v>
      </c>
      <c r="I24" t="s">
        <v>63</v>
      </c>
      <c r="J24" t="s">
        <v>64</v>
      </c>
      <c r="K24" t="s">
        <v>65</v>
      </c>
      <c r="L24" t="s">
        <v>66</v>
      </c>
      <c r="M24" t="s">
        <v>67</v>
      </c>
      <c r="N24" t="s">
        <v>68</v>
      </c>
      <c r="O24" t="s">
        <v>69</v>
      </c>
      <c r="P24" t="s">
        <v>70</v>
      </c>
      <c r="Q24" t="s">
        <v>71</v>
      </c>
    </row>
    <row r="25" spans="1:17" ht="25.5" x14ac:dyDescent="0.2">
      <c r="A25" t="s">
        <v>40</v>
      </c>
      <c r="B25" t="s">
        <v>56</v>
      </c>
      <c r="C25" t="s">
        <v>57</v>
      </c>
      <c r="D25" t="s">
        <v>58</v>
      </c>
      <c r="E25" t="s">
        <v>59</v>
      </c>
      <c r="F25" t="s">
        <v>60</v>
      </c>
      <c r="G25" t="s">
        <v>61</v>
      </c>
      <c r="H25" t="s">
        <v>62</v>
      </c>
      <c r="I25" t="s">
        <v>63</v>
      </c>
      <c r="J25" t="s">
        <v>64</v>
      </c>
      <c r="K25" t="s">
        <v>65</v>
      </c>
      <c r="L25" t="s">
        <v>66</v>
      </c>
      <c r="M25" t="s">
        <v>67</v>
      </c>
      <c r="N25" t="s">
        <v>68</v>
      </c>
      <c r="O25" t="s">
        <v>69</v>
      </c>
      <c r="P25" t="s">
        <v>70</v>
      </c>
      <c r="Q25" t="s">
        <v>71</v>
      </c>
    </row>
    <row r="26" spans="1:17" ht="25.5" x14ac:dyDescent="0.2">
      <c r="A26" t="s">
        <v>41</v>
      </c>
      <c r="B26" t="s">
        <v>56</v>
      </c>
      <c r="C26" t="s">
        <v>57</v>
      </c>
      <c r="D26" t="s">
        <v>58</v>
      </c>
      <c r="E26" t="s">
        <v>59</v>
      </c>
      <c r="F26" t="s">
        <v>60</v>
      </c>
      <c r="G26" t="s">
        <v>61</v>
      </c>
      <c r="H26" t="s">
        <v>62</v>
      </c>
      <c r="I26" t="s">
        <v>63</v>
      </c>
      <c r="J26" t="s">
        <v>64</v>
      </c>
      <c r="K26" t="s">
        <v>65</v>
      </c>
      <c r="L26" t="s">
        <v>66</v>
      </c>
      <c r="M26" t="s">
        <v>67</v>
      </c>
      <c r="N26" t="s">
        <v>68</v>
      </c>
      <c r="O26" t="s">
        <v>69</v>
      </c>
      <c r="P26" t="s">
        <v>70</v>
      </c>
      <c r="Q26" t="s">
        <v>71</v>
      </c>
    </row>
    <row r="27" spans="1:17" ht="25.5" x14ac:dyDescent="0.2">
      <c r="A27" t="s">
        <v>42</v>
      </c>
      <c r="B27" t="s">
        <v>56</v>
      </c>
      <c r="C27" t="s">
        <v>57</v>
      </c>
      <c r="D27" t="s">
        <v>58</v>
      </c>
      <c r="E27" t="s">
        <v>59</v>
      </c>
      <c r="F27" t="s">
        <v>60</v>
      </c>
      <c r="G27" t="s">
        <v>61</v>
      </c>
      <c r="H27" t="s">
        <v>62</v>
      </c>
      <c r="I27" t="s">
        <v>63</v>
      </c>
      <c r="J27" t="s">
        <v>64</v>
      </c>
      <c r="K27" t="s">
        <v>65</v>
      </c>
      <c r="L27" t="s">
        <v>66</v>
      </c>
      <c r="M27" t="s">
        <v>67</v>
      </c>
      <c r="N27" t="s">
        <v>68</v>
      </c>
      <c r="O27" t="s">
        <v>69</v>
      </c>
      <c r="P27" t="s">
        <v>70</v>
      </c>
      <c r="Q27" t="s">
        <v>71</v>
      </c>
    </row>
    <row r="28" spans="1:17" ht="25.5" x14ac:dyDescent="0.2">
      <c r="A28" t="s">
        <v>43</v>
      </c>
      <c r="B28" t="s">
        <v>56</v>
      </c>
      <c r="C28" t="s">
        <v>57</v>
      </c>
      <c r="D28" t="s">
        <v>58</v>
      </c>
      <c r="E28" t="s">
        <v>59</v>
      </c>
      <c r="F28" t="s">
        <v>60</v>
      </c>
      <c r="G28" t="s">
        <v>61</v>
      </c>
      <c r="H28" t="s">
        <v>62</v>
      </c>
      <c r="I28" t="s">
        <v>63</v>
      </c>
      <c r="J28" t="s">
        <v>64</v>
      </c>
      <c r="K28" t="s">
        <v>65</v>
      </c>
      <c r="L28" t="s">
        <v>66</v>
      </c>
      <c r="M28" t="s">
        <v>67</v>
      </c>
      <c r="N28" t="s">
        <v>68</v>
      </c>
      <c r="O28" t="s">
        <v>69</v>
      </c>
      <c r="P28" t="s">
        <v>70</v>
      </c>
      <c r="Q28" t="s">
        <v>71</v>
      </c>
    </row>
    <row r="29" spans="1:17" ht="25.5" x14ac:dyDescent="0.2">
      <c r="A29" t="s">
        <v>44</v>
      </c>
      <c r="B29" t="s">
        <v>56</v>
      </c>
      <c r="C29" t="s">
        <v>57</v>
      </c>
      <c r="D29" t="s">
        <v>58</v>
      </c>
      <c r="E29" t="s">
        <v>59</v>
      </c>
      <c r="F29" t="s">
        <v>60</v>
      </c>
      <c r="G29" t="s">
        <v>61</v>
      </c>
      <c r="H29" t="s">
        <v>62</v>
      </c>
      <c r="I29" t="s">
        <v>63</v>
      </c>
      <c r="J29" t="s">
        <v>64</v>
      </c>
      <c r="K29" t="s">
        <v>65</v>
      </c>
      <c r="L29" t="s">
        <v>66</v>
      </c>
      <c r="M29" t="s">
        <v>67</v>
      </c>
      <c r="N29" t="s">
        <v>68</v>
      </c>
      <c r="O29" t="s">
        <v>69</v>
      </c>
      <c r="P29" t="s">
        <v>70</v>
      </c>
      <c r="Q29" t="s">
        <v>71</v>
      </c>
    </row>
    <row r="30" spans="1:17" ht="25.5" x14ac:dyDescent="0.2">
      <c r="A30" t="s">
        <v>45</v>
      </c>
      <c r="B30" t="s">
        <v>56</v>
      </c>
      <c r="C30" t="s">
        <v>57</v>
      </c>
      <c r="D30" t="s">
        <v>58</v>
      </c>
      <c r="E30" t="s">
        <v>59</v>
      </c>
      <c r="F30" t="s">
        <v>60</v>
      </c>
      <c r="G30" t="s">
        <v>61</v>
      </c>
      <c r="H30" t="s">
        <v>62</v>
      </c>
      <c r="I30" t="s">
        <v>63</v>
      </c>
      <c r="J30" t="s">
        <v>64</v>
      </c>
      <c r="K30" t="s">
        <v>65</v>
      </c>
      <c r="L30" t="s">
        <v>66</v>
      </c>
      <c r="M30" t="s">
        <v>67</v>
      </c>
      <c r="N30" t="s">
        <v>68</v>
      </c>
      <c r="O30" t="s">
        <v>69</v>
      </c>
      <c r="P30" t="s">
        <v>70</v>
      </c>
      <c r="Q30" t="s">
        <v>71</v>
      </c>
    </row>
    <row r="31" spans="1:17" ht="25.5" x14ac:dyDescent="0.2">
      <c r="A31" t="s">
        <v>46</v>
      </c>
      <c r="B31" t="s">
        <v>56</v>
      </c>
      <c r="C31" t="s">
        <v>57</v>
      </c>
      <c r="D31" t="s">
        <v>58</v>
      </c>
      <c r="E31" t="s">
        <v>59</v>
      </c>
      <c r="F31" t="s">
        <v>60</v>
      </c>
      <c r="G31" t="s">
        <v>61</v>
      </c>
      <c r="H31" t="s">
        <v>62</v>
      </c>
      <c r="I31" t="s">
        <v>63</v>
      </c>
      <c r="J31" t="s">
        <v>64</v>
      </c>
      <c r="K31" t="s">
        <v>65</v>
      </c>
      <c r="L31" t="s">
        <v>66</v>
      </c>
      <c r="M31" t="s">
        <v>67</v>
      </c>
      <c r="N31" t="s">
        <v>68</v>
      </c>
      <c r="O31" t="s">
        <v>69</v>
      </c>
      <c r="P31" t="s">
        <v>70</v>
      </c>
      <c r="Q31" t="s">
        <v>71</v>
      </c>
    </row>
    <row r="32" spans="1:17" ht="25.5" x14ac:dyDescent="0.2">
      <c r="A32" t="s">
        <v>47</v>
      </c>
      <c r="B32" t="s">
        <v>56</v>
      </c>
      <c r="C32" t="s">
        <v>57</v>
      </c>
      <c r="D32" t="s">
        <v>58</v>
      </c>
      <c r="E32" t="s">
        <v>59</v>
      </c>
      <c r="F32" t="s">
        <v>60</v>
      </c>
      <c r="G32" t="s">
        <v>61</v>
      </c>
      <c r="H32" t="s">
        <v>62</v>
      </c>
      <c r="I32" t="s">
        <v>63</v>
      </c>
      <c r="J32" t="s">
        <v>64</v>
      </c>
      <c r="K32" t="s">
        <v>65</v>
      </c>
      <c r="L32" t="s">
        <v>66</v>
      </c>
      <c r="M32" t="s">
        <v>67</v>
      </c>
      <c r="N32" t="s">
        <v>68</v>
      </c>
      <c r="O32" t="s">
        <v>69</v>
      </c>
      <c r="P32" t="s">
        <v>70</v>
      </c>
      <c r="Q32" t="s">
        <v>71</v>
      </c>
    </row>
    <row r="33" spans="1:17" ht="25.5" x14ac:dyDescent="0.2">
      <c r="A33" t="s">
        <v>48</v>
      </c>
      <c r="B33" t="s">
        <v>56</v>
      </c>
      <c r="C33" t="s">
        <v>57</v>
      </c>
      <c r="D33" t="s">
        <v>58</v>
      </c>
      <c r="E33" t="s">
        <v>59</v>
      </c>
      <c r="F33" t="s">
        <v>60</v>
      </c>
      <c r="G33" t="s">
        <v>61</v>
      </c>
      <c r="H33" t="s">
        <v>62</v>
      </c>
      <c r="I33" t="s">
        <v>63</v>
      </c>
      <c r="J33" t="s">
        <v>64</v>
      </c>
      <c r="K33" t="s">
        <v>65</v>
      </c>
      <c r="L33" t="s">
        <v>66</v>
      </c>
      <c r="M33" t="s">
        <v>67</v>
      </c>
      <c r="N33" t="s">
        <v>68</v>
      </c>
      <c r="O33" t="s">
        <v>69</v>
      </c>
      <c r="P33" t="s">
        <v>70</v>
      </c>
      <c r="Q33" t="s">
        <v>71</v>
      </c>
    </row>
    <row r="34" spans="1:17" ht="25.5" x14ac:dyDescent="0.2">
      <c r="A34" t="s">
        <v>49</v>
      </c>
      <c r="B34" t="s">
        <v>56</v>
      </c>
      <c r="C34" t="s">
        <v>57</v>
      </c>
      <c r="D34" t="s">
        <v>58</v>
      </c>
      <c r="E34" t="s">
        <v>59</v>
      </c>
      <c r="F34" t="s">
        <v>60</v>
      </c>
      <c r="G34" t="s">
        <v>61</v>
      </c>
      <c r="H34" t="s">
        <v>62</v>
      </c>
      <c r="I34" t="s">
        <v>63</v>
      </c>
      <c r="J34" t="s">
        <v>64</v>
      </c>
      <c r="K34" t="s">
        <v>65</v>
      </c>
      <c r="L34" t="s">
        <v>66</v>
      </c>
      <c r="M34" t="s">
        <v>67</v>
      </c>
      <c r="N34" t="s">
        <v>68</v>
      </c>
      <c r="O34" t="s">
        <v>69</v>
      </c>
      <c r="P34" t="s">
        <v>70</v>
      </c>
      <c r="Q34" t="s">
        <v>71</v>
      </c>
    </row>
    <row r="35" spans="1:17" ht="25.5" x14ac:dyDescent="0.2">
      <c r="A35" t="s">
        <v>50</v>
      </c>
      <c r="B35" t="s">
        <v>56</v>
      </c>
      <c r="C35" t="s">
        <v>57</v>
      </c>
      <c r="D35" t="s">
        <v>58</v>
      </c>
      <c r="E35" t="s">
        <v>59</v>
      </c>
      <c r="F35" t="s">
        <v>60</v>
      </c>
      <c r="G35" t="s">
        <v>61</v>
      </c>
      <c r="H35" t="s">
        <v>62</v>
      </c>
      <c r="I35" t="s">
        <v>63</v>
      </c>
      <c r="J35" t="s">
        <v>64</v>
      </c>
      <c r="K35" t="s">
        <v>65</v>
      </c>
      <c r="L35" t="s">
        <v>66</v>
      </c>
      <c r="M35" t="s">
        <v>67</v>
      </c>
      <c r="N35" t="s">
        <v>68</v>
      </c>
      <c r="O35" t="s">
        <v>69</v>
      </c>
      <c r="P35" t="s">
        <v>70</v>
      </c>
      <c r="Q35" t="s">
        <v>71</v>
      </c>
    </row>
    <row r="36" spans="1:17" ht="25.5" x14ac:dyDescent="0.2">
      <c r="A36" t="s">
        <v>51</v>
      </c>
      <c r="B36" t="s">
        <v>56</v>
      </c>
      <c r="C36" t="s">
        <v>57</v>
      </c>
      <c r="D36" t="s">
        <v>58</v>
      </c>
      <c r="E36" t="s">
        <v>59</v>
      </c>
      <c r="F36" t="s">
        <v>60</v>
      </c>
      <c r="G36" t="s">
        <v>61</v>
      </c>
      <c r="H36" t="s">
        <v>62</v>
      </c>
      <c r="I36" t="s">
        <v>63</v>
      </c>
      <c r="J36" t="s">
        <v>64</v>
      </c>
      <c r="K36" t="s">
        <v>65</v>
      </c>
      <c r="L36" t="s">
        <v>66</v>
      </c>
      <c r="M36" t="s">
        <v>67</v>
      </c>
      <c r="N36" t="s">
        <v>68</v>
      </c>
      <c r="O36" t="s">
        <v>69</v>
      </c>
      <c r="P36" t="s">
        <v>70</v>
      </c>
      <c r="Q36" t="s">
        <v>71</v>
      </c>
    </row>
    <row r="37" spans="1:17" ht="25.5" x14ac:dyDescent="0.2">
      <c r="A37" t="s">
        <v>52</v>
      </c>
      <c r="B37" t="s">
        <v>56</v>
      </c>
      <c r="C37" t="s">
        <v>57</v>
      </c>
      <c r="D37" t="s">
        <v>58</v>
      </c>
      <c r="E37" t="s">
        <v>59</v>
      </c>
      <c r="F37" t="s">
        <v>60</v>
      </c>
      <c r="G37" t="s">
        <v>61</v>
      </c>
      <c r="H37" t="s">
        <v>62</v>
      </c>
      <c r="I37" t="s">
        <v>63</v>
      </c>
      <c r="J37" t="s">
        <v>64</v>
      </c>
      <c r="K37" t="s">
        <v>65</v>
      </c>
      <c r="L37" t="s">
        <v>66</v>
      </c>
      <c r="M37" t="s">
        <v>67</v>
      </c>
      <c r="N37" t="s">
        <v>68</v>
      </c>
      <c r="O37" t="s">
        <v>69</v>
      </c>
      <c r="P37" t="s">
        <v>70</v>
      </c>
      <c r="Q37" t="s">
        <v>71</v>
      </c>
    </row>
    <row r="38" spans="1:17" ht="25.5" x14ac:dyDescent="0.2">
      <c r="A38" t="s">
        <v>53</v>
      </c>
      <c r="B38" t="s">
        <v>56</v>
      </c>
      <c r="C38" t="s">
        <v>57</v>
      </c>
      <c r="D38" t="s">
        <v>58</v>
      </c>
      <c r="E38" t="s">
        <v>59</v>
      </c>
      <c r="F38" t="s">
        <v>60</v>
      </c>
      <c r="G38" t="s">
        <v>61</v>
      </c>
      <c r="H38" t="s">
        <v>62</v>
      </c>
      <c r="I38" t="s">
        <v>63</v>
      </c>
      <c r="J38" t="s">
        <v>64</v>
      </c>
      <c r="K38" t="s">
        <v>65</v>
      </c>
      <c r="L38" t="s">
        <v>66</v>
      </c>
      <c r="M38" t="s">
        <v>67</v>
      </c>
      <c r="N38" t="s">
        <v>68</v>
      </c>
      <c r="O38" t="s">
        <v>69</v>
      </c>
      <c r="P38" t="s">
        <v>70</v>
      </c>
      <c r="Q38" t="s">
        <v>71</v>
      </c>
    </row>
    <row r="39" spans="1:17" ht="25.5" x14ac:dyDescent="0.2">
      <c r="A39" t="s">
        <v>54</v>
      </c>
      <c r="B39" t="s">
        <v>56</v>
      </c>
      <c r="C39" t="s">
        <v>57</v>
      </c>
      <c r="D39" t="s">
        <v>58</v>
      </c>
      <c r="E39" t="s">
        <v>59</v>
      </c>
      <c r="F39" t="s">
        <v>60</v>
      </c>
      <c r="G39" t="s">
        <v>61</v>
      </c>
      <c r="H39" t="s">
        <v>62</v>
      </c>
      <c r="I39" t="s">
        <v>63</v>
      </c>
      <c r="J39" t="s">
        <v>64</v>
      </c>
      <c r="K39" t="s">
        <v>65</v>
      </c>
      <c r="L39" t="s">
        <v>66</v>
      </c>
      <c r="M39" t="s">
        <v>67</v>
      </c>
      <c r="N39" t="s">
        <v>68</v>
      </c>
      <c r="O39" t="s">
        <v>69</v>
      </c>
      <c r="P39" t="s">
        <v>70</v>
      </c>
      <c r="Q39" t="s">
        <v>71</v>
      </c>
    </row>
    <row r="40" spans="1:17" ht="25.5" x14ac:dyDescent="0.2">
      <c r="A40" t="s">
        <v>55</v>
      </c>
      <c r="B40" t="s">
        <v>56</v>
      </c>
      <c r="C40" t="s">
        <v>57</v>
      </c>
      <c r="D40" t="s">
        <v>58</v>
      </c>
      <c r="E40" t="s">
        <v>59</v>
      </c>
      <c r="F40" t="s">
        <v>60</v>
      </c>
      <c r="G40" t="s">
        <v>61</v>
      </c>
      <c r="H40" t="s">
        <v>62</v>
      </c>
      <c r="I40" t="s">
        <v>63</v>
      </c>
      <c r="J40" t="s">
        <v>64</v>
      </c>
      <c r="K40" t="s">
        <v>65</v>
      </c>
      <c r="L40" t="s">
        <v>66</v>
      </c>
      <c r="M40" t="s">
        <v>67</v>
      </c>
      <c r="N40" t="s">
        <v>68</v>
      </c>
      <c r="O40" t="s">
        <v>69</v>
      </c>
      <c r="P40" t="s">
        <v>70</v>
      </c>
      <c r="Q40" t="s">
        <v>71</v>
      </c>
    </row>
  </sheetData>
  <mergeCells count="1">
    <mergeCell ref="A1"/>
  </mergeCells>
  <pageMargins left="1.18" right="0.79" top="0.79" bottom="0.79" header="0" footer="0"/>
  <pageSetup paperSize="9" fitToWidth="0" fitToHeight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3</vt:i4>
      </vt:variant>
    </vt:vector>
  </HeadingPairs>
  <TitlesOfParts>
    <vt:vector size="5" baseType="lpstr">
      <vt:lpstr>International Financial Statis</vt:lpstr>
      <vt:lpstr>Tooltip</vt:lpstr>
      <vt:lpstr>Chart1</vt:lpstr>
      <vt:lpstr>Chart2</vt:lpstr>
      <vt:lpstr>Chart3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Mike Nguyen</cp:lastModifiedBy>
  <dcterms:modified xsi:type="dcterms:W3CDTF">2022-03-29T16:28:43Z</dcterms:modified>
</cp:coreProperties>
</file>