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workspace\zz\项目9\灶具3线\文档\设计\"/>
    </mc:Choice>
  </mc:AlternateContent>
  <xr:revisionPtr revIDLastSave="0" documentId="12_ncr:500000_{789BF4F1-06D4-4FC7-A2BD-9A91F5C36031}" xr6:coauthVersionLast="31" xr6:coauthVersionMax="31" xr10:uidLastSave="{00000000-0000-0000-0000-000000000000}"/>
  <bookViews>
    <workbookView xWindow="0" yWindow="0" windowWidth="19200" windowHeight="7500" firstSheet="2" activeTab="2" xr2:uid="{00000000-000D-0000-FFFF-FFFF00000000}"/>
  </bookViews>
  <sheets>
    <sheet name="文件版本号" sheetId="1" r:id="rId1"/>
    <sheet name="工位控制通信流程描述" sheetId="8" r:id="rId2"/>
    <sheet name="工位通信地址定义" sheetId="2" r:id="rId3"/>
    <sheet name="一次试火、二次试火不合格项定义" sheetId="3" r:id="rId4"/>
    <sheet name="外观检查不合格项定义" sheetId="5" r:id="rId5"/>
    <sheet name="设备通信地址" sheetId="7" r:id="rId6"/>
  </sheets>
  <calcPr calcId="162913"/>
</workbook>
</file>

<file path=xl/calcChain.xml><?xml version="1.0" encoding="utf-8"?>
<calcChain xmlns="http://schemas.openxmlformats.org/spreadsheetml/2006/main">
  <c r="G8" i="2" l="1"/>
  <c r="G12" i="2" s="1"/>
  <c r="C8" i="2"/>
  <c r="E8" i="2" s="1"/>
  <c r="E9" i="2" s="1"/>
  <c r="E10" i="2" s="1"/>
  <c r="E11" i="2" s="1"/>
  <c r="I5" i="2"/>
  <c r="E5" i="2"/>
  <c r="E6" i="2" s="1"/>
  <c r="E7" i="2" s="1"/>
  <c r="I8" i="2" l="1"/>
  <c r="I9" i="2" s="1"/>
  <c r="G16" i="2"/>
  <c r="I12" i="2"/>
  <c r="C12" i="2"/>
  <c r="E12" i="2" l="1"/>
  <c r="E13" i="2" s="1"/>
  <c r="E14" i="2" s="1"/>
  <c r="E15" i="2" s="1"/>
  <c r="C16" i="2"/>
  <c r="I16" i="2"/>
  <c r="G20" i="2"/>
  <c r="C20" i="2" l="1"/>
  <c r="E16" i="2"/>
  <c r="E17" i="2" s="1"/>
  <c r="E18" i="2" s="1"/>
  <c r="E19" i="2" s="1"/>
  <c r="I20" i="2"/>
  <c r="I21" i="2" s="1"/>
  <c r="I22" i="2" s="1"/>
  <c r="G23" i="2"/>
  <c r="G27" i="2" l="1"/>
  <c r="I23" i="2"/>
  <c r="I24" i="2" s="1"/>
  <c r="I25" i="2" s="1"/>
  <c r="C23" i="2"/>
  <c r="E20" i="2"/>
  <c r="E21" i="2" s="1"/>
  <c r="E22" i="2" s="1"/>
  <c r="C27" i="2" l="1"/>
  <c r="E23" i="2"/>
  <c r="E24" i="2" s="1"/>
  <c r="E25" i="2" s="1"/>
  <c r="E26" i="2" s="1"/>
  <c r="G31" i="2"/>
  <c r="I27" i="2"/>
  <c r="I28" i="2" s="1"/>
  <c r="I29" i="2" s="1"/>
  <c r="G35" i="2" l="1"/>
  <c r="I31" i="2"/>
  <c r="I32" i="2" s="1"/>
  <c r="I33" i="2" s="1"/>
  <c r="C31" i="2"/>
  <c r="E27" i="2"/>
  <c r="E28" i="2" s="1"/>
  <c r="E29" i="2" s="1"/>
  <c r="E30" i="2" s="1"/>
  <c r="C35" i="2" l="1"/>
  <c r="E31" i="2"/>
  <c r="E32" i="2" s="1"/>
  <c r="E33" i="2" s="1"/>
  <c r="E34" i="2" s="1"/>
  <c r="G39" i="2"/>
  <c r="I35" i="2"/>
  <c r="G43" i="2" l="1"/>
  <c r="G47" i="2" s="1"/>
  <c r="I47" i="2" s="1"/>
  <c r="I39" i="2"/>
  <c r="E35" i="2"/>
  <c r="E36" i="2" s="1"/>
  <c r="E37" i="2" s="1"/>
  <c r="E38" i="2" s="1"/>
  <c r="C39" i="2"/>
  <c r="E39" i="2" l="1"/>
  <c r="E40" i="2" s="1"/>
  <c r="E41" i="2" s="1"/>
  <c r="E42" i="2" s="1"/>
  <c r="C43" i="2"/>
  <c r="C47" i="2" s="1"/>
  <c r="E47" i="2" s="1"/>
  <c r="E48" i="2" s="1"/>
  <c r="I43" i="2"/>
  <c r="I44" i="2" s="1"/>
  <c r="I45" i="2" s="1"/>
  <c r="E43" i="2" l="1"/>
  <c r="E44" i="2" s="1"/>
  <c r="E45" i="2" s="1"/>
  <c r="E46" i="2" s="1"/>
  <c r="G53" i="2" l="1"/>
  <c r="I49" i="2"/>
  <c r="I50" i="2" s="1"/>
  <c r="I53" i="2" l="1"/>
  <c r="G57" i="2"/>
  <c r="I57" i="2" s="1"/>
  <c r="E49" i="2"/>
  <c r="E50" i="2" s="1"/>
  <c r="E51" i="2" s="1"/>
  <c r="E52" i="2" s="1"/>
  <c r="C53" i="2"/>
  <c r="E53" i="2" l="1"/>
  <c r="E54" i="2" s="1"/>
  <c r="E55" i="2" s="1"/>
  <c r="E56" i="2" s="1"/>
  <c r="C57" i="2"/>
  <c r="E57" i="2" s="1"/>
  <c r="E58" i="2" s="1"/>
  <c r="E59" i="2" s="1"/>
  <c r="E60" i="2" s="1"/>
</calcChain>
</file>

<file path=xl/sharedStrings.xml><?xml version="1.0" encoding="utf-8"?>
<sst xmlns="http://schemas.openxmlformats.org/spreadsheetml/2006/main" count="342" uniqueCount="260">
  <si>
    <t>设备通信数据表</t>
  </si>
  <si>
    <t>序号</t>
  </si>
  <si>
    <t>文件版本号</t>
  </si>
  <si>
    <t>修改内容</t>
  </si>
  <si>
    <t>完成日期</t>
  </si>
  <si>
    <t>作者</t>
  </si>
  <si>
    <t>v1.0</t>
  </si>
  <si>
    <t>初版</t>
  </si>
  <si>
    <t>v2.0</t>
  </si>
  <si>
    <t>增加30位条码（DB1），OP13工位增加高度配方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</si>
  <si>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3.0</t>
    </r>
  </si>
  <si>
    <t>30位条码占30个字，每个工位DB1分配40个字，
DB2分配5个字</t>
  </si>
  <si>
    <t>v4.0</t>
  </si>
  <si>
    <r>
      <rPr>
        <sz val="11"/>
        <color theme="1"/>
        <rFont val="宋体"/>
        <charset val="134"/>
      </rPr>
      <t>码垛机器人D</t>
    </r>
    <r>
      <rPr>
        <sz val="11"/>
        <color theme="1"/>
        <rFont val="宋体"/>
        <charset val="134"/>
      </rPr>
      <t>B1数据项更改</t>
    </r>
  </si>
  <si>
    <t>v5.0</t>
  </si>
  <si>
    <r>
      <rPr>
        <sz val="11"/>
        <color theme="1"/>
        <rFont val="宋体"/>
        <charset val="134"/>
      </rPr>
      <t>上位机给P</t>
    </r>
    <r>
      <rPr>
        <sz val="11"/>
        <color theme="1"/>
        <rFont val="宋体"/>
        <charset val="134"/>
      </rPr>
      <t>LC状态，用位表达（按照8421编码）</t>
    </r>
  </si>
  <si>
    <t>v6.0</t>
  </si>
  <si>
    <t>零秒点火增加故障码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</si>
  <si>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8.0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</si>
  <si>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B1区，增加流程锁定地址</t>
    </r>
  </si>
  <si>
    <t>v10.0</t>
  </si>
  <si>
    <t>试火位增加气源未配置的信息</t>
  </si>
  <si>
    <t>V11</t>
  </si>
  <si>
    <t>外观增加通信定义，D2400=32:前道工序NG</t>
  </si>
  <si>
    <t>v12</t>
  </si>
  <si>
    <t>下线位增加项，条码重复mes已经下线过</t>
  </si>
  <si>
    <t>v13</t>
  </si>
  <si>
    <t>修改试火1地址定义I错误</t>
  </si>
  <si>
    <t>v14</t>
  </si>
  <si>
    <t>外观检测工位增加放行信号</t>
  </si>
  <si>
    <t>说明：
（1）D3005只有在D2071=0时，才允许变成1.
也就是说只有等PC上一次流程复位时，PLC这边流程才能启动。
（2）D3005在任何情况下都可以变成0，也就是说在流程没有完成情况下，也可以把板取走，PC这边流程复位。但是正常情况下只有PC给放行信号，才可以放行。</t>
  </si>
  <si>
    <t>线体允许启动：D2700</t>
  </si>
  <si>
    <t>周期发送
（300毫秒发送一次）</t>
  </si>
  <si>
    <t>工位序号</t>
  </si>
  <si>
    <t>工位</t>
  </si>
  <si>
    <r>
      <rPr>
        <sz val="12"/>
        <color theme="1"/>
        <rFont val="宋体"/>
        <charset val="134"/>
      </rPr>
      <t>DB1（PC-&gt;PLC)</t>
    </r>
    <r>
      <rPr>
        <b/>
        <sz val="12"/>
        <color rgb="FFFF0000"/>
        <rFont val="宋体"/>
        <charset val="134"/>
      </rPr>
      <t>(从D2000开始)</t>
    </r>
  </si>
  <si>
    <r>
      <rPr>
        <sz val="12"/>
        <color theme="1"/>
        <rFont val="宋体"/>
        <charset val="134"/>
      </rPr>
      <t>DB2(PLC-&gt;PC)</t>
    </r>
    <r>
      <rPr>
        <b/>
        <sz val="12"/>
        <color rgb="FFFF0000"/>
        <rFont val="宋体"/>
        <charset val="134"/>
      </rPr>
      <t>（从D3000开始）</t>
    </r>
  </si>
  <si>
    <t>起始地址
（D区）</t>
  </si>
  <si>
    <t>总数据长度
(字长）</t>
  </si>
  <si>
    <t>地址</t>
  </si>
  <si>
    <t>数值描述</t>
  </si>
  <si>
    <t>OP1</t>
  </si>
  <si>
    <t>产品上线</t>
  </si>
  <si>
    <t>0:无板
1：有产品
2：空板</t>
  </si>
  <si>
    <t>30位条码，ASCII字符，共占30个字，2001~2030</t>
  </si>
  <si>
    <t>0：允许检测流程开始
1：流程锁定</t>
  </si>
  <si>
    <t>OP2</t>
  </si>
  <si>
    <t>气密检查1</t>
  </si>
  <si>
    <t xml:space="preserve">1：检查OK，放行
2：NG
4：读卡/条码失败
8：需要检测
16：不需要检测
</t>
  </si>
  <si>
    <t>0：无板
1：有产品
2: 空板</t>
  </si>
  <si>
    <t>30位条码，ASCII字符，共占30个字，2041~2070</t>
  </si>
  <si>
    <t xml:space="preserve">0：插头未就绪
1：插头就绪 </t>
  </si>
  <si>
    <t>1：大底盘，2：小底盘</t>
  </si>
  <si>
    <t>OP3</t>
  </si>
  <si>
    <t>气密检查2</t>
  </si>
  <si>
    <t>1：检查OK，放行
2：NG
4：读卡/条码失败，未投产
8：需要检测
16：不需要检测</t>
  </si>
  <si>
    <t>同上</t>
  </si>
  <si>
    <t>30位条码，ASCII
字符，共占30个字，</t>
  </si>
  <si>
    <t>OP4</t>
  </si>
  <si>
    <t>气密检查3</t>
  </si>
  <si>
    <t>30位条码，ASCII
字符，共占30个字</t>
  </si>
  <si>
    <t>OP5</t>
  </si>
  <si>
    <t>零秒点火</t>
  </si>
  <si>
    <r>
      <rPr>
        <sz val="11"/>
        <color theme="1"/>
        <rFont val="宋体"/>
        <charset val="134"/>
      </rPr>
      <t xml:space="preserve">1：检查OK，放行
2：NG
4：读卡/条码失败
8：需要检测
16：不需要检测
</t>
    </r>
    <r>
      <rPr>
        <sz val="11"/>
        <color rgb="FFFF0000"/>
        <rFont val="宋体"/>
        <charset val="134"/>
      </rPr>
      <t>32：前面检测有不合格或漏检
64：产品未绑定</t>
    </r>
  </si>
  <si>
    <t>30位条码，ASCII字
符，共占30个字</t>
  </si>
  <si>
    <t>1：检测OK
2：检测NG</t>
  </si>
  <si>
    <t>检测NG项，每一位对应一项，从位0开始</t>
  </si>
  <si>
    <t>新增故障码0227,0229</t>
  </si>
  <si>
    <t>OP6</t>
  </si>
  <si>
    <t>一次试火1</t>
  </si>
  <si>
    <r>
      <rPr>
        <sz val="11"/>
        <color theme="1"/>
        <rFont val="宋体"/>
        <charset val="134"/>
      </rPr>
      <t xml:space="preserve">1：检查OK，放行
2：NG
4：读卡/条码失败，未投产
8：需要检测
16：不需要检测
</t>
    </r>
    <r>
      <rPr>
        <sz val="11"/>
        <color rgb="FFFF0000"/>
        <rFont val="宋体"/>
        <charset val="134"/>
      </rPr>
      <t>32：前面检测有不合格或漏检
64：产品未绑定
128：气源未配置</t>
    </r>
  </si>
  <si>
    <t>气源型号（从1开始编号)</t>
  </si>
  <si>
    <t>30位条码，ASCII字
符，共占30个字，</t>
  </si>
  <si>
    <t xml:space="preserve">检测NG项，每一位对应一项，从位0开始
</t>
  </si>
  <si>
    <t>OP7</t>
  </si>
  <si>
    <t>一次试火2</t>
  </si>
  <si>
    <t>气源型号
（从1开始编号)</t>
  </si>
  <si>
    <t>OP8</t>
  </si>
  <si>
    <t>一次试火3</t>
  </si>
  <si>
    <r>
      <rPr>
        <sz val="11"/>
        <color theme="1"/>
        <rFont val="宋体"/>
        <charset val="134"/>
      </rPr>
      <t xml:space="preserve">1：检查OK，放行
2：NG
4：读卡/条码失败
8：需要检测
16：不需要检测
</t>
    </r>
    <r>
      <rPr>
        <sz val="11"/>
        <color rgb="FFFF0000"/>
        <rFont val="宋体"/>
        <charset val="134"/>
      </rPr>
      <t>32：前面检测有不合格或漏检
64：产品未绑定
128：气源未配置</t>
    </r>
  </si>
  <si>
    <t>OP9</t>
  </si>
  <si>
    <t>一次试火4</t>
  </si>
  <si>
    <t>OP10</t>
  </si>
  <si>
    <t>1：检查OK，放行
2：NG
4：读卡/条码失败，未投产
8：需要检测
16：不需要检测
32：前面检测有不合格或漏检
64：产品未绑定
128：气源未配置</t>
  </si>
  <si>
    <t>OP11</t>
  </si>
  <si>
    <t>外观检查</t>
  </si>
  <si>
    <r>
      <rPr>
        <sz val="11"/>
        <color theme="1"/>
        <rFont val="宋体"/>
        <charset val="134"/>
      </rPr>
      <t xml:space="preserve">1：检查OK，放行
2：NG
4：读卡/条码失败，未投产
8：需要检测
16：不需要检测
</t>
    </r>
    <r>
      <rPr>
        <sz val="11"/>
        <color rgb="FFFF0000"/>
        <rFont val="宋体"/>
        <charset val="134"/>
      </rPr>
      <t>32：前面工位NG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 xml:space="preserve">64：MES禁止下线 </t>
    </r>
    <r>
      <rPr>
        <sz val="11"/>
        <color theme="1"/>
        <rFont val="宋体"/>
        <charset val="134"/>
      </rPr>
      <t xml:space="preserve">
</t>
    </r>
  </si>
  <si>
    <t>放行信号2，
3：放行（只有D2400=1，D2432=3时才放行）</t>
  </si>
  <si>
    <t>OP12</t>
  </si>
  <si>
    <t>提前下线</t>
  </si>
  <si>
    <t xml:space="preserve">1：检查OK，放行
2：NG
4：读卡/条码失败，未投产
8：需要检测
16：不需要检测
</t>
  </si>
  <si>
    <t>取消该工位</t>
  </si>
  <si>
    <t>OP13</t>
  </si>
  <si>
    <t>装箱核对</t>
  </si>
  <si>
    <t>1：检查OK，放行
2：NG，不合格
4：读rfid卡或条码失败
8：MES禁止下线，或未投产
16：条码核对错误
32：高度未配置
64：MES已经下线</t>
  </si>
  <si>
    <t>高度编号（从1开始）</t>
  </si>
  <si>
    <t xml:space="preserve">0：无纸箱
1：有纸箱
</t>
  </si>
  <si>
    <t>30位条码，ASCII字
符，共占30个字，2242~2256</t>
  </si>
  <si>
    <t>OP14</t>
  </si>
  <si>
    <t>机器人码垛</t>
  </si>
  <si>
    <t xml:space="preserve">1：OK
2：NG
4：读卡失败
8：包装配置不存在
</t>
  </si>
  <si>
    <t>包装尺寸编号
（从1开始）</t>
  </si>
  <si>
    <t>产品型号编号（随机）</t>
  </si>
  <si>
    <t>位</t>
  </si>
  <si>
    <t>不合格项</t>
  </si>
  <si>
    <t>不良代码</t>
  </si>
  <si>
    <t>说明</t>
  </si>
  <si>
    <t>bit0</t>
  </si>
  <si>
    <t>打火无火花</t>
  </si>
  <si>
    <t>0201</t>
  </si>
  <si>
    <t>1：合格，0：该项不合格</t>
  </si>
  <si>
    <t>bit1</t>
  </si>
  <si>
    <t>点着火后松手即灭</t>
  </si>
  <si>
    <t>0203</t>
  </si>
  <si>
    <t>bit2</t>
  </si>
  <si>
    <t>黄焰/红火</t>
  </si>
  <si>
    <t>0205</t>
  </si>
  <si>
    <t>bit3</t>
  </si>
  <si>
    <t>离焰</t>
  </si>
  <si>
    <t>0206</t>
  </si>
  <si>
    <t>bit4</t>
  </si>
  <si>
    <t>连续点火</t>
  </si>
  <si>
    <t>0208</t>
  </si>
  <si>
    <t>bit5</t>
  </si>
  <si>
    <t>点火距离超</t>
  </si>
  <si>
    <t>0230</t>
  </si>
  <si>
    <t>bit6</t>
  </si>
  <si>
    <t>阀杆卡</t>
  </si>
  <si>
    <t>0257</t>
  </si>
  <si>
    <t>bit7</t>
  </si>
  <si>
    <t>火短</t>
  </si>
  <si>
    <t>0261</t>
  </si>
  <si>
    <t>bit8</t>
  </si>
  <si>
    <t>火焰不均匀</t>
  </si>
  <si>
    <t>0263</t>
  </si>
  <si>
    <t>bit9</t>
  </si>
  <si>
    <t>漏火</t>
  </si>
  <si>
    <t>0266</t>
  </si>
  <si>
    <t>bit10</t>
  </si>
  <si>
    <t>无火/部分无火</t>
  </si>
  <si>
    <t>0271</t>
  </si>
  <si>
    <t>bit11</t>
  </si>
  <si>
    <t>火长</t>
  </si>
  <si>
    <t>0276</t>
  </si>
  <si>
    <t>bit12</t>
  </si>
  <si>
    <t>其他</t>
  </si>
  <si>
    <t>0299</t>
  </si>
  <si>
    <t>bit13</t>
  </si>
  <si>
    <t>bit14</t>
  </si>
  <si>
    <t>bit15</t>
  </si>
  <si>
    <t>外观不良-凹凸点</t>
  </si>
  <si>
    <t>0001</t>
  </si>
  <si>
    <t>外观不良-变形</t>
  </si>
  <si>
    <t>0002</t>
  </si>
  <si>
    <t>外观不良-划伤/擦伤/压痕</t>
  </si>
  <si>
    <t>0003</t>
  </si>
  <si>
    <t>外观不良-裂纹</t>
  </si>
  <si>
    <t>0004</t>
  </si>
  <si>
    <t>外观不良-毛刺</t>
  </si>
  <si>
    <t>0005</t>
  </si>
  <si>
    <t>外观不良-破损</t>
  </si>
  <si>
    <t>0006</t>
  </si>
  <si>
    <t>外观不良-起泡</t>
  </si>
  <si>
    <t>0007</t>
  </si>
  <si>
    <t>外观不良-缺料</t>
  </si>
  <si>
    <t>0008</t>
  </si>
  <si>
    <t>外观不良-色差</t>
  </si>
  <si>
    <t>0009</t>
  </si>
  <si>
    <t>外观不良-生锈</t>
  </si>
  <si>
    <t>0010</t>
  </si>
  <si>
    <t>外观不良-脏污</t>
  </si>
  <si>
    <t>0011</t>
  </si>
  <si>
    <t>外观不良-缝隙大</t>
  </si>
  <si>
    <t>0012</t>
  </si>
  <si>
    <t>COM口</t>
  </si>
  <si>
    <t>IP</t>
  </si>
  <si>
    <t>条码枪1：投产</t>
  </si>
  <si>
    <t>气密1：</t>
  </si>
  <si>
    <t>气密2：</t>
  </si>
  <si>
    <t>气密3：</t>
  </si>
  <si>
    <t>条码枪2：下线</t>
  </si>
  <si>
    <t>条码枪3：机械手码垛</t>
  </si>
  <si>
    <t>rfid1：投产</t>
  </si>
  <si>
    <t>192.168.1.11</t>
  </si>
  <si>
    <t>COM8</t>
  </si>
  <si>
    <t>rfid2：气密1</t>
  </si>
  <si>
    <t>192.168.1.12</t>
  </si>
  <si>
    <t>COM9</t>
  </si>
  <si>
    <t>rfid3：气密2</t>
  </si>
  <si>
    <t>192.168.1.13</t>
  </si>
  <si>
    <t>COM10</t>
  </si>
  <si>
    <t>rfid4:气密3</t>
  </si>
  <si>
    <t>192.168.1.14</t>
  </si>
  <si>
    <t>COM11</t>
  </si>
  <si>
    <t>rfid5：零秒点火</t>
  </si>
  <si>
    <t>192.168.1.15</t>
  </si>
  <si>
    <t>COM12</t>
  </si>
  <si>
    <t>rfid6：一次试火1</t>
  </si>
  <si>
    <t>192.168.1.16</t>
  </si>
  <si>
    <t>COM13</t>
  </si>
  <si>
    <t>rfid7：一次试火2</t>
  </si>
  <si>
    <t>192.168.1.17</t>
  </si>
  <si>
    <t>rfid8：一次试火3</t>
  </si>
  <si>
    <t>192.168.1.18</t>
  </si>
  <si>
    <t>rfid9：一次试火4</t>
  </si>
  <si>
    <t>192.168.1.19</t>
  </si>
  <si>
    <t>rfid10：二次试火</t>
  </si>
  <si>
    <t>192.168.1.20</t>
  </si>
  <si>
    <t>rfid11：外观检查</t>
  </si>
  <si>
    <t>192.168.1.21</t>
  </si>
  <si>
    <t>rfid12:下线</t>
  </si>
  <si>
    <t>192.168.1.22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</si>
  <si>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LC</t>
    </r>
  </si>
  <si>
    <t>192.168.1.100:5000</t>
  </si>
  <si>
    <t>贴标机</t>
  </si>
  <si>
    <t>192.168.242.146：10002</t>
  </si>
  <si>
    <t>192.168.1.110:10002（内网IP)</t>
  </si>
  <si>
    <t>MES webservice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</si>
  <si>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92.168.100.92</t>
    </r>
  </si>
  <si>
    <t>MES数据库</t>
  </si>
  <si>
    <t>192.168.100.94</t>
  </si>
  <si>
    <t>工控机-PLC网络地址</t>
  </si>
  <si>
    <t>192.168.1.200</t>
  </si>
  <si>
    <t>工控机-MES网络地址</t>
  </si>
  <si>
    <t>192.168.242.145,
网关：192.168.242.1
DNS：192.168.100.101</t>
  </si>
  <si>
    <t>一体机</t>
  </si>
  <si>
    <t>192.168.1.199</t>
  </si>
  <si>
    <r>
      <t>OP1</t>
    </r>
    <r>
      <rPr>
        <sz val="11"/>
        <color theme="1"/>
        <rFont val="宋体"/>
        <family val="3"/>
        <charset val="134"/>
        <scheme val="minor"/>
      </rPr>
      <t>5</t>
    </r>
    <phoneticPr fontId="13" type="noConversion"/>
  </si>
  <si>
    <t>二次试火2</t>
    <phoneticPr fontId="13" type="noConversion"/>
  </si>
  <si>
    <t>二次试火1</t>
    <phoneticPr fontId="13" type="noConversion"/>
  </si>
  <si>
    <r>
      <rPr>
        <sz val="11"/>
        <color theme="1"/>
        <rFont val="宋体"/>
        <charset val="134"/>
      </rPr>
      <t xml:space="preserve">1：检查OK，放行
2：NG
4：读卡/条码失败，未投产
8：需要检测
16：不需要检测
</t>
    </r>
    <r>
      <rPr>
        <sz val="11"/>
        <color rgb="FFFF0000"/>
        <rFont val="宋体"/>
        <charset val="134"/>
      </rPr>
      <t>32：前面检测有不合格或漏检
64：产品未绑定
128：气源未配置</t>
    </r>
    <phoneticPr fontId="13" type="noConversion"/>
  </si>
  <si>
    <t>192.168.1.10</t>
  </si>
  <si>
    <t>rfid11：二次试火</t>
    <phoneticPr fontId="13" type="noConversion"/>
  </si>
  <si>
    <t>08:00:17:C0:C0:E8</t>
  </si>
  <si>
    <t>08:00:17:8A:84:12</t>
  </si>
  <si>
    <t>08:00:17:64:C0:60</t>
  </si>
  <si>
    <t>08:00:17:1E:C0:AC</t>
  </si>
  <si>
    <t>08:00:17:4A:C0:D2</t>
  </si>
  <si>
    <t>08:00:17:58:84:B0</t>
  </si>
  <si>
    <t>08:00:17:E4:22:58</t>
  </si>
  <si>
    <t>08:00:17:BA:9E:9A</t>
  </si>
  <si>
    <t>08:00:17:E6:22:B0</t>
  </si>
  <si>
    <t>08:00:17:6A:C0:70</t>
  </si>
  <si>
    <t>08:00:17:3E:22:B0</t>
  </si>
  <si>
    <t>08:00:17:22:22:1A</t>
  </si>
  <si>
    <t>08:00:17:7A:84:B0</t>
  </si>
  <si>
    <t>MAC地址</t>
    <phoneticPr fontId="13" type="noConversion"/>
  </si>
  <si>
    <t>192.168.1.23</t>
  </si>
  <si>
    <t>192.168.1.24</t>
  </si>
  <si>
    <t>192.168.1.25</t>
  </si>
  <si>
    <t>192.168.1.26</t>
  </si>
  <si>
    <t>192.168.1.27</t>
  </si>
  <si>
    <t>192.168.1.28</t>
  </si>
  <si>
    <t>00:90:E8:65:A9:62</t>
  </si>
  <si>
    <t>00:90:E8:65:AA:42</t>
  </si>
  <si>
    <t>00:90:E8:65:AA:40</t>
  </si>
  <si>
    <t>00:90:E8:65:AA:57</t>
  </si>
  <si>
    <t>00:90:E8:65:AA:70</t>
  </si>
  <si>
    <t>00:90:E8:65:AA:5A</t>
  </si>
  <si>
    <t>1：检查OK，放行
2：NG
4：读卡/条码失败
8：需要检测
16：不需要检测
32：产品未配置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</si>
</sst>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微软雅黑"/>
      <charset val="134"/>
    </font>
    <font>
      <sz val="1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horizontal="right"/>
    </xf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horizontal="left" vertical="center" wrapText="1"/>
    </xf>
    <xf numFmtId="0" fontId="16" fillId="2" borderId="0" xfId="0" applyFont="1" applyFill="1"/>
    <xf numFmtId="0" fontId="8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19</xdr:row>
      <xdr:rowOff>76200</xdr:rowOff>
    </xdr:from>
    <xdr:to>
      <xdr:col>22</xdr:col>
      <xdr:colOff>95250</xdr:colOff>
      <xdr:row>22</xdr:row>
      <xdr:rowOff>104775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52550" y="3333750"/>
          <a:ext cx="167640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启动气密仪，检测完成</a:t>
          </a:r>
        </a:p>
      </xdr:txBody>
    </xdr:sp>
    <xdr:clientData/>
  </xdr:twoCellAnchor>
  <xdr:twoCellAnchor>
    <xdr:from>
      <xdr:col>8</xdr:col>
      <xdr:colOff>104775</xdr:colOff>
      <xdr:row>3</xdr:row>
      <xdr:rowOff>38100</xdr:rowOff>
    </xdr:from>
    <xdr:to>
      <xdr:col>45</xdr:col>
      <xdr:colOff>85725</xdr:colOff>
      <xdr:row>3</xdr:row>
      <xdr:rowOff>38100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171575" y="552450"/>
          <a:ext cx="491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4</xdr:row>
      <xdr:rowOff>28574</xdr:rowOff>
    </xdr:from>
    <xdr:to>
      <xdr:col>44</xdr:col>
      <xdr:colOff>57150</xdr:colOff>
      <xdr:row>8</xdr:row>
      <xdr:rowOff>57149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276725" y="713740"/>
          <a:ext cx="1647825" cy="7143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D3005=1</a:t>
          </a:r>
          <a:r>
            <a:rPr lang="zh-CN" altLang="en-US" sz="1100"/>
            <a:t>，代表有产品上线，</a:t>
          </a:r>
          <a:r>
            <a:rPr lang="en-US" altLang="zh-CN" sz="1100"/>
            <a:t>D3006=1,</a:t>
          </a:r>
          <a:r>
            <a:rPr lang="zh-CN" altLang="en-US" sz="1100"/>
            <a:t>气管就绪，启动流程</a:t>
          </a:r>
        </a:p>
      </xdr:txBody>
    </xdr:sp>
    <xdr:clientData/>
  </xdr:twoCellAnchor>
  <xdr:twoCellAnchor>
    <xdr:from>
      <xdr:col>9</xdr:col>
      <xdr:colOff>114300</xdr:colOff>
      <xdr:row>24</xdr:row>
      <xdr:rowOff>95251</xdr:rowOff>
    </xdr:from>
    <xdr:to>
      <xdr:col>23</xdr:col>
      <xdr:colOff>0</xdr:colOff>
      <xdr:row>27</xdr:row>
      <xdr:rowOff>19050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314450" y="4210050"/>
          <a:ext cx="17526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D2040</a:t>
          </a:r>
          <a:r>
            <a:rPr lang="zh-CN" altLang="en-US" sz="1100"/>
            <a:t>赋值</a:t>
          </a:r>
          <a:endParaRPr lang="en-US" altLang="zh-CN" sz="1100"/>
        </a:p>
      </xdr:txBody>
    </xdr:sp>
    <xdr:clientData/>
  </xdr:twoCellAnchor>
  <xdr:twoCellAnchor>
    <xdr:from>
      <xdr:col>31</xdr:col>
      <xdr:colOff>85725</xdr:colOff>
      <xdr:row>24</xdr:row>
      <xdr:rowOff>19050</xdr:rowOff>
    </xdr:from>
    <xdr:to>
      <xdr:col>44</xdr:col>
      <xdr:colOff>47625</xdr:colOff>
      <xdr:row>27</xdr:row>
      <xdr:rowOff>28575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219575" y="4133850"/>
          <a:ext cx="1695450" cy="5238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3005</a:t>
          </a:r>
          <a:r>
            <a:rPr lang="en-US" altLang="zh-CN" sz="1100"/>
            <a:t>=0</a:t>
          </a:r>
          <a:r>
            <a:rPr lang="zh-CN" altLang="en-US" sz="1100"/>
            <a:t>，板离开，代表流程结束</a:t>
          </a:r>
        </a:p>
      </xdr:txBody>
    </xdr:sp>
    <xdr:clientData/>
  </xdr:twoCellAnchor>
  <xdr:twoCellAnchor>
    <xdr:from>
      <xdr:col>10</xdr:col>
      <xdr:colOff>0</xdr:colOff>
      <xdr:row>29</xdr:row>
      <xdr:rowOff>1</xdr:rowOff>
    </xdr:from>
    <xdr:to>
      <xdr:col>22</xdr:col>
      <xdr:colOff>76200</xdr:colOff>
      <xdr:row>33</xdr:row>
      <xdr:rowOff>1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333500" y="4972050"/>
          <a:ext cx="16764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D2040=0</a:t>
          </a:r>
          <a:r>
            <a:rPr lang="zh-CN" altLang="en-US" sz="1100"/>
            <a:t>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D2071=0</a:t>
          </a:r>
          <a:endParaRPr lang="en-US" altLang="zh-CN" sz="1100"/>
        </a:p>
        <a:p>
          <a:pPr algn="l"/>
          <a:r>
            <a:rPr lang="zh-CN" altLang="en-US" sz="1100"/>
            <a:t>流程结束</a:t>
          </a:r>
        </a:p>
      </xdr:txBody>
    </xdr:sp>
    <xdr:clientData/>
  </xdr:twoCellAnchor>
  <xdr:twoCellAnchor>
    <xdr:from>
      <xdr:col>22</xdr:col>
      <xdr:colOff>123825</xdr:colOff>
      <xdr:row>5</xdr:row>
      <xdr:rowOff>57150</xdr:rowOff>
    </xdr:from>
    <xdr:to>
      <xdr:col>32</xdr:col>
      <xdr:colOff>9525</xdr:colOff>
      <xdr:row>6</xdr:row>
      <xdr:rowOff>42862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endCxn id="5" idx="1"/>
        </xdr:cNvCxnSpPr>
      </xdr:nvCxnSpPr>
      <xdr:spPr>
        <a:xfrm>
          <a:off x="3057525" y="914400"/>
          <a:ext cx="1219200" cy="156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22</xdr:row>
      <xdr:rowOff>104775</xdr:rowOff>
    </xdr:from>
    <xdr:to>
      <xdr:col>16</xdr:col>
      <xdr:colOff>57150</xdr:colOff>
      <xdr:row>24</xdr:row>
      <xdr:rowOff>95251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3" idx="2"/>
          <a:endCxn id="6" idx="0"/>
        </xdr:cNvCxnSpPr>
      </xdr:nvCxnSpPr>
      <xdr:spPr>
        <a:xfrm>
          <a:off x="2190750" y="3876675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3</xdr:row>
      <xdr:rowOff>161925</xdr:rowOff>
    </xdr:from>
    <xdr:to>
      <xdr:col>22</xdr:col>
      <xdr:colOff>57150</xdr:colOff>
      <xdr:row>7</xdr:row>
      <xdr:rowOff>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314450" y="676275"/>
          <a:ext cx="16764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D2071=0</a:t>
          </a:r>
          <a:r>
            <a:rPr lang="zh-CN" altLang="en-US" sz="1100"/>
            <a:t>，允许流程开始</a:t>
          </a:r>
        </a:p>
      </xdr:txBody>
    </xdr:sp>
    <xdr:clientData/>
  </xdr:twoCellAnchor>
  <xdr:twoCellAnchor>
    <xdr:from>
      <xdr:col>10</xdr:col>
      <xdr:colOff>19050</xdr:colOff>
      <xdr:row>14</xdr:row>
      <xdr:rowOff>104775</xdr:rowOff>
    </xdr:from>
    <xdr:to>
      <xdr:col>22</xdr:col>
      <xdr:colOff>95250</xdr:colOff>
      <xdr:row>17</xdr:row>
      <xdr:rowOff>114300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352550" y="2505075"/>
          <a:ext cx="16764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读</a:t>
          </a:r>
          <a:r>
            <a:rPr lang="en-US" altLang="zh-CN" sz="1100"/>
            <a:t>RFID</a:t>
          </a:r>
          <a:r>
            <a:rPr lang="zh-CN" altLang="en-US" sz="1100"/>
            <a:t>，识别产品</a:t>
          </a:r>
        </a:p>
      </xdr:txBody>
    </xdr:sp>
    <xdr:clientData/>
  </xdr:twoCellAnchor>
  <xdr:twoCellAnchor>
    <xdr:from>
      <xdr:col>22</xdr:col>
      <xdr:colOff>95250</xdr:colOff>
      <xdr:row>6</xdr:row>
      <xdr:rowOff>42862</xdr:rowOff>
    </xdr:from>
    <xdr:to>
      <xdr:col>32</xdr:col>
      <xdr:colOff>9525</xdr:colOff>
      <xdr:row>16</xdr:row>
      <xdr:rowOff>23813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5" idx="1"/>
          <a:endCxn id="12" idx="3"/>
        </xdr:cNvCxnSpPr>
      </xdr:nvCxnSpPr>
      <xdr:spPr>
        <a:xfrm flipH="1">
          <a:off x="3028950" y="1071245"/>
          <a:ext cx="1247775" cy="1695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17</xdr:row>
      <xdr:rowOff>114300</xdr:rowOff>
    </xdr:from>
    <xdr:to>
      <xdr:col>16</xdr:col>
      <xdr:colOff>57150</xdr:colOff>
      <xdr:row>19</xdr:row>
      <xdr:rowOff>76200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12" idx="2"/>
          <a:endCxn id="3" idx="0"/>
        </xdr:cNvCxnSpPr>
      </xdr:nvCxnSpPr>
      <xdr:spPr>
        <a:xfrm>
          <a:off x="2190750" y="3028950"/>
          <a:ext cx="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25</xdr:row>
      <xdr:rowOff>109538</xdr:rowOff>
    </xdr:from>
    <xdr:to>
      <xdr:col>31</xdr:col>
      <xdr:colOff>85725</xdr:colOff>
      <xdr:row>27</xdr:row>
      <xdr:rowOff>19050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6" idx="2"/>
          <a:endCxn id="7" idx="1"/>
        </xdr:cNvCxnSpPr>
      </xdr:nvCxnSpPr>
      <xdr:spPr>
        <a:xfrm flipV="1">
          <a:off x="2190750" y="4395470"/>
          <a:ext cx="2028825" cy="252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27</xdr:row>
      <xdr:rowOff>28575</xdr:rowOff>
    </xdr:from>
    <xdr:to>
      <xdr:col>38</xdr:col>
      <xdr:colOff>0</xdr:colOff>
      <xdr:row>31</xdr:row>
      <xdr:rowOff>1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stCxn id="7" idx="2"/>
          <a:endCxn id="8" idx="3"/>
        </xdr:cNvCxnSpPr>
      </xdr:nvCxnSpPr>
      <xdr:spPr>
        <a:xfrm flipH="1">
          <a:off x="3009900" y="4657725"/>
          <a:ext cx="205740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9</xdr:row>
      <xdr:rowOff>161925</xdr:rowOff>
    </xdr:from>
    <xdr:to>
      <xdr:col>22</xdr:col>
      <xdr:colOff>47625</xdr:colOff>
      <xdr:row>13</xdr:row>
      <xdr:rowOff>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304925" y="1704975"/>
          <a:ext cx="16764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D2071=1</a:t>
          </a:r>
          <a:r>
            <a:rPr lang="zh-CN" altLang="en-US" sz="1100"/>
            <a:t>，流程锁定</a:t>
          </a:r>
        </a:p>
      </xdr:txBody>
    </xdr:sp>
    <xdr:clientData/>
  </xdr:twoCellAnchor>
  <xdr:twoCellAnchor>
    <xdr:from>
      <xdr:col>27</xdr:col>
      <xdr:colOff>57150</xdr:colOff>
      <xdr:row>1</xdr:row>
      <xdr:rowOff>38100</xdr:rowOff>
    </xdr:from>
    <xdr:to>
      <xdr:col>27</xdr:col>
      <xdr:colOff>85725</xdr:colOff>
      <xdr:row>32</xdr:row>
      <xdr:rowOff>95250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3657600" y="209550"/>
          <a:ext cx="28575" cy="537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</xdr:row>
      <xdr:rowOff>66675</xdr:rowOff>
    </xdr:from>
    <xdr:to>
      <xdr:col>19</xdr:col>
      <xdr:colOff>95250</xdr:colOff>
      <xdr:row>2</xdr:row>
      <xdr:rowOff>142875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704975" y="238125"/>
          <a:ext cx="9239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PC    DB1</a:t>
          </a:r>
          <a:endParaRPr lang="zh-CN" altLang="en-US" sz="1100"/>
        </a:p>
      </xdr:txBody>
    </xdr:sp>
    <xdr:clientData/>
  </xdr:twoCellAnchor>
  <xdr:twoCellAnchor>
    <xdr:from>
      <xdr:col>34</xdr:col>
      <xdr:colOff>57150</xdr:colOff>
      <xdr:row>1</xdr:row>
      <xdr:rowOff>9525</xdr:rowOff>
    </xdr:from>
    <xdr:to>
      <xdr:col>41</xdr:col>
      <xdr:colOff>47625</xdr:colOff>
      <xdr:row>2</xdr:row>
      <xdr:rowOff>85725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4591050" y="180975"/>
          <a:ext cx="923925" cy="2476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PLC    DB2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C14" sqref="C14"/>
    </sheetView>
  </sheetViews>
  <sheetFormatPr defaultColWidth="9" defaultRowHeight="14" x14ac:dyDescent="0.25"/>
  <cols>
    <col min="1" max="1" width="4.453125" customWidth="1"/>
    <col min="2" max="2" width="11.6328125" customWidth="1"/>
    <col min="3" max="3" width="45.08984375" customWidth="1"/>
    <col min="4" max="4" width="13" customWidth="1"/>
    <col min="5" max="5" width="10.453125" customWidth="1"/>
  </cols>
  <sheetData>
    <row r="1" spans="1:5" ht="21" x14ac:dyDescent="0.25">
      <c r="A1" s="49" t="s">
        <v>0</v>
      </c>
      <c r="B1" s="49"/>
      <c r="C1" s="49"/>
      <c r="D1" s="49"/>
      <c r="E1" s="49"/>
    </row>
    <row r="2" spans="1:5" ht="15" x14ac:dyDescent="0.2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</row>
    <row r="3" spans="1:5" x14ac:dyDescent="0.25">
      <c r="A3" s="40">
        <v>1</v>
      </c>
      <c r="B3" s="40" t="s">
        <v>6</v>
      </c>
      <c r="C3" s="40" t="s">
        <v>7</v>
      </c>
      <c r="D3" s="41">
        <v>42509</v>
      </c>
      <c r="E3" s="41"/>
    </row>
    <row r="4" spans="1:5" x14ac:dyDescent="0.25">
      <c r="A4" s="40">
        <v>2</v>
      </c>
      <c r="B4" s="42" t="s">
        <v>8</v>
      </c>
      <c r="C4" s="43" t="s">
        <v>9</v>
      </c>
      <c r="D4" s="44">
        <v>42513</v>
      </c>
      <c r="E4" s="40"/>
    </row>
    <row r="5" spans="1:5" ht="28" x14ac:dyDescent="0.25">
      <c r="A5" s="40">
        <v>3</v>
      </c>
      <c r="B5" s="42" t="s">
        <v>10</v>
      </c>
      <c r="C5" s="43" t="s">
        <v>11</v>
      </c>
      <c r="D5" s="41">
        <v>42513</v>
      </c>
      <c r="E5" s="40"/>
    </row>
    <row r="6" spans="1:5" x14ac:dyDescent="0.25">
      <c r="A6" s="40">
        <v>4</v>
      </c>
      <c r="B6" s="42" t="s">
        <v>12</v>
      </c>
      <c r="C6" s="43" t="s">
        <v>13</v>
      </c>
      <c r="D6" s="45">
        <v>42517</v>
      </c>
      <c r="E6" s="40"/>
    </row>
    <row r="7" spans="1:5" x14ac:dyDescent="0.25">
      <c r="A7" s="40">
        <v>5</v>
      </c>
      <c r="B7" s="40" t="s">
        <v>14</v>
      </c>
      <c r="C7" s="42" t="s">
        <v>15</v>
      </c>
      <c r="D7" s="41">
        <v>42550</v>
      </c>
      <c r="E7" s="40"/>
    </row>
    <row r="8" spans="1:5" x14ac:dyDescent="0.25">
      <c r="A8" s="40">
        <v>6</v>
      </c>
      <c r="B8" s="42" t="s">
        <v>16</v>
      </c>
      <c r="C8" s="42" t="s">
        <v>17</v>
      </c>
      <c r="D8" s="41">
        <v>42559</v>
      </c>
      <c r="E8" s="40"/>
    </row>
    <row r="9" spans="1:5" x14ac:dyDescent="0.25">
      <c r="A9" s="40"/>
      <c r="B9" s="42" t="s">
        <v>18</v>
      </c>
      <c r="C9" s="42" t="s">
        <v>19</v>
      </c>
      <c r="D9" s="41">
        <v>42571</v>
      </c>
      <c r="E9" s="40"/>
    </row>
    <row r="10" spans="1:5" x14ac:dyDescent="0.25">
      <c r="A10" s="40"/>
      <c r="B10" s="40" t="s">
        <v>20</v>
      </c>
      <c r="C10" s="40" t="s">
        <v>21</v>
      </c>
      <c r="D10" s="41"/>
      <c r="E10" s="40"/>
    </row>
    <row r="11" spans="1:5" x14ac:dyDescent="0.25">
      <c r="A11" s="40"/>
      <c r="B11" s="40" t="s">
        <v>22</v>
      </c>
      <c r="C11" s="46" t="s">
        <v>23</v>
      </c>
      <c r="D11" s="41"/>
      <c r="E11" s="40"/>
    </row>
    <row r="12" spans="1:5" x14ac:dyDescent="0.25">
      <c r="A12" s="40"/>
      <c r="B12" s="40" t="s">
        <v>24</v>
      </c>
      <c r="C12" s="46" t="s">
        <v>25</v>
      </c>
      <c r="D12" s="41">
        <v>42650</v>
      </c>
      <c r="E12" s="40"/>
    </row>
    <row r="13" spans="1:5" x14ac:dyDescent="0.25">
      <c r="A13" s="40"/>
      <c r="B13" s="40" t="s">
        <v>26</v>
      </c>
      <c r="C13" s="46" t="s">
        <v>27</v>
      </c>
      <c r="D13" s="41">
        <v>42735</v>
      </c>
      <c r="E13" s="40"/>
    </row>
    <row r="14" spans="1:5" x14ac:dyDescent="0.25">
      <c r="A14" s="40"/>
      <c r="B14" s="40" t="s">
        <v>28</v>
      </c>
      <c r="C14" s="40" t="s">
        <v>29</v>
      </c>
      <c r="D14" s="41">
        <v>42844</v>
      </c>
      <c r="E14" s="40"/>
    </row>
    <row r="15" spans="1:5" x14ac:dyDescent="0.25">
      <c r="A15" s="40"/>
      <c r="B15" s="40"/>
      <c r="C15" s="40"/>
      <c r="D15" s="41"/>
      <c r="E15" s="40"/>
    </row>
    <row r="16" spans="1:5" x14ac:dyDescent="0.25">
      <c r="A16" s="40"/>
      <c r="B16" s="40"/>
      <c r="C16" s="40"/>
      <c r="D16" s="41"/>
      <c r="E16" s="40"/>
    </row>
    <row r="17" spans="1:5" x14ac:dyDescent="0.25">
      <c r="A17" s="40"/>
      <c r="B17" s="40"/>
      <c r="C17" s="40"/>
      <c r="D17" s="41"/>
      <c r="E17" s="40"/>
    </row>
    <row r="18" spans="1:5" x14ac:dyDescent="0.25">
      <c r="A18" s="40"/>
      <c r="B18" s="40"/>
      <c r="C18" s="40"/>
      <c r="D18" s="41"/>
      <c r="E18" s="40"/>
    </row>
    <row r="19" spans="1:5" x14ac:dyDescent="0.25">
      <c r="A19" s="40"/>
      <c r="B19" s="40"/>
      <c r="C19" s="40"/>
      <c r="D19" s="41"/>
      <c r="E19" s="40"/>
    </row>
  </sheetData>
  <mergeCells count="1">
    <mergeCell ref="A1:E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W4:BS15"/>
  <sheetViews>
    <sheetView showGridLines="0" workbookViewId="0">
      <selection activeCell="BG18" sqref="BG18"/>
    </sheetView>
  </sheetViews>
  <sheetFormatPr defaultColWidth="1.7265625" defaultRowHeight="14" x14ac:dyDescent="0.25"/>
  <cols>
    <col min="16" max="16" width="1.7265625" customWidth="1"/>
  </cols>
  <sheetData>
    <row r="4" spans="49:71" x14ac:dyDescent="0.25">
      <c r="AW4" s="50" t="s">
        <v>30</v>
      </c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</row>
    <row r="5" spans="49:71" x14ac:dyDescent="0.25"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</row>
    <row r="6" spans="49:71" x14ac:dyDescent="0.25"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</row>
    <row r="7" spans="49:71" x14ac:dyDescent="0.25"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</row>
    <row r="8" spans="49:71" x14ac:dyDescent="0.25"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</row>
    <row r="9" spans="49:71" x14ac:dyDescent="0.25"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</row>
    <row r="10" spans="49:71" x14ac:dyDescent="0.25"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</row>
    <row r="11" spans="49:71" x14ac:dyDescent="0.25"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</row>
    <row r="12" spans="49:71" x14ac:dyDescent="0.25"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</row>
    <row r="13" spans="49:71" x14ac:dyDescent="0.25"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</row>
    <row r="14" spans="49:71" x14ac:dyDescent="0.25"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</row>
    <row r="15" spans="49:71" x14ac:dyDescent="0.25"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</row>
  </sheetData>
  <mergeCells count="1">
    <mergeCell ref="AW4:BS15"/>
  </mergeCells>
  <phoneticPr fontId="13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61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5" sqref="F5"/>
    </sheetView>
  </sheetViews>
  <sheetFormatPr defaultColWidth="9" defaultRowHeight="14" x14ac:dyDescent="0.25"/>
  <cols>
    <col min="1" max="1" width="20.6328125" style="16" customWidth="1"/>
    <col min="2" max="5" width="11.453125" style="17" customWidth="1"/>
    <col min="6" max="6" width="18.26953125" style="18" customWidth="1"/>
    <col min="7" max="9" width="11.453125" style="17" customWidth="1"/>
    <col min="10" max="10" width="21.36328125" style="17" customWidth="1"/>
    <col min="11" max="11" width="33.08984375" style="16" customWidth="1"/>
    <col min="12" max="41" width="9" style="16"/>
  </cols>
  <sheetData>
    <row r="1" spans="1:11" ht="42" customHeight="1" x14ac:dyDescent="0.25">
      <c r="A1" s="19" t="s">
        <v>31</v>
      </c>
      <c r="B1" s="20" t="s">
        <v>32</v>
      </c>
    </row>
    <row r="2" spans="1:11" ht="15" x14ac:dyDescent="0.25">
      <c r="A2" s="57" t="s">
        <v>33</v>
      </c>
      <c r="B2" s="57" t="s">
        <v>34</v>
      </c>
      <c r="C2" s="65" t="s">
        <v>35</v>
      </c>
      <c r="D2" s="65"/>
      <c r="E2" s="65"/>
      <c r="F2" s="64"/>
      <c r="G2" s="60" t="s">
        <v>36</v>
      </c>
      <c r="H2" s="60"/>
      <c r="I2" s="60"/>
      <c r="J2" s="60"/>
      <c r="K2" s="55"/>
    </row>
    <row r="3" spans="1:11" ht="14.25" customHeight="1" x14ac:dyDescent="0.25">
      <c r="A3" s="57"/>
      <c r="B3" s="57"/>
      <c r="C3" s="63" t="s">
        <v>37</v>
      </c>
      <c r="D3" s="66" t="s">
        <v>38</v>
      </c>
      <c r="E3" s="57" t="s">
        <v>39</v>
      </c>
      <c r="F3" s="58" t="s">
        <v>40</v>
      </c>
      <c r="G3" s="59" t="s">
        <v>37</v>
      </c>
      <c r="H3" s="59" t="s">
        <v>38</v>
      </c>
      <c r="I3" s="60" t="s">
        <v>39</v>
      </c>
      <c r="J3" s="67" t="s">
        <v>40</v>
      </c>
      <c r="K3" s="55"/>
    </row>
    <row r="4" spans="1:11" ht="27.75" customHeight="1" x14ac:dyDescent="0.25">
      <c r="A4" s="57"/>
      <c r="B4" s="57"/>
      <c r="C4" s="64"/>
      <c r="D4" s="57"/>
      <c r="E4" s="57"/>
      <c r="F4" s="58"/>
      <c r="G4" s="60"/>
      <c r="H4" s="60"/>
      <c r="I4" s="60"/>
      <c r="J4" s="68"/>
      <c r="K4" s="55"/>
    </row>
    <row r="5" spans="1:11" ht="91.5" customHeight="1" x14ac:dyDescent="0.25">
      <c r="A5" s="52" t="s">
        <v>41</v>
      </c>
      <c r="B5" s="52" t="s">
        <v>42</v>
      </c>
      <c r="C5" s="52">
        <v>2000</v>
      </c>
      <c r="D5" s="52">
        <v>40</v>
      </c>
      <c r="E5" s="22">
        <f>C5</f>
        <v>2000</v>
      </c>
      <c r="F5" s="23" t="s">
        <v>259</v>
      </c>
      <c r="G5" s="22">
        <v>3000</v>
      </c>
      <c r="H5" s="22">
        <v>5</v>
      </c>
      <c r="I5" s="22">
        <f>G5</f>
        <v>3000</v>
      </c>
      <c r="J5" s="31" t="s">
        <v>43</v>
      </c>
      <c r="K5" s="30"/>
    </row>
    <row r="6" spans="1:11" ht="44.25" customHeight="1" x14ac:dyDescent="0.25">
      <c r="A6" s="53"/>
      <c r="B6" s="53"/>
      <c r="C6" s="53"/>
      <c r="D6" s="53"/>
      <c r="E6" s="22">
        <f t="shared" ref="E6:E11" si="0">E5+1</f>
        <v>2001</v>
      </c>
      <c r="F6" s="23" t="s">
        <v>44</v>
      </c>
      <c r="G6" s="21"/>
      <c r="H6" s="21"/>
      <c r="I6" s="22"/>
      <c r="J6" s="31"/>
      <c r="K6" s="30"/>
    </row>
    <row r="7" spans="1:11" ht="44.25" customHeight="1" x14ac:dyDescent="0.25">
      <c r="A7" s="54"/>
      <c r="B7" s="54"/>
      <c r="C7" s="54"/>
      <c r="D7" s="54"/>
      <c r="E7" s="22">
        <f>E6+30</f>
        <v>2031</v>
      </c>
      <c r="F7" s="26" t="s">
        <v>45</v>
      </c>
      <c r="G7" s="21"/>
      <c r="H7" s="21"/>
      <c r="I7" s="22"/>
      <c r="J7" s="31"/>
      <c r="K7" s="30"/>
    </row>
    <row r="8" spans="1:11" ht="108" customHeight="1" x14ac:dyDescent="0.25">
      <c r="A8" s="52" t="s">
        <v>46</v>
      </c>
      <c r="B8" s="52" t="s">
        <v>47</v>
      </c>
      <c r="C8" s="52">
        <f>C5+D5</f>
        <v>2040</v>
      </c>
      <c r="D8" s="52">
        <v>40</v>
      </c>
      <c r="E8" s="22">
        <f>C8</f>
        <v>2040</v>
      </c>
      <c r="F8" s="23" t="s">
        <v>48</v>
      </c>
      <c r="G8" s="52">
        <f>G5+H5</f>
        <v>3005</v>
      </c>
      <c r="H8" s="52">
        <v>5</v>
      </c>
      <c r="I8" s="22">
        <f>G8</f>
        <v>3005</v>
      </c>
      <c r="J8" s="31" t="s">
        <v>49</v>
      </c>
      <c r="K8" s="32"/>
    </row>
    <row r="9" spans="1:11" ht="48.75" customHeight="1" x14ac:dyDescent="0.25">
      <c r="A9" s="53"/>
      <c r="B9" s="53"/>
      <c r="C9" s="53"/>
      <c r="D9" s="53"/>
      <c r="E9" s="22">
        <f t="shared" si="0"/>
        <v>2041</v>
      </c>
      <c r="F9" s="23" t="s">
        <v>50</v>
      </c>
      <c r="G9" s="54"/>
      <c r="H9" s="54"/>
      <c r="I9" s="22">
        <f>I8+1</f>
        <v>3006</v>
      </c>
      <c r="J9" s="31" t="s">
        <v>51</v>
      </c>
      <c r="K9" s="30"/>
    </row>
    <row r="10" spans="1:11" ht="48.75" customHeight="1" x14ac:dyDescent="0.25">
      <c r="A10" s="53"/>
      <c r="B10" s="53"/>
      <c r="C10" s="53"/>
      <c r="D10" s="53"/>
      <c r="E10" s="22">
        <f>E9+30</f>
        <v>2071</v>
      </c>
      <c r="F10" s="26" t="s">
        <v>45</v>
      </c>
      <c r="G10" s="25"/>
      <c r="H10" s="25"/>
      <c r="I10" s="22"/>
      <c r="J10" s="31"/>
      <c r="K10" s="30"/>
    </row>
    <row r="11" spans="1:11" ht="48.75" customHeight="1" x14ac:dyDescent="0.25">
      <c r="A11" s="53"/>
      <c r="B11" s="53"/>
      <c r="C11" s="53"/>
      <c r="D11" s="53"/>
      <c r="E11" s="22">
        <f t="shared" si="0"/>
        <v>2072</v>
      </c>
      <c r="F11" s="26" t="s">
        <v>52</v>
      </c>
      <c r="G11" s="25"/>
      <c r="H11" s="25"/>
      <c r="I11" s="22"/>
      <c r="J11" s="31"/>
      <c r="K11" s="30"/>
    </row>
    <row r="12" spans="1:11" ht="84" x14ac:dyDescent="0.25">
      <c r="A12" s="52" t="s">
        <v>53</v>
      </c>
      <c r="B12" s="52" t="s">
        <v>54</v>
      </c>
      <c r="C12" s="52">
        <f>C8+D8</f>
        <v>2080</v>
      </c>
      <c r="D12" s="52">
        <v>40</v>
      </c>
      <c r="E12" s="22">
        <f>C12</f>
        <v>2080</v>
      </c>
      <c r="F12" s="23" t="s">
        <v>55</v>
      </c>
      <c r="G12" s="22">
        <f>G8+H8</f>
        <v>3010</v>
      </c>
      <c r="H12" s="22">
        <v>5</v>
      </c>
      <c r="I12" s="22">
        <f>G12</f>
        <v>3010</v>
      </c>
      <c r="J12" s="31" t="s">
        <v>56</v>
      </c>
      <c r="K12" s="32"/>
    </row>
    <row r="13" spans="1:11" ht="39" customHeight="1" x14ac:dyDescent="0.25">
      <c r="A13" s="53"/>
      <c r="B13" s="53"/>
      <c r="C13" s="53"/>
      <c r="D13" s="53"/>
      <c r="E13" s="22">
        <f t="shared" ref="E13:E17" si="1">E12+1</f>
        <v>2081</v>
      </c>
      <c r="F13" s="23" t="s">
        <v>57</v>
      </c>
      <c r="G13" s="22"/>
      <c r="H13" s="22"/>
      <c r="I13" s="22"/>
      <c r="J13" s="31"/>
      <c r="K13" s="32"/>
    </row>
    <row r="14" spans="1:11" ht="43" customHeight="1" x14ac:dyDescent="0.25">
      <c r="A14" s="53"/>
      <c r="B14" s="53"/>
      <c r="C14" s="53"/>
      <c r="D14" s="53"/>
      <c r="E14" s="22">
        <f>E13+30</f>
        <v>2111</v>
      </c>
      <c r="F14" s="26" t="s">
        <v>45</v>
      </c>
      <c r="G14" s="22"/>
      <c r="H14" s="22"/>
      <c r="I14" s="22"/>
      <c r="J14" s="31"/>
      <c r="K14" s="32"/>
    </row>
    <row r="15" spans="1:11" ht="39" customHeight="1" x14ac:dyDescent="0.25">
      <c r="A15" s="53"/>
      <c r="B15" s="53"/>
      <c r="C15" s="53"/>
      <c r="D15" s="53"/>
      <c r="E15" s="22">
        <f t="shared" si="1"/>
        <v>2112</v>
      </c>
      <c r="F15" s="26" t="s">
        <v>52</v>
      </c>
      <c r="G15" s="22"/>
      <c r="H15" s="22"/>
      <c r="I15" s="22"/>
      <c r="J15" s="31"/>
      <c r="K15" s="32"/>
    </row>
    <row r="16" spans="1:11" ht="84" x14ac:dyDescent="0.25">
      <c r="A16" s="52" t="s">
        <v>58</v>
      </c>
      <c r="B16" s="52" t="s">
        <v>59</v>
      </c>
      <c r="C16" s="52">
        <f>C12+D12</f>
        <v>2120</v>
      </c>
      <c r="D16" s="52">
        <v>40</v>
      </c>
      <c r="E16" s="22">
        <f>C16</f>
        <v>2120</v>
      </c>
      <c r="F16" s="23" t="s">
        <v>55</v>
      </c>
      <c r="G16" s="22">
        <f>G12+H12</f>
        <v>3015</v>
      </c>
      <c r="H16" s="22">
        <v>5</v>
      </c>
      <c r="I16" s="22">
        <f>G16</f>
        <v>3015</v>
      </c>
      <c r="J16" s="31" t="s">
        <v>56</v>
      </c>
      <c r="K16" s="32"/>
    </row>
    <row r="17" spans="1:11" ht="28" x14ac:dyDescent="0.25">
      <c r="A17" s="53"/>
      <c r="B17" s="53"/>
      <c r="C17" s="53"/>
      <c r="D17" s="53"/>
      <c r="E17" s="22">
        <f t="shared" si="1"/>
        <v>2121</v>
      </c>
      <c r="F17" s="23" t="s">
        <v>60</v>
      </c>
      <c r="G17" s="21"/>
      <c r="H17" s="21"/>
      <c r="I17" s="22"/>
      <c r="J17" s="31"/>
      <c r="K17" s="32"/>
    </row>
    <row r="18" spans="1:11" ht="51" customHeight="1" x14ac:dyDescent="0.25">
      <c r="A18" s="53"/>
      <c r="B18" s="53"/>
      <c r="C18" s="53"/>
      <c r="D18" s="53"/>
      <c r="E18" s="22">
        <f>E17+30</f>
        <v>2151</v>
      </c>
      <c r="F18" s="26" t="s">
        <v>45</v>
      </c>
      <c r="G18" s="21"/>
      <c r="H18" s="21"/>
      <c r="I18" s="22"/>
      <c r="J18" s="31"/>
      <c r="K18" s="32"/>
    </row>
    <row r="19" spans="1:11" ht="51" customHeight="1" x14ac:dyDescent="0.25">
      <c r="A19" s="53"/>
      <c r="B19" s="53"/>
      <c r="C19" s="53"/>
      <c r="D19" s="53"/>
      <c r="E19" s="22">
        <f>E18+1</f>
        <v>2152</v>
      </c>
      <c r="F19" s="26" t="s">
        <v>52</v>
      </c>
      <c r="G19" s="21"/>
      <c r="H19" s="21"/>
      <c r="I19" s="22"/>
      <c r="J19" s="31"/>
      <c r="K19" s="32"/>
    </row>
    <row r="20" spans="1:11" ht="121.5" customHeight="1" x14ac:dyDescent="0.25">
      <c r="A20" s="52" t="s">
        <v>61</v>
      </c>
      <c r="B20" s="52" t="s">
        <v>62</v>
      </c>
      <c r="C20" s="52">
        <f>C16+D16</f>
        <v>2160</v>
      </c>
      <c r="D20" s="52">
        <v>40</v>
      </c>
      <c r="E20" s="22">
        <f t="shared" ref="E20:E53" si="2">C20</f>
        <v>2160</v>
      </c>
      <c r="F20" s="23" t="s">
        <v>63</v>
      </c>
      <c r="G20" s="52">
        <f>G16+H16</f>
        <v>3020</v>
      </c>
      <c r="H20" s="52">
        <v>5</v>
      </c>
      <c r="I20" s="22">
        <f t="shared" ref="I20:I53" si="3">G20</f>
        <v>3020</v>
      </c>
      <c r="J20" s="33" t="s">
        <v>49</v>
      </c>
      <c r="K20" s="32"/>
    </row>
    <row r="21" spans="1:11" ht="55.5" customHeight="1" x14ac:dyDescent="0.25">
      <c r="A21" s="53"/>
      <c r="B21" s="53"/>
      <c r="C21" s="53"/>
      <c r="D21" s="53"/>
      <c r="E21" s="22">
        <f t="shared" ref="E21:E25" si="4">E20+1</f>
        <v>2161</v>
      </c>
      <c r="F21" s="23" t="s">
        <v>64</v>
      </c>
      <c r="G21" s="53"/>
      <c r="H21" s="53"/>
      <c r="I21" s="22">
        <f t="shared" ref="I21:I25" si="5">I20+1</f>
        <v>3021</v>
      </c>
      <c r="J21" s="31" t="s">
        <v>65</v>
      </c>
      <c r="K21" s="30"/>
    </row>
    <row r="22" spans="1:11" ht="55.5" customHeight="1" x14ac:dyDescent="0.25">
      <c r="A22" s="54"/>
      <c r="B22" s="54"/>
      <c r="C22" s="54"/>
      <c r="D22" s="54"/>
      <c r="E22" s="22">
        <f>E21+30</f>
        <v>2191</v>
      </c>
      <c r="F22" s="26" t="s">
        <v>45</v>
      </c>
      <c r="G22" s="54"/>
      <c r="H22" s="54"/>
      <c r="I22" s="22">
        <f t="shared" si="5"/>
        <v>3022</v>
      </c>
      <c r="J22" s="33" t="s">
        <v>66</v>
      </c>
      <c r="K22" s="34" t="s">
        <v>67</v>
      </c>
    </row>
    <row r="23" spans="1:11" ht="140" x14ac:dyDescent="0.25">
      <c r="A23" s="52" t="s">
        <v>68</v>
      </c>
      <c r="B23" s="52" t="s">
        <v>69</v>
      </c>
      <c r="C23" s="52">
        <f>C20+D20</f>
        <v>2200</v>
      </c>
      <c r="D23" s="52">
        <v>40</v>
      </c>
      <c r="E23" s="22">
        <f t="shared" si="2"/>
        <v>2200</v>
      </c>
      <c r="F23" s="23" t="s">
        <v>70</v>
      </c>
      <c r="G23" s="52">
        <f>G20+H20</f>
        <v>3025</v>
      </c>
      <c r="H23" s="52">
        <v>5</v>
      </c>
      <c r="I23" s="22">
        <f t="shared" si="3"/>
        <v>3025</v>
      </c>
      <c r="J23" s="33" t="s">
        <v>49</v>
      </c>
      <c r="K23" s="32"/>
    </row>
    <row r="24" spans="1:11" ht="28" x14ac:dyDescent="0.25">
      <c r="A24" s="53"/>
      <c r="B24" s="53"/>
      <c r="C24" s="53"/>
      <c r="D24" s="53"/>
      <c r="E24" s="22">
        <f t="shared" si="4"/>
        <v>2201</v>
      </c>
      <c r="F24" s="23" t="s">
        <v>71</v>
      </c>
      <c r="G24" s="53"/>
      <c r="H24" s="53"/>
      <c r="I24" s="22">
        <f t="shared" si="5"/>
        <v>3026</v>
      </c>
      <c r="J24" s="33" t="s">
        <v>65</v>
      </c>
      <c r="K24" s="30"/>
    </row>
    <row r="25" spans="1:11" ht="49.5" customHeight="1" x14ac:dyDescent="0.25">
      <c r="A25" s="53"/>
      <c r="B25" s="53"/>
      <c r="C25" s="53"/>
      <c r="D25" s="53"/>
      <c r="E25" s="22">
        <f t="shared" si="4"/>
        <v>2202</v>
      </c>
      <c r="F25" s="23" t="s">
        <v>72</v>
      </c>
      <c r="G25" s="54"/>
      <c r="H25" s="54"/>
      <c r="I25" s="22">
        <f t="shared" si="5"/>
        <v>3027</v>
      </c>
      <c r="J25" s="35" t="s">
        <v>73</v>
      </c>
      <c r="K25" s="30"/>
    </row>
    <row r="26" spans="1:11" ht="49.5" customHeight="1" x14ac:dyDescent="0.25">
      <c r="A26" s="54"/>
      <c r="B26" s="54"/>
      <c r="C26" s="54"/>
      <c r="D26" s="54"/>
      <c r="E26" s="22">
        <f>E25+30</f>
        <v>2232</v>
      </c>
      <c r="F26" s="26" t="s">
        <v>45</v>
      </c>
      <c r="G26" s="25"/>
      <c r="H26" s="25"/>
      <c r="I26" s="22"/>
      <c r="J26" s="35"/>
      <c r="K26" s="30"/>
    </row>
    <row r="27" spans="1:11" ht="140" x14ac:dyDescent="0.25">
      <c r="A27" s="52" t="s">
        <v>74</v>
      </c>
      <c r="B27" s="52" t="s">
        <v>75</v>
      </c>
      <c r="C27" s="52">
        <f>C23+D23</f>
        <v>2240</v>
      </c>
      <c r="D27" s="52">
        <v>40</v>
      </c>
      <c r="E27" s="22">
        <f t="shared" si="2"/>
        <v>2240</v>
      </c>
      <c r="F27" s="23" t="s">
        <v>70</v>
      </c>
      <c r="G27" s="22">
        <f>G23+H23</f>
        <v>3030</v>
      </c>
      <c r="H27" s="22">
        <v>5</v>
      </c>
      <c r="I27" s="22">
        <f t="shared" si="3"/>
        <v>3030</v>
      </c>
      <c r="J27" s="33" t="s">
        <v>49</v>
      </c>
      <c r="K27" s="32"/>
    </row>
    <row r="28" spans="1:11" ht="34.5" customHeight="1" x14ac:dyDescent="0.25">
      <c r="A28" s="53"/>
      <c r="B28" s="53"/>
      <c r="C28" s="53"/>
      <c r="D28" s="53"/>
      <c r="E28" s="22">
        <f t="shared" ref="E28:E33" si="6">E27+1</f>
        <v>2241</v>
      </c>
      <c r="F28" s="23" t="s">
        <v>76</v>
      </c>
      <c r="G28" s="22"/>
      <c r="H28" s="22"/>
      <c r="I28" s="22">
        <f t="shared" ref="I28:I33" si="7">I27+1</f>
        <v>3031</v>
      </c>
      <c r="J28" s="33" t="s">
        <v>65</v>
      </c>
      <c r="K28" s="32"/>
    </row>
    <row r="29" spans="1:11" ht="36.75" customHeight="1" x14ac:dyDescent="0.25">
      <c r="A29" s="53"/>
      <c r="B29" s="53"/>
      <c r="C29" s="53"/>
      <c r="D29" s="53"/>
      <c r="E29" s="22">
        <f t="shared" si="6"/>
        <v>2242</v>
      </c>
      <c r="F29" s="23" t="s">
        <v>64</v>
      </c>
      <c r="G29" s="22"/>
      <c r="H29" s="22"/>
      <c r="I29" s="22">
        <f t="shared" si="7"/>
        <v>3032</v>
      </c>
      <c r="J29" s="33" t="s">
        <v>66</v>
      </c>
      <c r="K29" s="32"/>
    </row>
    <row r="30" spans="1:11" ht="53.25" customHeight="1" x14ac:dyDescent="0.25">
      <c r="A30" s="54"/>
      <c r="B30" s="54"/>
      <c r="C30" s="54"/>
      <c r="D30" s="54"/>
      <c r="E30" s="22">
        <f>E29+30</f>
        <v>2272</v>
      </c>
      <c r="F30" s="26" t="s">
        <v>45</v>
      </c>
      <c r="G30" s="22"/>
      <c r="H30" s="22"/>
      <c r="I30" s="22"/>
      <c r="J30" s="33"/>
      <c r="K30" s="32"/>
    </row>
    <row r="31" spans="1:11" ht="126" x14ac:dyDescent="0.25">
      <c r="A31" s="52" t="s">
        <v>77</v>
      </c>
      <c r="B31" s="52" t="s">
        <v>78</v>
      </c>
      <c r="C31" s="52">
        <f>C27+D27</f>
        <v>2280</v>
      </c>
      <c r="D31" s="52">
        <v>40</v>
      </c>
      <c r="E31" s="22">
        <f t="shared" si="2"/>
        <v>2280</v>
      </c>
      <c r="F31" s="23" t="s">
        <v>79</v>
      </c>
      <c r="G31" s="22">
        <f>G27+H27</f>
        <v>3035</v>
      </c>
      <c r="H31" s="22">
        <v>5</v>
      </c>
      <c r="I31" s="22">
        <f t="shared" si="3"/>
        <v>3035</v>
      </c>
      <c r="J31" s="33" t="s">
        <v>49</v>
      </c>
      <c r="K31" s="32"/>
    </row>
    <row r="32" spans="1:11" ht="28" x14ac:dyDescent="0.25">
      <c r="A32" s="53"/>
      <c r="B32" s="53"/>
      <c r="C32" s="53"/>
      <c r="D32" s="53"/>
      <c r="E32" s="22">
        <f t="shared" si="6"/>
        <v>2281</v>
      </c>
      <c r="F32" s="23" t="s">
        <v>76</v>
      </c>
      <c r="G32" s="22"/>
      <c r="H32" s="22"/>
      <c r="I32" s="22">
        <f t="shared" si="7"/>
        <v>3036</v>
      </c>
      <c r="J32" s="33" t="s">
        <v>65</v>
      </c>
      <c r="K32" s="32"/>
    </row>
    <row r="33" spans="1:41" ht="28" x14ac:dyDescent="0.25">
      <c r="A33" s="53"/>
      <c r="B33" s="53"/>
      <c r="C33" s="53"/>
      <c r="D33" s="53"/>
      <c r="E33" s="22">
        <f t="shared" si="6"/>
        <v>2282</v>
      </c>
      <c r="F33" s="23" t="s">
        <v>64</v>
      </c>
      <c r="G33" s="22"/>
      <c r="H33" s="22"/>
      <c r="I33" s="22">
        <f t="shared" si="7"/>
        <v>3037</v>
      </c>
      <c r="J33" s="33" t="s">
        <v>66</v>
      </c>
      <c r="K33" s="32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ht="47.25" customHeight="1" x14ac:dyDescent="0.25">
      <c r="A34" s="54"/>
      <c r="B34" s="54"/>
      <c r="C34" s="54"/>
      <c r="D34" s="54"/>
      <c r="E34" s="21">
        <f>E33+30</f>
        <v>2312</v>
      </c>
      <c r="F34" s="26" t="s">
        <v>45</v>
      </c>
      <c r="G34" s="22"/>
      <c r="H34" s="22"/>
      <c r="I34" s="22"/>
      <c r="J34" s="33"/>
      <c r="K34" s="32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ht="140" x14ac:dyDescent="0.25">
      <c r="A35" s="52" t="s">
        <v>80</v>
      </c>
      <c r="B35" s="52" t="s">
        <v>81</v>
      </c>
      <c r="C35" s="52">
        <f>C31+D31</f>
        <v>2320</v>
      </c>
      <c r="D35" s="52">
        <v>40</v>
      </c>
      <c r="E35" s="22">
        <f t="shared" si="2"/>
        <v>2320</v>
      </c>
      <c r="F35" s="47" t="s">
        <v>230</v>
      </c>
      <c r="G35" s="22">
        <f>G31+H31</f>
        <v>3040</v>
      </c>
      <c r="H35" s="22">
        <v>5</v>
      </c>
      <c r="I35" s="22">
        <f t="shared" si="3"/>
        <v>3040</v>
      </c>
      <c r="J35" s="33" t="s">
        <v>49</v>
      </c>
      <c r="K35" s="32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ht="28" x14ac:dyDescent="0.25">
      <c r="A36" s="53"/>
      <c r="B36" s="53"/>
      <c r="C36" s="53"/>
      <c r="D36" s="53"/>
      <c r="E36" s="22">
        <f t="shared" ref="E36:E41" si="8">E35+1</f>
        <v>2321</v>
      </c>
      <c r="F36" s="23" t="s">
        <v>76</v>
      </c>
      <c r="G36" s="22"/>
      <c r="H36" s="22"/>
      <c r="I36" s="22"/>
      <c r="J36" s="33" t="s">
        <v>65</v>
      </c>
      <c r="K36" s="32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28" x14ac:dyDescent="0.25">
      <c r="A37" s="53"/>
      <c r="B37" s="53"/>
      <c r="C37" s="53"/>
      <c r="D37" s="53"/>
      <c r="E37" s="22">
        <f t="shared" si="8"/>
        <v>2322</v>
      </c>
      <c r="F37" s="23" t="s">
        <v>64</v>
      </c>
      <c r="G37" s="22"/>
      <c r="H37" s="22"/>
      <c r="I37" s="22"/>
      <c r="J37" s="33" t="s">
        <v>66</v>
      </c>
      <c r="K37" s="32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43.5" customHeight="1" x14ac:dyDescent="0.25">
      <c r="A38" s="54"/>
      <c r="B38" s="54"/>
      <c r="C38" s="54"/>
      <c r="D38" s="54"/>
      <c r="E38" s="21">
        <f>E37+30</f>
        <v>2352</v>
      </c>
      <c r="F38" s="26" t="s">
        <v>45</v>
      </c>
      <c r="G38" s="22"/>
      <c r="H38" s="22"/>
      <c r="I38" s="22"/>
      <c r="J38" s="33"/>
      <c r="K38" s="32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40" x14ac:dyDescent="0.25">
      <c r="A39" s="52" t="s">
        <v>82</v>
      </c>
      <c r="B39" s="56" t="s">
        <v>229</v>
      </c>
      <c r="C39" s="52">
        <f>C35+D35</f>
        <v>2360</v>
      </c>
      <c r="D39" s="52">
        <v>40</v>
      </c>
      <c r="E39" s="22">
        <f t="shared" si="2"/>
        <v>2360</v>
      </c>
      <c r="F39" s="23" t="s">
        <v>83</v>
      </c>
      <c r="G39" s="22">
        <f>G35+H35</f>
        <v>3045</v>
      </c>
      <c r="H39" s="22">
        <v>5</v>
      </c>
      <c r="I39" s="22">
        <f t="shared" si="3"/>
        <v>3045</v>
      </c>
      <c r="J39" s="33" t="s">
        <v>49</v>
      </c>
      <c r="K39" s="32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ht="28" x14ac:dyDescent="0.25">
      <c r="A40" s="53"/>
      <c r="B40" s="53"/>
      <c r="C40" s="53"/>
      <c r="D40" s="53"/>
      <c r="E40" s="22">
        <f t="shared" si="8"/>
        <v>2361</v>
      </c>
      <c r="F40" s="23" t="s">
        <v>76</v>
      </c>
      <c r="G40" s="21"/>
      <c r="H40" s="21"/>
      <c r="I40" s="22"/>
      <c r="J40" s="33" t="s">
        <v>65</v>
      </c>
      <c r="K40" s="32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ht="35.25" customHeight="1" x14ac:dyDescent="0.25">
      <c r="A41" s="53"/>
      <c r="B41" s="53"/>
      <c r="C41" s="53"/>
      <c r="D41" s="53"/>
      <c r="E41" s="22">
        <f t="shared" si="8"/>
        <v>2362</v>
      </c>
      <c r="F41" s="23" t="s">
        <v>64</v>
      </c>
      <c r="G41" s="21"/>
      <c r="H41" s="21"/>
      <c r="I41" s="22"/>
      <c r="J41" s="33" t="s">
        <v>66</v>
      </c>
      <c r="K41" s="32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ht="43.5" customHeight="1" x14ac:dyDescent="0.25">
      <c r="A42" s="54"/>
      <c r="B42" s="54"/>
      <c r="C42" s="54"/>
      <c r="D42" s="54"/>
      <c r="E42" s="22">
        <f>E41+30</f>
        <v>2392</v>
      </c>
      <c r="F42" s="26" t="s">
        <v>45</v>
      </c>
      <c r="G42" s="21"/>
      <c r="H42" s="21"/>
      <c r="I42" s="22"/>
      <c r="J42" s="33"/>
      <c r="K42" s="3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ht="126" x14ac:dyDescent="0.25">
      <c r="A43" s="52" t="s">
        <v>84</v>
      </c>
      <c r="B43" s="52" t="s">
        <v>85</v>
      </c>
      <c r="C43" s="52">
        <f t="shared" ref="C43" si="9">C39+D39</f>
        <v>2400</v>
      </c>
      <c r="D43" s="52">
        <v>40</v>
      </c>
      <c r="E43" s="22">
        <f t="shared" si="2"/>
        <v>2400</v>
      </c>
      <c r="F43" s="23" t="s">
        <v>86</v>
      </c>
      <c r="G43" s="52">
        <f t="shared" ref="G43" si="10">G39+H39</f>
        <v>3050</v>
      </c>
      <c r="H43" s="52">
        <v>5</v>
      </c>
      <c r="I43" s="22">
        <f t="shared" si="3"/>
        <v>3050</v>
      </c>
      <c r="J43" s="33" t="s">
        <v>49</v>
      </c>
      <c r="K43" s="32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ht="43.5" customHeight="1" x14ac:dyDescent="0.25">
      <c r="A44" s="53"/>
      <c r="B44" s="53"/>
      <c r="C44" s="53"/>
      <c r="D44" s="53"/>
      <c r="E44" s="22">
        <f t="shared" ref="E44:E48" si="11">E43+1</f>
        <v>2401</v>
      </c>
      <c r="F44" s="23" t="s">
        <v>64</v>
      </c>
      <c r="G44" s="53"/>
      <c r="H44" s="53"/>
      <c r="I44" s="22">
        <f>I43+1</f>
        <v>3051</v>
      </c>
      <c r="J44" s="33" t="s">
        <v>65</v>
      </c>
      <c r="K44" s="30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ht="61.5" customHeight="1" x14ac:dyDescent="0.25">
      <c r="A45" s="53"/>
      <c r="B45" s="53"/>
      <c r="C45" s="53"/>
      <c r="D45" s="53"/>
      <c r="E45" s="22">
        <f>E44+30</f>
        <v>2431</v>
      </c>
      <c r="F45" s="26" t="s">
        <v>45</v>
      </c>
      <c r="G45" s="54"/>
      <c r="H45" s="54"/>
      <c r="I45" s="22">
        <f>I44+1</f>
        <v>3052</v>
      </c>
      <c r="J45" s="33" t="s">
        <v>66</v>
      </c>
      <c r="K45" s="30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ht="56" x14ac:dyDescent="0.25">
      <c r="A46" s="54"/>
      <c r="B46" s="54"/>
      <c r="C46" s="54"/>
      <c r="D46" s="54"/>
      <c r="E46" s="22">
        <f t="shared" si="11"/>
        <v>2432</v>
      </c>
      <c r="F46" s="26" t="s">
        <v>87</v>
      </c>
      <c r="G46" s="25"/>
      <c r="H46" s="25"/>
      <c r="I46" s="22"/>
      <c r="J46" s="33"/>
      <c r="K46" s="30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ht="27" customHeight="1" x14ac:dyDescent="0.25">
      <c r="A47" s="61" t="s">
        <v>88</v>
      </c>
      <c r="B47" s="61" t="s">
        <v>89</v>
      </c>
      <c r="C47" s="61">
        <f>C43+D43</f>
        <v>2440</v>
      </c>
      <c r="D47" s="61">
        <v>40</v>
      </c>
      <c r="E47" s="27">
        <f t="shared" si="2"/>
        <v>2440</v>
      </c>
      <c r="F47" s="28" t="s">
        <v>90</v>
      </c>
      <c r="G47" s="27">
        <f>G43+H43</f>
        <v>3055</v>
      </c>
      <c r="H47" s="27">
        <v>5</v>
      </c>
      <c r="I47" s="27">
        <f t="shared" si="3"/>
        <v>3055</v>
      </c>
      <c r="J47" s="36" t="s">
        <v>49</v>
      </c>
      <c r="K47" s="37" t="s">
        <v>91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ht="11.25" customHeight="1" x14ac:dyDescent="0.25">
      <c r="A48" s="62"/>
      <c r="B48" s="62"/>
      <c r="C48" s="62"/>
      <c r="D48" s="62"/>
      <c r="E48" s="27">
        <f t="shared" si="11"/>
        <v>2441</v>
      </c>
      <c r="F48" s="28" t="s">
        <v>64</v>
      </c>
      <c r="G48" s="27"/>
      <c r="H48" s="27"/>
      <c r="I48" s="27"/>
      <c r="J48" s="36"/>
      <c r="K48" s="3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ht="126" x14ac:dyDescent="0.25">
      <c r="A49" s="52" t="s">
        <v>92</v>
      </c>
      <c r="B49" s="52" t="s">
        <v>93</v>
      </c>
      <c r="C49" s="52">
        <v>2480</v>
      </c>
      <c r="D49" s="52">
        <v>40</v>
      </c>
      <c r="E49" s="22">
        <f t="shared" si="2"/>
        <v>2480</v>
      </c>
      <c r="F49" s="26" t="s">
        <v>94</v>
      </c>
      <c r="G49" s="52">
        <v>3060</v>
      </c>
      <c r="H49" s="52">
        <v>5</v>
      </c>
      <c r="I49" s="22">
        <f t="shared" si="3"/>
        <v>3060</v>
      </c>
      <c r="J49" s="31" t="s">
        <v>49</v>
      </c>
      <c r="K49" s="30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ht="42" x14ac:dyDescent="0.25">
      <c r="A50" s="53"/>
      <c r="B50" s="53"/>
      <c r="C50" s="53"/>
      <c r="D50" s="53"/>
      <c r="E50" s="22">
        <f t="shared" ref="E50:E56" si="12">E49+1</f>
        <v>2481</v>
      </c>
      <c r="F50" s="23" t="s">
        <v>95</v>
      </c>
      <c r="G50" s="53"/>
      <c r="H50" s="53"/>
      <c r="I50" s="22">
        <f>I49+1</f>
        <v>3061</v>
      </c>
      <c r="J50" s="33" t="s">
        <v>96</v>
      </c>
      <c r="K50" s="3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ht="42" x14ac:dyDescent="0.25">
      <c r="A51" s="53"/>
      <c r="B51" s="53"/>
      <c r="C51" s="53"/>
      <c r="D51" s="53"/>
      <c r="E51" s="22">
        <f t="shared" si="12"/>
        <v>2482</v>
      </c>
      <c r="F51" s="23" t="s">
        <v>97</v>
      </c>
      <c r="G51" s="54"/>
      <c r="H51" s="54"/>
      <c r="I51" s="22"/>
      <c r="J51" s="31"/>
      <c r="K51" s="30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ht="60.75" customHeight="1" x14ac:dyDescent="0.25">
      <c r="A52" s="54"/>
      <c r="B52" s="54"/>
      <c r="C52" s="54"/>
      <c r="D52" s="54"/>
      <c r="E52" s="22">
        <f>E51+30</f>
        <v>2512</v>
      </c>
      <c r="F52" s="26" t="s">
        <v>45</v>
      </c>
      <c r="G52" s="24"/>
      <c r="H52" s="24"/>
      <c r="I52" s="22"/>
      <c r="J52" s="31"/>
      <c r="K52" s="30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ht="70" x14ac:dyDescent="0.25">
      <c r="A53" s="52" t="s">
        <v>98</v>
      </c>
      <c r="B53" s="52" t="s">
        <v>99</v>
      </c>
      <c r="C53" s="52">
        <f>C49+D49</f>
        <v>2520</v>
      </c>
      <c r="D53" s="52">
        <v>40</v>
      </c>
      <c r="E53" s="22">
        <f t="shared" si="2"/>
        <v>2520</v>
      </c>
      <c r="F53" s="23" t="s">
        <v>100</v>
      </c>
      <c r="G53" s="52">
        <f>G49+H49</f>
        <v>3065</v>
      </c>
      <c r="H53" s="52">
        <v>5</v>
      </c>
      <c r="I53" s="22">
        <f t="shared" si="3"/>
        <v>3065</v>
      </c>
      <c r="J53" s="31" t="s">
        <v>96</v>
      </c>
      <c r="K53" s="30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ht="28" x14ac:dyDescent="0.25">
      <c r="A54" s="53"/>
      <c r="B54" s="53"/>
      <c r="C54" s="53"/>
      <c r="D54" s="53"/>
      <c r="E54" s="22">
        <f t="shared" si="12"/>
        <v>2521</v>
      </c>
      <c r="F54" s="23" t="s">
        <v>101</v>
      </c>
      <c r="G54" s="53"/>
      <c r="H54" s="53"/>
      <c r="I54" s="22"/>
      <c r="J54" s="22"/>
      <c r="K54" s="32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ht="33" customHeight="1" x14ac:dyDescent="0.25">
      <c r="A55" s="53"/>
      <c r="B55" s="53"/>
      <c r="C55" s="53"/>
      <c r="D55" s="53"/>
      <c r="E55" s="22">
        <f t="shared" si="12"/>
        <v>2522</v>
      </c>
      <c r="F55" s="23" t="s">
        <v>102</v>
      </c>
      <c r="G55" s="53"/>
      <c r="H55" s="53"/>
      <c r="I55" s="22"/>
      <c r="J55" s="22"/>
      <c r="K55" s="32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ht="28" x14ac:dyDescent="0.25">
      <c r="A56" s="54"/>
      <c r="B56" s="54"/>
      <c r="C56" s="54"/>
      <c r="D56" s="54"/>
      <c r="E56" s="22">
        <f t="shared" si="12"/>
        <v>2523</v>
      </c>
      <c r="F56" s="23" t="s">
        <v>64</v>
      </c>
      <c r="G56" s="54"/>
      <c r="H56" s="54"/>
      <c r="I56" s="22"/>
      <c r="J56" s="22"/>
      <c r="K56" s="30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40" x14ac:dyDescent="0.25">
      <c r="A57" s="56" t="s">
        <v>227</v>
      </c>
      <c r="B57" s="56" t="s">
        <v>228</v>
      </c>
      <c r="C57" s="52">
        <f>C53+D53</f>
        <v>2560</v>
      </c>
      <c r="D57" s="52">
        <v>40</v>
      </c>
      <c r="E57" s="22">
        <f t="shared" ref="E57" si="13">C57</f>
        <v>2560</v>
      </c>
      <c r="F57" s="23" t="s">
        <v>83</v>
      </c>
      <c r="G57" s="52">
        <f>G53+H53</f>
        <v>3070</v>
      </c>
      <c r="H57" s="52">
        <v>5</v>
      </c>
      <c r="I57" s="22">
        <f t="shared" ref="I57" si="14">G57</f>
        <v>3070</v>
      </c>
      <c r="J57" s="33" t="s">
        <v>49</v>
      </c>
      <c r="K57" s="32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28" x14ac:dyDescent="0.25">
      <c r="A58" s="53"/>
      <c r="B58" s="53"/>
      <c r="C58" s="53"/>
      <c r="D58" s="53"/>
      <c r="E58" s="22">
        <f t="shared" ref="E58:E59" si="15">E57+1</f>
        <v>2561</v>
      </c>
      <c r="F58" s="23" t="s">
        <v>76</v>
      </c>
      <c r="G58" s="53"/>
      <c r="H58" s="53"/>
      <c r="I58" s="22">
        <v>3071</v>
      </c>
      <c r="J58" s="33" t="s">
        <v>65</v>
      </c>
      <c r="K58" s="32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35.25" customHeight="1" x14ac:dyDescent="0.25">
      <c r="A59" s="53"/>
      <c r="B59" s="53"/>
      <c r="C59" s="53"/>
      <c r="D59" s="53"/>
      <c r="E59" s="22">
        <f t="shared" si="15"/>
        <v>2562</v>
      </c>
      <c r="F59" s="23" t="s">
        <v>64</v>
      </c>
      <c r="G59" s="53"/>
      <c r="H59" s="53"/>
      <c r="I59" s="22">
        <v>3072</v>
      </c>
      <c r="J59" s="33" t="s">
        <v>66</v>
      </c>
      <c r="K59" s="32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ht="43.5" customHeight="1" x14ac:dyDescent="0.25">
      <c r="A60" s="54"/>
      <c r="B60" s="54"/>
      <c r="C60" s="54"/>
      <c r="D60" s="54"/>
      <c r="E60" s="22">
        <f>E59+30</f>
        <v>2592</v>
      </c>
      <c r="F60" s="26" t="s">
        <v>45</v>
      </c>
      <c r="G60" s="54"/>
      <c r="H60" s="54"/>
      <c r="I60" s="22"/>
      <c r="J60" s="33"/>
      <c r="K60" s="32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ht="18.75" customHeight="1" x14ac:dyDescent="0.25">
      <c r="A61" s="30"/>
      <c r="B61" s="22"/>
      <c r="C61" s="22"/>
      <c r="D61" s="22"/>
      <c r="E61" s="22"/>
      <c r="F61" s="29"/>
      <c r="G61" s="22"/>
      <c r="H61" s="22"/>
      <c r="I61" s="22"/>
      <c r="J61" s="22"/>
      <c r="K61" s="30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</sheetData>
  <mergeCells count="87">
    <mergeCell ref="A47:A48"/>
    <mergeCell ref="C2:F2"/>
    <mergeCell ref="G2:J2"/>
    <mergeCell ref="A2:A4"/>
    <mergeCell ref="A5:A7"/>
    <mergeCell ref="A8:A11"/>
    <mergeCell ref="D3:D4"/>
    <mergeCell ref="D5:D7"/>
    <mergeCell ref="D8:D11"/>
    <mergeCell ref="H3:H4"/>
    <mergeCell ref="H8:H9"/>
    <mergeCell ref="I3:I4"/>
    <mergeCell ref="J3:J4"/>
    <mergeCell ref="A12:A15"/>
    <mergeCell ref="A16:A19"/>
    <mergeCell ref="A20:A22"/>
    <mergeCell ref="A23:A26"/>
    <mergeCell ref="A27:A30"/>
    <mergeCell ref="A31:A34"/>
    <mergeCell ref="A35:A38"/>
    <mergeCell ref="A39:A42"/>
    <mergeCell ref="A43:A46"/>
    <mergeCell ref="A49:A52"/>
    <mergeCell ref="A53:A56"/>
    <mergeCell ref="B2:B4"/>
    <mergeCell ref="B5:B7"/>
    <mergeCell ref="B8:B11"/>
    <mergeCell ref="B12:B15"/>
    <mergeCell ref="B16:B19"/>
    <mergeCell ref="B20:B22"/>
    <mergeCell ref="B23:B26"/>
    <mergeCell ref="B27:B30"/>
    <mergeCell ref="B31:B34"/>
    <mergeCell ref="B35:B38"/>
    <mergeCell ref="B39:B42"/>
    <mergeCell ref="B43:B46"/>
    <mergeCell ref="B47:B48"/>
    <mergeCell ref="B49:B52"/>
    <mergeCell ref="B53:B56"/>
    <mergeCell ref="C3:C4"/>
    <mergeCell ref="C5:C7"/>
    <mergeCell ref="C8:C11"/>
    <mergeCell ref="C12:C15"/>
    <mergeCell ref="C16:C19"/>
    <mergeCell ref="C20:C22"/>
    <mergeCell ref="C23:C26"/>
    <mergeCell ref="C27:C30"/>
    <mergeCell ref="C31:C34"/>
    <mergeCell ref="C35:C38"/>
    <mergeCell ref="C39:C42"/>
    <mergeCell ref="C43:C46"/>
    <mergeCell ref="C47:C48"/>
    <mergeCell ref="C49:C52"/>
    <mergeCell ref="C53:C56"/>
    <mergeCell ref="D12:D15"/>
    <mergeCell ref="D16:D19"/>
    <mergeCell ref="D20:D22"/>
    <mergeCell ref="D23:D26"/>
    <mergeCell ref="D27:D30"/>
    <mergeCell ref="G49:G51"/>
    <mergeCell ref="G53:G56"/>
    <mergeCell ref="D31:D34"/>
    <mergeCell ref="D35:D38"/>
    <mergeCell ref="D39:D42"/>
    <mergeCell ref="D43:D46"/>
    <mergeCell ref="D47:D48"/>
    <mergeCell ref="G3:G4"/>
    <mergeCell ref="G8:G9"/>
    <mergeCell ref="G20:G22"/>
    <mergeCell ref="G23:G25"/>
    <mergeCell ref="G43:G45"/>
    <mergeCell ref="G57:G60"/>
    <mergeCell ref="H57:H60"/>
    <mergeCell ref="K2:K4"/>
    <mergeCell ref="A57:A60"/>
    <mergeCell ref="B57:B60"/>
    <mergeCell ref="C57:C60"/>
    <mergeCell ref="D57:D60"/>
    <mergeCell ref="H20:H22"/>
    <mergeCell ref="H23:H25"/>
    <mergeCell ref="H43:H45"/>
    <mergeCell ref="H49:H51"/>
    <mergeCell ref="H53:H56"/>
    <mergeCell ref="D49:D52"/>
    <mergeCell ref="D53:D56"/>
    <mergeCell ref="E3:E4"/>
    <mergeCell ref="F3:F4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B24" sqref="B24"/>
    </sheetView>
  </sheetViews>
  <sheetFormatPr defaultColWidth="9" defaultRowHeight="14" x14ac:dyDescent="0.25"/>
  <cols>
    <col min="1" max="1" width="12.36328125" style="13" customWidth="1"/>
    <col min="2" max="3" width="35.08984375" style="13" customWidth="1"/>
    <col min="4" max="4" width="21.36328125" customWidth="1"/>
  </cols>
  <sheetData>
    <row r="1" spans="1:4" ht="17.5" x14ac:dyDescent="0.25">
      <c r="A1" s="6" t="s">
        <v>103</v>
      </c>
      <c r="B1" s="6" t="s">
        <v>104</v>
      </c>
      <c r="C1" s="7" t="s">
        <v>105</v>
      </c>
      <c r="D1" t="s">
        <v>106</v>
      </c>
    </row>
    <row r="2" spans="1:4" ht="16.5" x14ac:dyDescent="0.25">
      <c r="A2" s="8" t="s">
        <v>107</v>
      </c>
      <c r="B2" s="9" t="s">
        <v>108</v>
      </c>
      <c r="C2" s="14" t="s">
        <v>109</v>
      </c>
      <c r="D2" t="s">
        <v>110</v>
      </c>
    </row>
    <row r="3" spans="1:4" ht="16.5" x14ac:dyDescent="0.25">
      <c r="A3" s="8" t="s">
        <v>111</v>
      </c>
      <c r="B3" s="9" t="s">
        <v>112</v>
      </c>
      <c r="C3" s="14" t="s">
        <v>113</v>
      </c>
    </row>
    <row r="4" spans="1:4" ht="16.5" x14ac:dyDescent="0.25">
      <c r="A4" s="8" t="s">
        <v>114</v>
      </c>
      <c r="B4" s="9" t="s">
        <v>115</v>
      </c>
      <c r="C4" s="14" t="s">
        <v>116</v>
      </c>
    </row>
    <row r="5" spans="1:4" ht="16.5" x14ac:dyDescent="0.25">
      <c r="A5" s="8" t="s">
        <v>117</v>
      </c>
      <c r="B5" s="9" t="s">
        <v>118</v>
      </c>
      <c r="C5" s="14" t="s">
        <v>119</v>
      </c>
    </row>
    <row r="6" spans="1:4" ht="16.5" x14ac:dyDescent="0.25">
      <c r="A6" s="8" t="s">
        <v>120</v>
      </c>
      <c r="B6" s="9" t="s">
        <v>121</v>
      </c>
      <c r="C6" s="14" t="s">
        <v>122</v>
      </c>
    </row>
    <row r="7" spans="1:4" ht="16.5" x14ac:dyDescent="0.25">
      <c r="A7" s="8" t="s">
        <v>123</v>
      </c>
      <c r="B7" s="12" t="s">
        <v>124</v>
      </c>
      <c r="C7" s="10" t="s">
        <v>125</v>
      </c>
    </row>
    <row r="8" spans="1:4" ht="16.5" x14ac:dyDescent="0.25">
      <c r="A8" s="8" t="s">
        <v>126</v>
      </c>
      <c r="B8" s="9" t="s">
        <v>127</v>
      </c>
      <c r="C8" s="14" t="s">
        <v>128</v>
      </c>
    </row>
    <row r="9" spans="1:4" ht="16.5" x14ac:dyDescent="0.25">
      <c r="A9" s="8" t="s">
        <v>129</v>
      </c>
      <c r="B9" s="9" t="s">
        <v>130</v>
      </c>
      <c r="C9" s="14" t="s">
        <v>131</v>
      </c>
    </row>
    <row r="10" spans="1:4" ht="16.5" x14ac:dyDescent="0.25">
      <c r="A10" s="8" t="s">
        <v>132</v>
      </c>
      <c r="B10" s="9" t="s">
        <v>133</v>
      </c>
      <c r="C10" s="10" t="s">
        <v>134</v>
      </c>
    </row>
    <row r="11" spans="1:4" ht="16.5" x14ac:dyDescent="0.25">
      <c r="A11" s="8" t="s">
        <v>135</v>
      </c>
      <c r="B11" s="9" t="s">
        <v>136</v>
      </c>
      <c r="C11" s="10" t="s">
        <v>137</v>
      </c>
    </row>
    <row r="12" spans="1:4" ht="16.5" x14ac:dyDescent="0.25">
      <c r="A12" s="8" t="s">
        <v>138</v>
      </c>
      <c r="B12" s="9" t="s">
        <v>139</v>
      </c>
      <c r="C12" s="10" t="s">
        <v>140</v>
      </c>
    </row>
    <row r="13" spans="1:4" ht="16.5" x14ac:dyDescent="0.25">
      <c r="A13" s="8" t="s">
        <v>141</v>
      </c>
      <c r="B13" s="12" t="s">
        <v>142</v>
      </c>
      <c r="C13" s="10" t="s">
        <v>143</v>
      </c>
    </row>
    <row r="14" spans="1:4" ht="16.5" x14ac:dyDescent="0.25">
      <c r="A14" s="8" t="s">
        <v>144</v>
      </c>
      <c r="B14" s="12" t="s">
        <v>145</v>
      </c>
      <c r="C14" s="10" t="s">
        <v>146</v>
      </c>
    </row>
    <row r="15" spans="1:4" x14ac:dyDescent="0.25">
      <c r="A15" s="8" t="s">
        <v>147</v>
      </c>
      <c r="B15" s="8"/>
      <c r="C15" s="15"/>
    </row>
    <row r="16" spans="1:4" x14ac:dyDescent="0.25">
      <c r="A16" s="8" t="s">
        <v>148</v>
      </c>
      <c r="B16" s="8"/>
      <c r="C16" s="15"/>
    </row>
    <row r="17" spans="1:3" x14ac:dyDescent="0.25">
      <c r="A17" s="8" t="s">
        <v>149</v>
      </c>
      <c r="B17" s="8"/>
      <c r="C17" s="15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E20" sqref="E20"/>
    </sheetView>
  </sheetViews>
  <sheetFormatPr defaultColWidth="9" defaultRowHeight="14" x14ac:dyDescent="0.25"/>
  <cols>
    <col min="1" max="1" width="15" customWidth="1"/>
    <col min="2" max="2" width="21.08984375" customWidth="1"/>
    <col min="3" max="3" width="24.453125" customWidth="1"/>
    <col min="4" max="4" width="23.6328125" customWidth="1"/>
  </cols>
  <sheetData>
    <row r="1" spans="1:4" ht="17.5" x14ac:dyDescent="0.25">
      <c r="A1" s="6" t="s">
        <v>103</v>
      </c>
      <c r="B1" s="6" t="s">
        <v>104</v>
      </c>
      <c r="C1" s="7" t="s">
        <v>105</v>
      </c>
      <c r="D1" t="s">
        <v>106</v>
      </c>
    </row>
    <row r="2" spans="1:4" ht="16.5" x14ac:dyDescent="0.25">
      <c r="A2" s="8" t="s">
        <v>107</v>
      </c>
      <c r="B2" s="9" t="s">
        <v>150</v>
      </c>
      <c r="C2" s="10" t="s">
        <v>151</v>
      </c>
      <c r="D2" t="s">
        <v>110</v>
      </c>
    </row>
    <row r="3" spans="1:4" ht="16.5" x14ac:dyDescent="0.25">
      <c r="A3" s="8" t="s">
        <v>111</v>
      </c>
      <c r="B3" s="9" t="s">
        <v>152</v>
      </c>
      <c r="C3" s="10" t="s">
        <v>153</v>
      </c>
    </row>
    <row r="4" spans="1:4" ht="16.5" x14ac:dyDescent="0.25">
      <c r="A4" s="8" t="s">
        <v>114</v>
      </c>
      <c r="B4" s="11" t="s">
        <v>154</v>
      </c>
      <c r="C4" s="10" t="s">
        <v>155</v>
      </c>
    </row>
    <row r="5" spans="1:4" ht="16.5" x14ac:dyDescent="0.25">
      <c r="A5" s="8" t="s">
        <v>117</v>
      </c>
      <c r="B5" s="9" t="s">
        <v>156</v>
      </c>
      <c r="C5" s="10" t="s">
        <v>157</v>
      </c>
    </row>
    <row r="6" spans="1:4" ht="16.5" x14ac:dyDescent="0.25">
      <c r="A6" s="8" t="s">
        <v>120</v>
      </c>
      <c r="B6" s="9" t="s">
        <v>158</v>
      </c>
      <c r="C6" s="10" t="s">
        <v>159</v>
      </c>
    </row>
    <row r="7" spans="1:4" ht="16.5" x14ac:dyDescent="0.25">
      <c r="A7" s="8" t="s">
        <v>123</v>
      </c>
      <c r="B7" s="9" t="s">
        <v>160</v>
      </c>
      <c r="C7" s="10" t="s">
        <v>161</v>
      </c>
    </row>
    <row r="8" spans="1:4" ht="16.5" x14ac:dyDescent="0.25">
      <c r="A8" s="8" t="s">
        <v>126</v>
      </c>
      <c r="B8" s="9" t="s">
        <v>162</v>
      </c>
      <c r="C8" s="10" t="s">
        <v>163</v>
      </c>
    </row>
    <row r="9" spans="1:4" ht="16.5" x14ac:dyDescent="0.25">
      <c r="A9" s="8" t="s">
        <v>129</v>
      </c>
      <c r="B9" s="9" t="s">
        <v>164</v>
      </c>
      <c r="C9" s="10" t="s">
        <v>165</v>
      </c>
    </row>
    <row r="10" spans="1:4" ht="16.5" x14ac:dyDescent="0.25">
      <c r="A10" s="8" t="s">
        <v>132</v>
      </c>
      <c r="B10" s="9" t="s">
        <v>166</v>
      </c>
      <c r="C10" s="10" t="s">
        <v>167</v>
      </c>
    </row>
    <row r="11" spans="1:4" ht="16.5" x14ac:dyDescent="0.25">
      <c r="A11" s="8" t="s">
        <v>135</v>
      </c>
      <c r="B11" s="9" t="s">
        <v>168</v>
      </c>
      <c r="C11" s="10" t="s">
        <v>169</v>
      </c>
    </row>
    <row r="12" spans="1:4" ht="16.5" x14ac:dyDescent="0.25">
      <c r="A12" s="8" t="s">
        <v>138</v>
      </c>
      <c r="B12" s="9" t="s">
        <v>170</v>
      </c>
      <c r="C12" s="10" t="s">
        <v>171</v>
      </c>
    </row>
    <row r="13" spans="1:4" ht="16.5" x14ac:dyDescent="0.25">
      <c r="A13" s="8" t="s">
        <v>141</v>
      </c>
      <c r="B13" s="9" t="s">
        <v>172</v>
      </c>
      <c r="C13" s="10" t="s">
        <v>173</v>
      </c>
    </row>
    <row r="14" spans="1:4" ht="16.5" x14ac:dyDescent="0.25">
      <c r="A14" s="8" t="s">
        <v>144</v>
      </c>
      <c r="B14" s="12" t="s">
        <v>145</v>
      </c>
      <c r="C14" s="10" t="s">
        <v>146</v>
      </c>
    </row>
    <row r="15" spans="1:4" ht="16.5" x14ac:dyDescent="0.25">
      <c r="A15" s="8" t="s">
        <v>147</v>
      </c>
      <c r="B15" s="8"/>
      <c r="C15" s="10"/>
    </row>
    <row r="16" spans="1:4" ht="16.5" x14ac:dyDescent="0.25">
      <c r="A16" s="8" t="s">
        <v>148</v>
      </c>
      <c r="B16" s="8"/>
      <c r="C16" s="10"/>
    </row>
    <row r="17" spans="1:3" ht="16.5" x14ac:dyDescent="0.25">
      <c r="A17" s="8" t="s">
        <v>149</v>
      </c>
      <c r="B17" s="8"/>
      <c r="C17" s="10"/>
    </row>
  </sheetData>
  <phoneticPr fontId="1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topLeftCell="A7" workbookViewId="0">
      <selection activeCell="I11" sqref="I11"/>
    </sheetView>
  </sheetViews>
  <sheetFormatPr defaultColWidth="9" defaultRowHeight="14" x14ac:dyDescent="0.25"/>
  <cols>
    <col min="2" max="2" width="25" customWidth="1"/>
    <col min="3" max="3" width="23.36328125" customWidth="1"/>
    <col min="4" max="4" width="50.6328125" customWidth="1"/>
  </cols>
  <sheetData>
    <row r="1" spans="1:4" ht="18.649999999999999" customHeight="1" x14ac:dyDescent="0.25">
      <c r="A1" s="2" t="s">
        <v>174</v>
      </c>
      <c r="B1" s="2" t="s">
        <v>34</v>
      </c>
      <c r="C1" s="2" t="s">
        <v>175</v>
      </c>
      <c r="D1" s="48" t="s">
        <v>246</v>
      </c>
    </row>
    <row r="2" spans="1:4" ht="18.649999999999999" customHeight="1" x14ac:dyDescent="0.25">
      <c r="A2" s="16" t="s">
        <v>184</v>
      </c>
      <c r="B2" s="3" t="s">
        <v>176</v>
      </c>
      <c r="C2" s="16" t="s">
        <v>247</v>
      </c>
      <c r="D2" s="16" t="s">
        <v>253</v>
      </c>
    </row>
    <row r="3" spans="1:4" ht="18.649999999999999" customHeight="1" x14ac:dyDescent="0.25">
      <c r="A3" s="16" t="s">
        <v>187</v>
      </c>
      <c r="B3" s="3" t="s">
        <v>177</v>
      </c>
      <c r="C3" s="16" t="s">
        <v>248</v>
      </c>
      <c r="D3" s="16" t="s">
        <v>254</v>
      </c>
    </row>
    <row r="4" spans="1:4" ht="18.649999999999999" customHeight="1" x14ac:dyDescent="0.25">
      <c r="A4" s="16" t="s">
        <v>190</v>
      </c>
      <c r="B4" s="3" t="s">
        <v>178</v>
      </c>
      <c r="C4" s="16" t="s">
        <v>249</v>
      </c>
      <c r="D4" s="16" t="s">
        <v>255</v>
      </c>
    </row>
    <row r="5" spans="1:4" ht="18.649999999999999" customHeight="1" x14ac:dyDescent="0.25">
      <c r="A5" s="16" t="s">
        <v>193</v>
      </c>
      <c r="B5" s="3" t="s">
        <v>179</v>
      </c>
      <c r="C5" s="16" t="s">
        <v>250</v>
      </c>
      <c r="D5" s="16" t="s">
        <v>256</v>
      </c>
    </row>
    <row r="6" spans="1:4" ht="18.649999999999999" customHeight="1" x14ac:dyDescent="0.25">
      <c r="A6" s="16" t="s">
        <v>196</v>
      </c>
      <c r="B6" s="3" t="s">
        <v>180</v>
      </c>
      <c r="C6" s="16" t="s">
        <v>251</v>
      </c>
      <c r="D6" s="16" t="s">
        <v>257</v>
      </c>
    </row>
    <row r="7" spans="1:4" ht="18.649999999999999" customHeight="1" x14ac:dyDescent="0.25">
      <c r="A7" s="16" t="s">
        <v>199</v>
      </c>
      <c r="B7" s="3" t="s">
        <v>181</v>
      </c>
      <c r="C7" s="16" t="s">
        <v>252</v>
      </c>
      <c r="D7" s="16" t="s">
        <v>258</v>
      </c>
    </row>
    <row r="8" spans="1:4" ht="13.9" customHeight="1" x14ac:dyDescent="0.25">
      <c r="B8" t="s">
        <v>182</v>
      </c>
      <c r="C8" s="16" t="s">
        <v>231</v>
      </c>
      <c r="D8" s="16" t="s">
        <v>233</v>
      </c>
    </row>
    <row r="9" spans="1:4" x14ac:dyDescent="0.25">
      <c r="B9" s="4" t="s">
        <v>185</v>
      </c>
      <c r="C9" s="16" t="s">
        <v>183</v>
      </c>
      <c r="D9" s="16" t="s">
        <v>234</v>
      </c>
    </row>
    <row r="10" spans="1:4" x14ac:dyDescent="0.25">
      <c r="B10" t="s">
        <v>188</v>
      </c>
      <c r="C10" s="16" t="s">
        <v>186</v>
      </c>
      <c r="D10" s="16" t="s">
        <v>235</v>
      </c>
    </row>
    <row r="11" spans="1:4" x14ac:dyDescent="0.25">
      <c r="B11" t="s">
        <v>191</v>
      </c>
      <c r="C11" s="16" t="s">
        <v>189</v>
      </c>
      <c r="D11" s="16" t="s">
        <v>236</v>
      </c>
    </row>
    <row r="12" spans="1:4" s="1" customFormat="1" x14ac:dyDescent="0.25">
      <c r="A12"/>
      <c r="B12" s="1" t="s">
        <v>194</v>
      </c>
      <c r="C12" s="16" t="s">
        <v>192</v>
      </c>
      <c r="D12" s="16" t="s">
        <v>237</v>
      </c>
    </row>
    <row r="13" spans="1:4" x14ac:dyDescent="0.25">
      <c r="B13" t="s">
        <v>197</v>
      </c>
      <c r="C13" s="16" t="s">
        <v>195</v>
      </c>
      <c r="D13" s="16" t="s">
        <v>238</v>
      </c>
    </row>
    <row r="14" spans="1:4" x14ac:dyDescent="0.25">
      <c r="B14" t="s">
        <v>200</v>
      </c>
      <c r="C14" s="16" t="s">
        <v>198</v>
      </c>
      <c r="D14" s="16" t="s">
        <v>239</v>
      </c>
    </row>
    <row r="15" spans="1:4" x14ac:dyDescent="0.25">
      <c r="B15" t="s">
        <v>202</v>
      </c>
      <c r="C15" s="16" t="s">
        <v>201</v>
      </c>
      <c r="D15" s="16" t="s">
        <v>240</v>
      </c>
    </row>
    <row r="16" spans="1:4" x14ac:dyDescent="0.25">
      <c r="B16" t="s">
        <v>204</v>
      </c>
      <c r="C16" s="16" t="s">
        <v>203</v>
      </c>
      <c r="D16" s="16" t="s">
        <v>241</v>
      </c>
    </row>
    <row r="17" spans="1:4" s="1" customFormat="1" x14ac:dyDescent="0.25">
      <c r="A17"/>
      <c r="B17" s="1" t="s">
        <v>206</v>
      </c>
      <c r="C17" s="16" t="s">
        <v>205</v>
      </c>
      <c r="D17" s="16" t="s">
        <v>242</v>
      </c>
    </row>
    <row r="18" spans="1:4" x14ac:dyDescent="0.25">
      <c r="B18" t="s">
        <v>232</v>
      </c>
      <c r="C18" s="16" t="s">
        <v>207</v>
      </c>
      <c r="D18" s="16" t="s">
        <v>243</v>
      </c>
    </row>
    <row r="19" spans="1:4" x14ac:dyDescent="0.25">
      <c r="B19" t="s">
        <v>208</v>
      </c>
      <c r="C19" s="16" t="s">
        <v>209</v>
      </c>
      <c r="D19" s="16" t="s">
        <v>244</v>
      </c>
    </row>
    <row r="20" spans="1:4" x14ac:dyDescent="0.25">
      <c r="B20" t="s">
        <v>210</v>
      </c>
      <c r="C20" s="16" t="s">
        <v>211</v>
      </c>
      <c r="D20" s="16" t="s">
        <v>245</v>
      </c>
    </row>
    <row r="21" spans="1:4" x14ac:dyDescent="0.25">
      <c r="A21" s="4" t="s">
        <v>212</v>
      </c>
      <c r="C21" s="4" t="s">
        <v>213</v>
      </c>
    </row>
    <row r="22" spans="1:4" x14ac:dyDescent="0.25">
      <c r="A22" s="4" t="s">
        <v>214</v>
      </c>
      <c r="C22" s="4" t="s">
        <v>215</v>
      </c>
      <c r="D22" s="4" t="s">
        <v>216</v>
      </c>
    </row>
    <row r="23" spans="1:4" x14ac:dyDescent="0.25">
      <c r="A23" s="4" t="s">
        <v>217</v>
      </c>
      <c r="C23" s="4" t="s">
        <v>218</v>
      </c>
    </row>
    <row r="24" spans="1:4" x14ac:dyDescent="0.25">
      <c r="A24" s="4" t="s">
        <v>219</v>
      </c>
      <c r="C24" s="4" t="s">
        <v>220</v>
      </c>
    </row>
    <row r="25" spans="1:4" x14ac:dyDescent="0.25">
      <c r="A25" s="4" t="s">
        <v>221</v>
      </c>
      <c r="C25" s="4" t="s">
        <v>222</v>
      </c>
    </row>
    <row r="26" spans="1:4" ht="42" x14ac:dyDescent="0.25">
      <c r="A26" s="4" t="s">
        <v>223</v>
      </c>
      <c r="C26" s="5" t="s">
        <v>224</v>
      </c>
    </row>
    <row r="27" spans="1:4" x14ac:dyDescent="0.25">
      <c r="A27" s="4" t="s">
        <v>225</v>
      </c>
      <c r="C27" s="4" t="s">
        <v>226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文件版本号</vt:lpstr>
      <vt:lpstr>工位控制通信流程描述</vt:lpstr>
      <vt:lpstr>工位通信地址定义</vt:lpstr>
      <vt:lpstr>一次试火、二次试火不合格项定义</vt:lpstr>
      <vt:lpstr>外观检查不合格项定义</vt:lpstr>
      <vt:lpstr>设备通信地址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2018-04-14T07:43:06Z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