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Данил\Desktop\1botTG\pythonProject\files\ITPD\kontrol_kart_Suhart\kart_chisl_nesoot_ed\"/>
    </mc:Choice>
  </mc:AlternateContent>
  <bookViews>
    <workbookView xWindow="0" yWindow="0" windowWidth="23040" windowHeight="8616"/>
  </bookViews>
  <sheets>
    <sheet name="Лист5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L8" i="1" s="1"/>
  <c r="B12" i="1"/>
  <c r="B11" i="1"/>
  <c r="P6" i="1"/>
  <c r="P8" i="1" s="1"/>
  <c r="O6" i="1"/>
  <c r="O8" i="1" s="1"/>
  <c r="N6" i="1"/>
  <c r="N8" i="1" s="1"/>
  <c r="M6" i="1"/>
  <c r="M8" i="1" s="1"/>
  <c r="L6" i="1"/>
  <c r="K6" i="1"/>
  <c r="K8" i="1" s="1"/>
  <c r="J6" i="1"/>
  <c r="I6" i="1"/>
  <c r="I7" i="1" s="1"/>
  <c r="H6" i="1"/>
  <c r="H7" i="1" s="1"/>
  <c r="G6" i="1"/>
  <c r="G7" i="1" s="1"/>
  <c r="F6" i="1"/>
  <c r="F8" i="1" s="1"/>
  <c r="E6" i="1"/>
  <c r="E8" i="1" s="1"/>
  <c r="D6" i="1"/>
  <c r="D8" i="1" s="1"/>
  <c r="C6" i="1"/>
  <c r="C8" i="1" s="1"/>
  <c r="B6" i="1"/>
  <c r="B8" i="1" s="1"/>
  <c r="H8" i="1" l="1"/>
  <c r="I8" i="1"/>
  <c r="M7" i="1"/>
  <c r="J8" i="1"/>
  <c r="G8" i="1"/>
  <c r="L7" i="1"/>
  <c r="B7" i="1"/>
  <c r="N7" i="1"/>
  <c r="J7" i="1"/>
  <c r="D7" i="1"/>
  <c r="P7" i="1"/>
  <c r="E7" i="1"/>
  <c r="C7" i="1"/>
  <c r="O7" i="1"/>
  <c r="K7" i="1"/>
  <c r="F7" i="1"/>
</calcChain>
</file>

<file path=xl/sharedStrings.xml><?xml version="1.0" encoding="utf-8"?>
<sst xmlns="http://schemas.openxmlformats.org/spreadsheetml/2006/main" count="8" uniqueCount="8">
  <si>
    <t>№</t>
  </si>
  <si>
    <t>np</t>
  </si>
  <si>
    <t>CLnp</t>
  </si>
  <si>
    <t>UCLnp</t>
  </si>
  <si>
    <t>LCLnp</t>
  </si>
  <si>
    <t>сумма нп</t>
  </si>
  <si>
    <t>15*400</t>
  </si>
  <si>
    <t>p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</si>
</sst>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Лист5!$B$5:$P$5</c:f>
              <c:numCache>
                <c:formatCode>General</c:formatCode>
                <c:ptCount val="15"/>
                <c:pt idx="0">
                  <c:v>1</c:v>
                </c:pt>
                <c:pt idx="1">
                  <c:v>3</c:v>
                </c:pt>
                <c:pt idx="2">
                  <c:v>0</c:v>
                </c:pt>
                <c:pt idx="3">
                  <c:v>7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8</c:v>
                </c:pt>
                <c:pt idx="9">
                  <c:v>5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77-450E-9966-DD86EA40C476}"/>
            </c:ext>
          </c:extLst>
        </c:ser>
        <c:ser>
          <c:idx val="1"/>
          <c:order val="1"/>
          <c:tx>
            <c:strRef>
              <c:f>Лист5!$B$6:$G$6</c:f>
              <c:strCache>
                <c:ptCount val="6"/>
                <c:pt idx="0">
                  <c:v>2,2</c:v>
                </c:pt>
                <c:pt idx="1">
                  <c:v>2,2</c:v>
                </c:pt>
                <c:pt idx="2">
                  <c:v>2,2</c:v>
                </c:pt>
                <c:pt idx="3">
                  <c:v>2,2</c:v>
                </c:pt>
                <c:pt idx="4">
                  <c:v>2,2</c:v>
                </c:pt>
                <c:pt idx="5">
                  <c:v>2,2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Лист5!$B$6:$P$6</c:f>
              <c:numCache>
                <c:formatCode>General</c:formatCode>
                <c:ptCount val="15"/>
                <c:pt idx="0">
                  <c:v>2.2000000000000002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2.2000000000000002</c:v>
                </c:pt>
                <c:pt idx="4">
                  <c:v>2.2000000000000002</c:v>
                </c:pt>
                <c:pt idx="5">
                  <c:v>2.2000000000000002</c:v>
                </c:pt>
                <c:pt idx="6">
                  <c:v>2.2000000000000002</c:v>
                </c:pt>
                <c:pt idx="7">
                  <c:v>2.2000000000000002</c:v>
                </c:pt>
                <c:pt idx="8">
                  <c:v>2.2000000000000002</c:v>
                </c:pt>
                <c:pt idx="9">
                  <c:v>2.2000000000000002</c:v>
                </c:pt>
                <c:pt idx="10">
                  <c:v>2.2000000000000002</c:v>
                </c:pt>
                <c:pt idx="11">
                  <c:v>2.2000000000000002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2.2000000000000002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77-450E-9966-DD86EA40C476}"/>
            </c:ext>
          </c:extLst>
        </c:ser>
        <c:ser>
          <c:idx val="2"/>
          <c:order val="2"/>
          <c:tx>
            <c:strRef>
              <c:f>Лист5!$A$8</c:f>
              <c:strCache>
                <c:ptCount val="1"/>
                <c:pt idx="0">
                  <c:v>LCLnp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Лист5!$B$8:$P$8</c:f>
              <c:numCache>
                <c:formatCode>0.00</c:formatCode>
                <c:ptCount val="15"/>
                <c:pt idx="0">
                  <c:v>-2.2374654928235786</c:v>
                </c:pt>
                <c:pt idx="1">
                  <c:v>-2.2374654928235786</c:v>
                </c:pt>
                <c:pt idx="2">
                  <c:v>-2.2374654928235786</c:v>
                </c:pt>
                <c:pt idx="3">
                  <c:v>-2.2374654928235786</c:v>
                </c:pt>
                <c:pt idx="4">
                  <c:v>-2.2374654928235786</c:v>
                </c:pt>
                <c:pt idx="5">
                  <c:v>-2.2374654928235786</c:v>
                </c:pt>
                <c:pt idx="6">
                  <c:v>-2.2374654928235786</c:v>
                </c:pt>
                <c:pt idx="7">
                  <c:v>-2.2374654928235786</c:v>
                </c:pt>
                <c:pt idx="8">
                  <c:v>-2.2374654928235786</c:v>
                </c:pt>
                <c:pt idx="9">
                  <c:v>-2.2374654928235786</c:v>
                </c:pt>
                <c:pt idx="10">
                  <c:v>-2.2374654928235786</c:v>
                </c:pt>
                <c:pt idx="11">
                  <c:v>-2.2374654928235786</c:v>
                </c:pt>
                <c:pt idx="12">
                  <c:v>-2.2374654928235786</c:v>
                </c:pt>
                <c:pt idx="13">
                  <c:v>-2.2374654928235786</c:v>
                </c:pt>
                <c:pt idx="14">
                  <c:v>-2.2374654928235786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77-450E-9966-DD86EA40C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5640"/>
        <c:axId val="132496032"/>
      </c:lineChart>
      <c:catAx>
        <c:axId val="132495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496032"/>
        <c:crosses val="autoZero"/>
        <c:auto val="1"/>
        <c:lblAlgn val="ctr"/>
        <c:lblOffset val="100"/>
        <c:noMultiLvlLbl val="0"/>
      </c:catAx>
      <c:valAx>
        <c:axId val="1324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2495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7563</xdr:colOff>
      <xdr:row>10</xdr:row>
      <xdr:rowOff>50706</xdr:rowOff>
    </xdr:from>
    <xdr:to>
      <xdr:col>17</xdr:col>
      <xdr:colOff>126626</xdr:colOff>
      <xdr:row>24</xdr:row>
      <xdr:rowOff>149038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&#1044;&#1072;&#1085;&#1080;&#1083;/Desktop/24-25%20&#1091;&#1095;.&#1075;/&#1059;&#1050;%20&#1088;&#1072;&#1073;&#1086;&#1090;&#1099;/&#1059;&#1050;/&#1054;&#1083;/&#1051;&#1056;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Лист4"/>
      <sheetName val="Лист5"/>
      <sheetName val="Лист6"/>
      <sheetName val="Лист7"/>
      <sheetName val="Лист8"/>
    </sheetNames>
    <sheetDataSet>
      <sheetData sheetId="0"/>
      <sheetData sheetId="1"/>
      <sheetData sheetId="2"/>
      <sheetData sheetId="3"/>
      <sheetData sheetId="4">
        <row r="5">
          <cell r="B5">
            <v>1</v>
          </cell>
          <cell r="C5">
            <v>3</v>
          </cell>
          <cell r="D5">
            <v>0</v>
          </cell>
          <cell r="E5">
            <v>7</v>
          </cell>
          <cell r="F5">
            <v>2</v>
          </cell>
          <cell r="G5">
            <v>0</v>
          </cell>
          <cell r="H5">
            <v>1</v>
          </cell>
          <cell r="I5">
            <v>0</v>
          </cell>
          <cell r="J5">
            <v>8</v>
          </cell>
          <cell r="K5">
            <v>5</v>
          </cell>
          <cell r="L5">
            <v>2</v>
          </cell>
          <cell r="M5">
            <v>0</v>
          </cell>
          <cell r="N5">
            <v>1</v>
          </cell>
          <cell r="O5">
            <v>0</v>
          </cell>
          <cell r="P5">
            <v>3</v>
          </cell>
        </row>
        <row r="6">
          <cell r="B6">
            <v>2.2000000000000002</v>
          </cell>
          <cell r="C6">
            <v>2.2000000000000002</v>
          </cell>
          <cell r="D6">
            <v>2.2000000000000002</v>
          </cell>
          <cell r="E6">
            <v>2.2000000000000002</v>
          </cell>
          <cell r="F6">
            <v>2.2000000000000002</v>
          </cell>
          <cell r="G6">
            <v>2.2000000000000002</v>
          </cell>
          <cell r="H6">
            <v>2.2000000000000002</v>
          </cell>
          <cell r="I6">
            <v>2.2000000000000002</v>
          </cell>
          <cell r="J6">
            <v>2.2000000000000002</v>
          </cell>
          <cell r="K6">
            <v>2.2000000000000002</v>
          </cell>
          <cell r="L6">
            <v>2.2000000000000002</v>
          </cell>
          <cell r="M6">
            <v>2.2000000000000002</v>
          </cell>
          <cell r="N6">
            <v>2.2000000000000002</v>
          </cell>
          <cell r="O6">
            <v>2.2000000000000002</v>
          </cell>
          <cell r="P6">
            <v>2.2000000000000002</v>
          </cell>
        </row>
        <row r="8">
          <cell r="A8" t="str">
            <v>LCLnp</v>
          </cell>
          <cell r="B8">
            <v>-2.2374654928235786</v>
          </cell>
          <cell r="C8">
            <v>-2.2374654928235786</v>
          </cell>
          <cell r="D8">
            <v>-2.2374654928235786</v>
          </cell>
          <cell r="E8">
            <v>-2.2374654928235786</v>
          </cell>
          <cell r="F8">
            <v>-2.2374654928235786</v>
          </cell>
          <cell r="G8">
            <v>-2.2374654928235786</v>
          </cell>
          <cell r="H8">
            <v>-2.2374654928235786</v>
          </cell>
          <cell r="I8">
            <v>-2.2374654928235786</v>
          </cell>
          <cell r="J8">
            <v>-2.2374654928235786</v>
          </cell>
          <cell r="K8">
            <v>-2.2374654928235786</v>
          </cell>
          <cell r="L8">
            <v>-2.2374654928235786</v>
          </cell>
          <cell r="M8">
            <v>-2.2374654928235786</v>
          </cell>
          <cell r="N8">
            <v>-2.2374654928235786</v>
          </cell>
          <cell r="O8">
            <v>-2.2374654928235786</v>
          </cell>
          <cell r="P8">
            <v>-2.2374654928235786</v>
          </cell>
        </row>
      </sheetData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15"/>
  <sheetViews>
    <sheetView tabSelected="1" zoomScale="85" zoomScaleNormal="85" workbookViewId="0">
      <selection activeCell="U8" sqref="U8"/>
    </sheetView>
  </sheetViews>
  <sheetFormatPr defaultRowHeight="14.4" x14ac:dyDescent="0.3"/>
  <sheetData>
    <row r="4" spans="1:16" x14ac:dyDescent="0.3">
      <c r="A4" s="1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</row>
    <row r="5" spans="1:16" x14ac:dyDescent="0.3">
      <c r="A5" s="2" t="s">
        <v>1</v>
      </c>
      <c r="B5" s="2">
        <v>1</v>
      </c>
      <c r="C5" s="2">
        <v>3</v>
      </c>
      <c r="D5" s="2">
        <v>0</v>
      </c>
      <c r="E5" s="2">
        <v>7</v>
      </c>
      <c r="F5" s="2">
        <v>2</v>
      </c>
      <c r="G5" s="2">
        <v>0</v>
      </c>
      <c r="H5" s="2">
        <v>1</v>
      </c>
      <c r="I5" s="2">
        <v>0</v>
      </c>
      <c r="J5" s="2">
        <v>8</v>
      </c>
      <c r="K5" s="2">
        <v>5</v>
      </c>
      <c r="L5" s="2">
        <v>2</v>
      </c>
      <c r="M5" s="2">
        <v>0</v>
      </c>
      <c r="N5" s="2">
        <v>1</v>
      </c>
      <c r="O5" s="2">
        <v>0</v>
      </c>
      <c r="P5" s="2">
        <v>3</v>
      </c>
    </row>
    <row r="6" spans="1:16" x14ac:dyDescent="0.3">
      <c r="A6" s="2" t="s">
        <v>2</v>
      </c>
      <c r="B6" s="2">
        <f>AVERAGE(B$5:P$5)</f>
        <v>2.2000000000000002</v>
      </c>
      <c r="C6" s="2">
        <f>AVERAGE(B$5:Q$5)</f>
        <v>2.2000000000000002</v>
      </c>
      <c r="D6" s="2">
        <f>AVERAGE(B$5:R$5)</f>
        <v>2.2000000000000002</v>
      </c>
      <c r="E6" s="2">
        <f>AVERAGE(B$5:S$5)</f>
        <v>2.2000000000000002</v>
      </c>
      <c r="F6" s="2">
        <f>AVERAGE(B$5:T$5)</f>
        <v>2.2000000000000002</v>
      </c>
      <c r="G6" s="2">
        <f>AVERAGE(B$5:P$5)</f>
        <v>2.2000000000000002</v>
      </c>
      <c r="H6" s="2">
        <f>AVERAGE(B$5:P$5)</f>
        <v>2.2000000000000002</v>
      </c>
      <c r="I6" s="2">
        <f>AVERAGE(B$5:P$5)</f>
        <v>2.2000000000000002</v>
      </c>
      <c r="J6" s="2">
        <f>AVERAGE(B$5:P$5)</f>
        <v>2.2000000000000002</v>
      </c>
      <c r="K6" s="2">
        <f>AVERAGE(B$5:P$5)</f>
        <v>2.2000000000000002</v>
      </c>
      <c r="L6" s="2">
        <f>AVERAGE(B$5:P$5)</f>
        <v>2.2000000000000002</v>
      </c>
      <c r="M6" s="2">
        <f>AVERAGE(B$5:P$5)</f>
        <v>2.2000000000000002</v>
      </c>
      <c r="N6" s="2">
        <f>AVERAGE(B$5:P$5)</f>
        <v>2.2000000000000002</v>
      </c>
      <c r="O6" s="2">
        <f>AVERAGE(B$5:P$5)</f>
        <v>2.2000000000000002</v>
      </c>
      <c r="P6" s="2">
        <f>AVERAGE(B$5:P$5)</f>
        <v>2.2000000000000002</v>
      </c>
    </row>
    <row r="7" spans="1:16" x14ac:dyDescent="0.3">
      <c r="A7" s="2" t="s">
        <v>3</v>
      </c>
      <c r="B7" s="3">
        <f>B6+3*SQRT(B6*(1-$B$13))</f>
        <v>6.637465492823579</v>
      </c>
      <c r="C7" s="3">
        <f t="shared" ref="C7:P7" si="0">C6+3*SQRT(C6*(1-$B$13))</f>
        <v>6.637465492823579</v>
      </c>
      <c r="D7" s="3">
        <f t="shared" si="0"/>
        <v>6.637465492823579</v>
      </c>
      <c r="E7" s="3">
        <f t="shared" si="0"/>
        <v>6.637465492823579</v>
      </c>
      <c r="F7" s="3">
        <f t="shared" si="0"/>
        <v>6.637465492823579</v>
      </c>
      <c r="G7" s="3">
        <f t="shared" si="0"/>
        <v>6.637465492823579</v>
      </c>
      <c r="H7" s="3">
        <f t="shared" si="0"/>
        <v>6.637465492823579</v>
      </c>
      <c r="I7" s="3">
        <f t="shared" si="0"/>
        <v>6.637465492823579</v>
      </c>
      <c r="J7" s="3">
        <f t="shared" si="0"/>
        <v>6.637465492823579</v>
      </c>
      <c r="K7" s="3">
        <f t="shared" si="0"/>
        <v>6.637465492823579</v>
      </c>
      <c r="L7" s="3">
        <f t="shared" si="0"/>
        <v>6.637465492823579</v>
      </c>
      <c r="M7" s="3">
        <f t="shared" si="0"/>
        <v>6.637465492823579</v>
      </c>
      <c r="N7" s="3">
        <f t="shared" si="0"/>
        <v>6.637465492823579</v>
      </c>
      <c r="O7" s="3">
        <f t="shared" si="0"/>
        <v>6.637465492823579</v>
      </c>
      <c r="P7" s="3">
        <f t="shared" si="0"/>
        <v>6.637465492823579</v>
      </c>
    </row>
    <row r="8" spans="1:16" x14ac:dyDescent="0.3">
      <c r="A8" s="2" t="s">
        <v>4</v>
      </c>
      <c r="B8" s="3">
        <f>B6-3*SQRT(B6*(1-$B$13))</f>
        <v>-2.2374654928235786</v>
      </c>
      <c r="C8" s="3">
        <f t="shared" ref="C8:P8" si="1">C6-3*SQRT(C6*(1-$B$13))</f>
        <v>-2.2374654928235786</v>
      </c>
      <c r="D8" s="3">
        <f t="shared" si="1"/>
        <v>-2.2374654928235786</v>
      </c>
      <c r="E8" s="3">
        <f t="shared" si="1"/>
        <v>-2.2374654928235786</v>
      </c>
      <c r="F8" s="3">
        <f t="shared" si="1"/>
        <v>-2.2374654928235786</v>
      </c>
      <c r="G8" s="3">
        <f t="shared" si="1"/>
        <v>-2.2374654928235786</v>
      </c>
      <c r="H8" s="3">
        <f t="shared" si="1"/>
        <v>-2.2374654928235786</v>
      </c>
      <c r="I8" s="3">
        <f t="shared" si="1"/>
        <v>-2.2374654928235786</v>
      </c>
      <c r="J8" s="3">
        <f t="shared" si="1"/>
        <v>-2.2374654928235786</v>
      </c>
      <c r="K8" s="3">
        <f t="shared" si="1"/>
        <v>-2.2374654928235786</v>
      </c>
      <c r="L8" s="3">
        <f t="shared" si="1"/>
        <v>-2.2374654928235786</v>
      </c>
      <c r="M8" s="3">
        <f t="shared" si="1"/>
        <v>-2.2374654928235786</v>
      </c>
      <c r="N8" s="3">
        <f t="shared" si="1"/>
        <v>-2.2374654928235786</v>
      </c>
      <c r="O8" s="3">
        <f t="shared" si="1"/>
        <v>-2.2374654928235786</v>
      </c>
      <c r="P8" s="3">
        <f t="shared" si="1"/>
        <v>-2.2374654928235786</v>
      </c>
    </row>
    <row r="11" spans="1:16" x14ac:dyDescent="0.3">
      <c r="A11" s="2" t="s">
        <v>5</v>
      </c>
      <c r="B11" s="2">
        <f>SUM(B5:P5)</f>
        <v>33</v>
      </c>
    </row>
    <row r="12" spans="1:16" x14ac:dyDescent="0.3">
      <c r="A12" s="2" t="s">
        <v>6</v>
      </c>
      <c r="B12" s="2">
        <f>15*400</f>
        <v>6000</v>
      </c>
    </row>
    <row r="13" spans="1:16" x14ac:dyDescent="0.3">
      <c r="A13" s="2" t="s">
        <v>7</v>
      </c>
      <c r="B13" s="2">
        <f>B11/B12</f>
        <v>5.4999999999999997E-3</v>
      </c>
    </row>
    <row r="14" spans="1:16" x14ac:dyDescent="0.3">
      <c r="A14" s="2"/>
      <c r="B14" s="2"/>
    </row>
    <row r="15" spans="1:16" x14ac:dyDescent="0.3">
      <c r="A15" s="2"/>
      <c r="B1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</dc:creator>
  <cp:lastModifiedBy>Данил</cp:lastModifiedBy>
  <dcterms:created xsi:type="dcterms:W3CDTF">2025-02-02T09:14:31Z</dcterms:created>
  <dcterms:modified xsi:type="dcterms:W3CDTF">2025-02-02T09:15:18Z</dcterms:modified>
</cp:coreProperties>
</file>