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opis stat\chisl har vib\"/>
    </mc:Choice>
  </mc:AlternateContent>
  <bookViews>
    <workbookView xWindow="0" yWindow="0" windowWidth="23040" windowHeight="8616"/>
  </bookViews>
  <sheets>
    <sheet name="2.2 Гистограмма" sheetId="2" r:id="rId1"/>
    <sheet name="Лист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D33" i="2"/>
  <c r="D32" i="2"/>
  <c r="D34" i="2" s="1"/>
  <c r="D35" i="2" s="1"/>
  <c r="D19" i="2"/>
  <c r="D18" i="2"/>
  <c r="D20" i="2" s="1"/>
  <c r="D21" i="2" s="1"/>
  <c r="D23" i="2" s="1"/>
  <c r="R10" i="2" a="1"/>
  <c r="R10" i="2" s="1"/>
  <c r="Q10" i="2" a="1"/>
  <c r="Q10" i="2" s="1"/>
  <c r="P10" i="2"/>
  <c r="R9" i="2" a="1"/>
  <c r="R9" i="2" s="1"/>
  <c r="Q9" i="2" a="1"/>
  <c r="Q9" i="2" s="1"/>
  <c r="P9" i="2" a="1"/>
  <c r="P9" i="2" s="1"/>
  <c r="R8" i="2" a="1"/>
  <c r="R8" i="2" s="1"/>
  <c r="Q8" i="2" a="1"/>
  <c r="Q8" i="2" s="1"/>
  <c r="P8" i="2" a="1"/>
  <c r="P8" i="2" s="1"/>
  <c r="R7" i="2" a="1"/>
  <c r="R7" i="2" s="1"/>
  <c r="Q7" i="2" a="1"/>
  <c r="Q7" i="2" s="1"/>
  <c r="P7" i="2" a="1"/>
  <c r="P7" i="2" s="1"/>
  <c r="R6" i="2" a="1"/>
  <c r="R6" i="2" s="1"/>
  <c r="Q6" i="2" a="1"/>
  <c r="Q6" i="2" s="1"/>
  <c r="P6" i="2" a="1"/>
  <c r="P6" i="2" s="1"/>
  <c r="D6" i="2"/>
  <c r="D7" i="2" s="1"/>
  <c r="R5" i="2" a="1"/>
  <c r="R5" i="2" s="1"/>
  <c r="Q5" i="2"/>
  <c r="P5" i="2"/>
  <c r="P5" i="2" a="1"/>
  <c r="D5" i="2"/>
  <c r="R4" i="2"/>
  <c r="Q4" i="2"/>
  <c r="P4" i="2"/>
  <c r="P4" i="2" a="1"/>
  <c r="D4" i="2"/>
  <c r="D9" i="2" l="1"/>
  <c r="D24" i="2"/>
  <c r="D25" i="2" s="1"/>
  <c r="D26" i="2" s="1"/>
  <c r="D27" i="2" s="1"/>
  <c r="D28" i="2" s="1"/>
  <c r="E22" i="2" a="1"/>
  <c r="D37" i="2"/>
  <c r="E36" i="2" l="1" a="1"/>
  <c r="D38" i="2"/>
  <c r="D39" i="2" s="1"/>
  <c r="D40" i="2" s="1"/>
  <c r="D41" i="2" s="1"/>
  <c r="D42" i="2" s="1"/>
  <c r="D10" i="2"/>
  <c r="D11" i="2" s="1"/>
  <c r="D12" i="2" s="1"/>
  <c r="D13" i="2" s="1"/>
  <c r="D14" i="2" s="1"/>
  <c r="E8" i="2" a="1"/>
  <c r="E28" i="2"/>
  <c r="E23" i="2"/>
  <c r="E27" i="2"/>
  <c r="E26" i="2"/>
  <c r="E24" i="2"/>
  <c r="E25" i="2"/>
  <c r="E22" i="2"/>
  <c r="E29" i="2"/>
  <c r="E14" i="2" l="1"/>
  <c r="E13" i="2"/>
  <c r="E12" i="2"/>
  <c r="E11" i="2"/>
  <c r="E10" i="2"/>
  <c r="E9" i="2"/>
  <c r="E8" i="2"/>
  <c r="E15" i="2"/>
  <c r="E37" i="2"/>
  <c r="E36" i="2"/>
  <c r="E41" i="2"/>
  <c r="E42" i="2"/>
  <c r="E43" i="2"/>
  <c r="E40" i="2"/>
  <c r="E39" i="2"/>
  <c r="E38" i="2"/>
</calcChain>
</file>

<file path=xl/sharedStrings.xml><?xml version="1.0" encoding="utf-8"?>
<sst xmlns="http://schemas.openxmlformats.org/spreadsheetml/2006/main" count="88" uniqueCount="26">
  <si>
    <t>размер</t>
  </si>
  <si>
    <t>станок</t>
  </si>
  <si>
    <t>А</t>
  </si>
  <si>
    <t>Числовые характеристики</t>
  </si>
  <si>
    <t>вся выборка</t>
  </si>
  <si>
    <t>Станок А</t>
  </si>
  <si>
    <t>Станок Б</t>
  </si>
  <si>
    <t>Для всего</t>
  </si>
  <si>
    <t>макс</t>
  </si>
  <si>
    <t>среднее</t>
  </si>
  <si>
    <t>мин</t>
  </si>
  <si>
    <t>дисперсия</t>
  </si>
  <si>
    <t>размах</t>
  </si>
  <si>
    <t>стандарт откл</t>
  </si>
  <si>
    <t>ширина</t>
  </si>
  <si>
    <t>частота</t>
  </si>
  <si>
    <t>мода</t>
  </si>
  <si>
    <t>границы</t>
  </si>
  <si>
    <t>медиана</t>
  </si>
  <si>
    <t>асиметрия</t>
  </si>
  <si>
    <t>эксцесс</t>
  </si>
  <si>
    <t>станок а</t>
  </si>
  <si>
    <t xml:space="preserve">размах </t>
  </si>
  <si>
    <t>станок б</t>
  </si>
  <si>
    <t>ЧАСТОТА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</si>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</sst>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Alignment="1">
      <alignment horizontal="center"/>
    </xf>
    <xf numFmtId="0" fontId="1" fillId="3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'2.2 Гистограмма'!$E$8:$E$15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2-40C7-894D-CA4ABB16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04328"/>
        <c:axId val="270505112"/>
      </c:barChart>
      <c:catAx>
        <c:axId val="27050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05112"/>
        <c:crosses val="autoZero"/>
        <c:auto val="1"/>
        <c:lblAlgn val="ctr"/>
        <c:lblOffset val="100"/>
        <c:noMultiLvlLbl val="0"/>
      </c:catAx>
      <c:valAx>
        <c:axId val="27050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0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'2.2 Гистограмма'!$E$22:$E$29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14</c:v>
                </c:pt>
                <c:pt idx="3">
                  <c:v>9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5-4837-9721-D13400D96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05504"/>
        <c:axId val="270502760"/>
      </c:barChart>
      <c:catAx>
        <c:axId val="2705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02760"/>
        <c:crosses val="autoZero"/>
        <c:auto val="1"/>
        <c:lblAlgn val="ctr"/>
        <c:lblOffset val="100"/>
        <c:noMultiLvlLbl val="0"/>
      </c:catAx>
      <c:valAx>
        <c:axId val="27050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0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'2.2 Гистограмма'!$E$36:$E$43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4-436E-9E03-DF5EFB46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05896"/>
        <c:axId val="272369816"/>
      </c:barChart>
      <c:catAx>
        <c:axId val="2705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369816"/>
        <c:crosses val="autoZero"/>
        <c:auto val="1"/>
        <c:lblAlgn val="ctr"/>
        <c:lblOffset val="100"/>
        <c:noMultiLvlLbl val="0"/>
      </c:catAx>
      <c:valAx>
        <c:axId val="27236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528637</xdr:colOff>
      <xdr:row>1</xdr:row>
      <xdr:rowOff>14287</xdr:rowOff>
    </xdr:from>
    <xdr:to>
      <xdr:col>13</xdr:col>
      <xdr:colOff>223837</xdr:colOff>
      <xdr:row>15</xdr:row>
      <xdr:rowOff>90487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204787</xdr:colOff>
      <xdr:row>16</xdr:row>
      <xdr:rowOff>157162</xdr:rowOff>
    </xdr:from>
    <xdr:to>
      <xdr:col>13</xdr:col>
      <xdr:colOff>509587</xdr:colOff>
      <xdr:row>31</xdr:row>
      <xdr:rowOff>42862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147637</xdr:colOff>
      <xdr:row>33</xdr:row>
      <xdr:rowOff>61912</xdr:rowOff>
    </xdr:from>
    <xdr:to>
      <xdr:col>13</xdr:col>
      <xdr:colOff>452437</xdr:colOff>
      <xdr:row>47</xdr:row>
      <xdr:rowOff>138112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3;/Desktop/24-25%20&#1091;&#1095;.&#1075;/&#1059;&#1050;%20&#1088;&#1072;&#1073;&#1086;&#1090;&#1099;/&#1059;&#1050;/&#1053;&#1086;&#1074;&#1072;&#1103;%20&#1087;&#1072;&#1087;&#1082;&#1072;/&#1051;&#1056;%202%20&#1063;&#1040;&#1057;&#1058;&#1054;&#1058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"/>
      <sheetName val="2.2 Гистограмма"/>
      <sheetName val="2.3 Паретто"/>
      <sheetName val="2.4 Рассеивание"/>
    </sheetNames>
    <sheetDataSet>
      <sheetData sheetId="0"/>
      <sheetData sheetId="1">
        <row r="8">
          <cell r="E8">
            <v>1</v>
          </cell>
        </row>
        <row r="9">
          <cell r="E9">
            <v>6</v>
          </cell>
        </row>
        <row r="10">
          <cell r="E10">
            <v>17</v>
          </cell>
        </row>
        <row r="11">
          <cell r="E11">
            <v>5</v>
          </cell>
        </row>
        <row r="12">
          <cell r="E12">
            <v>5</v>
          </cell>
        </row>
        <row r="13">
          <cell r="E13">
            <v>7</v>
          </cell>
        </row>
        <row r="14">
          <cell r="E14">
            <v>10</v>
          </cell>
        </row>
        <row r="15">
          <cell r="E15">
            <v>3</v>
          </cell>
        </row>
        <row r="22">
          <cell r="E22">
            <v>1</v>
          </cell>
        </row>
        <row r="23">
          <cell r="E23">
            <v>5</v>
          </cell>
        </row>
        <row r="24">
          <cell r="E24">
            <v>14</v>
          </cell>
        </row>
        <row r="25">
          <cell r="E25">
            <v>9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1</v>
          </cell>
        </row>
        <row r="29">
          <cell r="E29">
            <v>3</v>
          </cell>
        </row>
        <row r="36">
          <cell r="E36">
            <v>1</v>
          </cell>
        </row>
        <row r="37">
          <cell r="E37">
            <v>1</v>
          </cell>
        </row>
        <row r="38">
          <cell r="E38">
            <v>3</v>
          </cell>
        </row>
        <row r="39">
          <cell r="E39">
            <v>4</v>
          </cell>
        </row>
        <row r="40">
          <cell r="E40">
            <v>6</v>
          </cell>
        </row>
        <row r="41">
          <cell r="E41">
            <v>2</v>
          </cell>
        </row>
        <row r="42">
          <cell r="E42">
            <v>1</v>
          </cell>
        </row>
        <row r="43">
          <cell r="E43">
            <v>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70" zoomScaleNormal="70" workbookViewId="0">
      <selection activeCell="T32" sqref="T32"/>
    </sheetView>
  </sheetViews>
  <sheetFormatPr defaultRowHeight="14.4" x14ac:dyDescent="0.3"/>
  <cols>
    <col min="1" max="14" width="8.88671875" style="1"/>
    <col min="15" max="15" width="13.6640625" style="1" bestFit="1" customWidth="1"/>
    <col min="16" max="16384" width="8.88671875" style="1"/>
  </cols>
  <sheetData>
    <row r="1" spans="1:18" x14ac:dyDescent="0.3">
      <c r="A1" s="1" t="s">
        <v>0</v>
      </c>
      <c r="B1" s="1" t="s">
        <v>1</v>
      </c>
    </row>
    <row r="2" spans="1:18" x14ac:dyDescent="0.3">
      <c r="A2" s="2">
        <v>9.94</v>
      </c>
      <c r="B2" s="1" t="s">
        <v>2</v>
      </c>
      <c r="O2" s="3" t="s">
        <v>3</v>
      </c>
      <c r="P2" s="3"/>
      <c r="Q2" s="3"/>
    </row>
    <row r="3" spans="1:18" x14ac:dyDescent="0.3">
      <c r="A3" s="2">
        <v>9.76</v>
      </c>
      <c r="B3" s="1" t="s">
        <v>2</v>
      </c>
      <c r="C3" s="3" t="s">
        <v>4</v>
      </c>
      <c r="D3" s="3"/>
      <c r="O3" s="1" t="s">
        <v>5</v>
      </c>
      <c r="Q3" s="1" t="s">
        <v>6</v>
      </c>
      <c r="R3" s="1" t="s">
        <v>7</v>
      </c>
    </row>
    <row r="4" spans="1:18" x14ac:dyDescent="0.3">
      <c r="A4" s="2">
        <v>10.050000000000001</v>
      </c>
      <c r="B4" s="1" t="s">
        <v>2</v>
      </c>
      <c r="C4" s="1" t="s">
        <v>8</v>
      </c>
      <c r="D4" s="1">
        <f>MAX(A2:A55)</f>
        <v>11.72</v>
      </c>
      <c r="O4" s="1" t="s">
        <v>9</v>
      </c>
      <c r="P4" s="1">
        <f t="array" ref="P4">AVERAGE(A2:A36)</f>
        <v>10.089142857142859</v>
      </c>
      <c r="Q4" s="1">
        <f>AVERAGE(A37:A55)</f>
        <v>10.918421052631576</v>
      </c>
      <c r="R4" s="1">
        <f>AVERAGE(A2:A55)</f>
        <v>10.380925925925927</v>
      </c>
    </row>
    <row r="5" spans="1:18" x14ac:dyDescent="0.3">
      <c r="A5" s="2">
        <v>10.119999999999999</v>
      </c>
      <c r="B5" s="1" t="s">
        <v>2</v>
      </c>
      <c r="C5" s="1" t="s">
        <v>10</v>
      </c>
      <c r="D5" s="1">
        <f>MIN(A2:A55)</f>
        <v>9.56</v>
      </c>
      <c r="O5" s="1" t="s">
        <v>11</v>
      </c>
      <c r="P5" s="1">
        <f t="array" ref="P5">VARP(A2:A36)</f>
        <v>0.16947640816326529</v>
      </c>
      <c r="Q5" s="1">
        <f>VARP(A37:A55)</f>
        <v>8.391855955678669E-2</v>
      </c>
      <c r="R5" s="1">
        <f t="array" ref="R5">VAR(A2:A55)</f>
        <v>0.30179346610761704</v>
      </c>
    </row>
    <row r="6" spans="1:18" x14ac:dyDescent="0.3">
      <c r="A6" s="2">
        <v>10.1</v>
      </c>
      <c r="B6" s="1" t="s">
        <v>2</v>
      </c>
      <c r="C6" s="1" t="s">
        <v>12</v>
      </c>
      <c r="D6" s="1">
        <f>D4-D5</f>
        <v>2.16</v>
      </c>
      <c r="O6" s="1" t="s">
        <v>13</v>
      </c>
      <c r="P6" s="1">
        <f t="array" ref="P6">STDEV(A2:A36)</f>
        <v>0.41768529828491846</v>
      </c>
      <c r="Q6" s="1">
        <f t="array" ref="Q6">STDEV(A37:A55)</f>
        <v>0.29762510269529679</v>
      </c>
      <c r="R6" s="1">
        <f t="array" ref="R6">STDEV(A2:A55)</f>
        <v>0.54935732097389678</v>
      </c>
    </row>
    <row r="7" spans="1:18" x14ac:dyDescent="0.3">
      <c r="A7" s="2">
        <v>10.1</v>
      </c>
      <c r="B7" s="1" t="s">
        <v>2</v>
      </c>
      <c r="C7" s="1" t="s">
        <v>14</v>
      </c>
      <c r="D7" s="1">
        <f>D6/8</f>
        <v>0.27</v>
      </c>
      <c r="E7" s="1" t="s">
        <v>15</v>
      </c>
      <c r="O7" s="1" t="s">
        <v>16</v>
      </c>
      <c r="P7" s="1">
        <f t="array" ref="P7">MODE(A2:A36)</f>
        <v>9.93</v>
      </c>
      <c r="Q7" s="1">
        <f t="array" ref="Q7">MODE(A37:A55)</f>
        <v>11</v>
      </c>
      <c r="R7" s="1">
        <f t="array" ref="R7">MODE(A2:A55)</f>
        <v>9.93</v>
      </c>
    </row>
    <row r="8" spans="1:18" x14ac:dyDescent="0.3">
      <c r="A8" s="2">
        <v>9.56</v>
      </c>
      <c r="B8" s="1" t="s">
        <v>2</v>
      </c>
      <c r="C8" s="1" t="s">
        <v>17</v>
      </c>
      <c r="D8" s="1">
        <v>9.56</v>
      </c>
      <c r="E8" s="1">
        <f t="array" ref="E8:E15">FREQUENCY(A2:A55,D8:D14)</f>
        <v>1</v>
      </c>
      <c r="O8" s="1" t="s">
        <v>18</v>
      </c>
      <c r="P8" s="1">
        <f t="array" ref="P8">MEDIAN(A2:A36)</f>
        <v>9.9499999999999993</v>
      </c>
      <c r="Q8" s="1">
        <f t="array" ref="Q8">MEDIAN(A37:A55)</f>
        <v>10.92</v>
      </c>
      <c r="R8" s="1">
        <f t="array" ref="R8">MEDIAN(A2:A55)</f>
        <v>10.215</v>
      </c>
    </row>
    <row r="9" spans="1:18" x14ac:dyDescent="0.3">
      <c r="A9" s="2">
        <v>9.9499999999999993</v>
      </c>
      <c r="B9" s="1" t="s">
        <v>2</v>
      </c>
      <c r="D9" s="1">
        <f>D8+D7</f>
        <v>9.83</v>
      </c>
      <c r="E9" s="1">
        <v>6</v>
      </c>
      <c r="O9" s="1" t="s">
        <v>19</v>
      </c>
      <c r="P9" s="1">
        <f t="array" ref="P9">SKEW(A2:A36)</f>
        <v>1.5477798432347365</v>
      </c>
      <c r="Q9" s="1">
        <f t="array" ref="Q9">SKEW(A37:A55)</f>
        <v>0.83531934744309644</v>
      </c>
      <c r="R9" s="1">
        <f t="array" ref="R9">SKEW(A37:A55)</f>
        <v>0.83531934744309644</v>
      </c>
    </row>
    <row r="10" spans="1:18" x14ac:dyDescent="0.3">
      <c r="A10" s="2">
        <v>10.220000000000001</v>
      </c>
      <c r="B10" s="1" t="s">
        <v>2</v>
      </c>
      <c r="D10" s="1">
        <f>D9+D7</f>
        <v>10.1</v>
      </c>
      <c r="E10" s="1">
        <v>17</v>
      </c>
      <c r="O10" s="1" t="s">
        <v>20</v>
      </c>
      <c r="P10" s="1">
        <f>KURT(A2:A36)</f>
        <v>2.203417589038879</v>
      </c>
      <c r="Q10" s="1">
        <f t="array" ref="Q10">KURT(A37:A55)</f>
        <v>1.9254975558410679</v>
      </c>
      <c r="R10" s="1">
        <f t="array" ref="R10">KURT(A2:A55)</f>
        <v>-0.97562943115993583</v>
      </c>
    </row>
    <row r="11" spans="1:18" x14ac:dyDescent="0.3">
      <c r="A11" s="2">
        <v>9.7799999999999994</v>
      </c>
      <c r="B11" s="1" t="s">
        <v>2</v>
      </c>
      <c r="D11" s="1">
        <f>D10+D7</f>
        <v>10.37</v>
      </c>
      <c r="E11" s="1">
        <v>5</v>
      </c>
    </row>
    <row r="12" spans="1:18" x14ac:dyDescent="0.3">
      <c r="A12" s="2">
        <v>9.86</v>
      </c>
      <c r="B12" s="1" t="s">
        <v>2</v>
      </c>
      <c r="D12" s="1">
        <f>D11+D7</f>
        <v>10.639999999999999</v>
      </c>
      <c r="E12" s="1">
        <v>5</v>
      </c>
    </row>
    <row r="13" spans="1:18" x14ac:dyDescent="0.3">
      <c r="A13" s="2">
        <v>9.66</v>
      </c>
      <c r="B13" s="1" t="s">
        <v>2</v>
      </c>
      <c r="D13" s="1">
        <f>D7+D12</f>
        <v>10.909999999999998</v>
      </c>
      <c r="E13" s="1">
        <v>7</v>
      </c>
    </row>
    <row r="14" spans="1:18" x14ac:dyDescent="0.3">
      <c r="A14" s="2">
        <v>9.6300000000000008</v>
      </c>
      <c r="B14" s="1" t="s">
        <v>2</v>
      </c>
      <c r="D14" s="1">
        <f>D13+D7</f>
        <v>11.179999999999998</v>
      </c>
      <c r="E14" s="1">
        <v>10</v>
      </c>
    </row>
    <row r="15" spans="1:18" x14ac:dyDescent="0.3">
      <c r="A15" s="2">
        <v>9.8000000000000007</v>
      </c>
      <c r="B15" s="1" t="s">
        <v>2</v>
      </c>
      <c r="E15" s="1">
        <v>3</v>
      </c>
    </row>
    <row r="16" spans="1:18" x14ac:dyDescent="0.3">
      <c r="A16" s="2">
        <v>9.85</v>
      </c>
      <c r="B16" s="1" t="s">
        <v>2</v>
      </c>
    </row>
    <row r="17" spans="1:5" x14ac:dyDescent="0.3">
      <c r="A17" s="2">
        <v>9.58</v>
      </c>
      <c r="B17" s="1" t="s">
        <v>2</v>
      </c>
      <c r="C17" s="1" t="s">
        <v>21</v>
      </c>
    </row>
    <row r="18" spans="1:5" x14ac:dyDescent="0.3">
      <c r="A18" s="2">
        <v>9.89</v>
      </c>
      <c r="B18" s="1" t="s">
        <v>2</v>
      </c>
      <c r="C18" s="1" t="s">
        <v>8</v>
      </c>
      <c r="D18" s="1">
        <f>MAX(A2:A36)</f>
        <v>11.34</v>
      </c>
    </row>
    <row r="19" spans="1:5" x14ac:dyDescent="0.3">
      <c r="A19" s="2">
        <v>9.92</v>
      </c>
      <c r="B19" s="1" t="s">
        <v>2</v>
      </c>
      <c r="C19" s="1" t="s">
        <v>10</v>
      </c>
      <c r="D19" s="1">
        <f>MIN(A2:A36)</f>
        <v>9.56</v>
      </c>
    </row>
    <row r="20" spans="1:5" x14ac:dyDescent="0.3">
      <c r="A20" s="2">
        <v>10.029999999999999</v>
      </c>
      <c r="B20" s="1" t="s">
        <v>2</v>
      </c>
      <c r="C20" s="1" t="s">
        <v>22</v>
      </c>
      <c r="D20" s="1">
        <f>D18-D19</f>
        <v>1.7799999999999994</v>
      </c>
    </row>
    <row r="21" spans="1:5" x14ac:dyDescent="0.3">
      <c r="A21" s="2">
        <v>9.93</v>
      </c>
      <c r="B21" s="1" t="s">
        <v>2</v>
      </c>
      <c r="C21" s="1" t="s">
        <v>14</v>
      </c>
      <c r="D21" s="1">
        <f>D20/8</f>
        <v>0.22249999999999992</v>
      </c>
      <c r="E21" s="1" t="s">
        <v>15</v>
      </c>
    </row>
    <row r="22" spans="1:5" x14ac:dyDescent="0.3">
      <c r="A22" s="2">
        <v>9.93</v>
      </c>
      <c r="B22" s="1" t="s">
        <v>2</v>
      </c>
      <c r="C22" s="1" t="s">
        <v>17</v>
      </c>
      <c r="D22" s="1">
        <v>9.56</v>
      </c>
      <c r="E22" s="1">
        <f t="array" ref="E22:E29">FREQUENCY(A2:A36,D22:D28)</f>
        <v>1</v>
      </c>
    </row>
    <row r="23" spans="1:5" x14ac:dyDescent="0.3">
      <c r="A23" s="2">
        <v>9.93</v>
      </c>
      <c r="B23" s="1" t="s">
        <v>2</v>
      </c>
      <c r="D23" s="1">
        <f>D22+D21</f>
        <v>9.7825000000000006</v>
      </c>
      <c r="E23" s="1">
        <v>5</v>
      </c>
    </row>
    <row r="24" spans="1:5" x14ac:dyDescent="0.3">
      <c r="A24" s="2">
        <v>10.210000000000001</v>
      </c>
      <c r="B24" s="1" t="s">
        <v>2</v>
      </c>
      <c r="D24" s="1">
        <f>D23+D21</f>
        <v>10.005000000000001</v>
      </c>
      <c r="E24" s="1">
        <v>14</v>
      </c>
    </row>
    <row r="25" spans="1:5" x14ac:dyDescent="0.3">
      <c r="A25" s="2">
        <v>9.98</v>
      </c>
      <c r="B25" s="1" t="s">
        <v>2</v>
      </c>
      <c r="D25" s="1">
        <f>D24+D21</f>
        <v>10.227500000000001</v>
      </c>
      <c r="E25" s="1">
        <v>9</v>
      </c>
    </row>
    <row r="26" spans="1:5" x14ac:dyDescent="0.3">
      <c r="A26" s="2">
        <v>9.9600000000000009</v>
      </c>
      <c r="B26" s="1" t="s">
        <v>2</v>
      </c>
      <c r="D26" s="1">
        <f>D25+D21</f>
        <v>10.450000000000001</v>
      </c>
      <c r="E26" s="1">
        <v>0</v>
      </c>
    </row>
    <row r="27" spans="1:5" x14ac:dyDescent="0.3">
      <c r="A27" s="2">
        <v>9.9</v>
      </c>
      <c r="B27" s="1" t="s">
        <v>2</v>
      </c>
      <c r="D27" s="1">
        <f>D26+D21</f>
        <v>10.672500000000001</v>
      </c>
      <c r="E27" s="1">
        <v>2</v>
      </c>
    </row>
    <row r="28" spans="1:5" x14ac:dyDescent="0.3">
      <c r="A28" s="2">
        <v>10.220000000000001</v>
      </c>
      <c r="B28" s="1" t="s">
        <v>2</v>
      </c>
      <c r="D28" s="1">
        <f>D27+D21</f>
        <v>10.895000000000001</v>
      </c>
      <c r="E28" s="1">
        <v>1</v>
      </c>
    </row>
    <row r="29" spans="1:5" x14ac:dyDescent="0.3">
      <c r="A29" s="2">
        <v>10.17</v>
      </c>
      <c r="B29" s="1" t="s">
        <v>2</v>
      </c>
      <c r="E29" s="1">
        <v>3</v>
      </c>
    </row>
    <row r="30" spans="1:5" x14ac:dyDescent="0.3">
      <c r="A30" s="2">
        <v>10.48</v>
      </c>
      <c r="B30" s="1" t="s">
        <v>2</v>
      </c>
    </row>
    <row r="31" spans="1:5" x14ac:dyDescent="0.3">
      <c r="A31" s="2">
        <v>9.8699999999999992</v>
      </c>
      <c r="B31" s="1" t="s">
        <v>2</v>
      </c>
      <c r="C31" s="1" t="s">
        <v>23</v>
      </c>
    </row>
    <row r="32" spans="1:5" x14ac:dyDescent="0.3">
      <c r="A32" s="2">
        <v>10.84</v>
      </c>
      <c r="B32" s="1" t="s">
        <v>2</v>
      </c>
      <c r="C32" s="1" t="s">
        <v>8</v>
      </c>
      <c r="D32" s="1">
        <f>MAX(A37:A55)</f>
        <v>11.72</v>
      </c>
    </row>
    <row r="33" spans="1:5" x14ac:dyDescent="0.3">
      <c r="A33" s="2">
        <v>10.93</v>
      </c>
      <c r="B33" s="1" t="s">
        <v>2</v>
      </c>
      <c r="C33" s="1" t="s">
        <v>10</v>
      </c>
      <c r="D33" s="1">
        <f>MIN(A37:A55)</f>
        <v>10.42</v>
      </c>
    </row>
    <row r="34" spans="1:5" x14ac:dyDescent="0.3">
      <c r="A34" s="2">
        <v>11.13</v>
      </c>
      <c r="B34" s="1" t="s">
        <v>2</v>
      </c>
      <c r="C34" s="1" t="s">
        <v>22</v>
      </c>
      <c r="D34" s="1">
        <f>D32-D33</f>
        <v>1.3000000000000007</v>
      </c>
    </row>
    <row r="35" spans="1:5" x14ac:dyDescent="0.3">
      <c r="A35" s="2">
        <v>10.5</v>
      </c>
      <c r="B35" s="1" t="s">
        <v>2</v>
      </c>
      <c r="C35" s="1" t="s">
        <v>14</v>
      </c>
      <c r="D35" s="1">
        <f>D34/8</f>
        <v>0.16250000000000009</v>
      </c>
      <c r="E35" s="1" t="s">
        <v>24</v>
      </c>
    </row>
    <row r="36" spans="1:5" x14ac:dyDescent="0.3">
      <c r="A36" s="2">
        <v>11.34</v>
      </c>
      <c r="B36" s="1" t="s">
        <v>2</v>
      </c>
      <c r="C36" s="1" t="s">
        <v>17</v>
      </c>
      <c r="D36" s="1">
        <f>D33</f>
        <v>10.42</v>
      </c>
      <c r="E36" s="1">
        <f t="array" ref="E36:E43">FREQUENCY(A37:A55,D36:D42)</f>
        <v>1</v>
      </c>
    </row>
    <row r="37" spans="1:5" x14ac:dyDescent="0.3">
      <c r="A37" s="4">
        <v>11.04</v>
      </c>
      <c r="B37" s="1" t="s">
        <v>25</v>
      </c>
      <c r="D37" s="1">
        <f>D36+D35</f>
        <v>10.5825</v>
      </c>
      <c r="E37" s="1">
        <v>1</v>
      </c>
    </row>
    <row r="38" spans="1:5" x14ac:dyDescent="0.3">
      <c r="A38" s="4">
        <v>10.89</v>
      </c>
      <c r="B38" s="1" t="s">
        <v>25</v>
      </c>
      <c r="D38" s="1">
        <f>D37+D35</f>
        <v>10.744999999999999</v>
      </c>
      <c r="E38" s="1">
        <v>3</v>
      </c>
    </row>
    <row r="39" spans="1:5" x14ac:dyDescent="0.3">
      <c r="A39" s="4">
        <v>11.72</v>
      </c>
      <c r="B39" s="1" t="s">
        <v>25</v>
      </c>
      <c r="D39" s="1">
        <f>D38+D35</f>
        <v>10.907499999999999</v>
      </c>
      <c r="E39" s="1">
        <v>4</v>
      </c>
    </row>
    <row r="40" spans="1:5" x14ac:dyDescent="0.3">
      <c r="A40" s="4">
        <v>10.76</v>
      </c>
      <c r="B40" s="1" t="s">
        <v>25</v>
      </c>
      <c r="D40" s="1">
        <f>D39+D35</f>
        <v>11.069999999999999</v>
      </c>
      <c r="E40" s="1">
        <v>6</v>
      </c>
    </row>
    <row r="41" spans="1:5" x14ac:dyDescent="0.3">
      <c r="A41" s="4">
        <v>11.35</v>
      </c>
      <c r="B41" s="1" t="s">
        <v>25</v>
      </c>
      <c r="D41" s="1">
        <f>D40+D35</f>
        <v>11.232499999999998</v>
      </c>
      <c r="E41" s="1">
        <v>2</v>
      </c>
    </row>
    <row r="42" spans="1:5" x14ac:dyDescent="0.3">
      <c r="A42" s="4">
        <v>11</v>
      </c>
      <c r="B42" s="1" t="s">
        <v>25</v>
      </c>
      <c r="D42" s="1">
        <f>D41+D35</f>
        <v>11.394999999999998</v>
      </c>
      <c r="E42" s="1">
        <v>1</v>
      </c>
    </row>
    <row r="43" spans="1:5" x14ac:dyDescent="0.3">
      <c r="A43" s="4">
        <v>11</v>
      </c>
      <c r="B43" s="1" t="s">
        <v>25</v>
      </c>
      <c r="E43" s="1">
        <v>1</v>
      </c>
    </row>
    <row r="44" spans="1:5" x14ac:dyDescent="0.3">
      <c r="A44" s="4">
        <v>10.63</v>
      </c>
      <c r="B44" s="1" t="s">
        <v>25</v>
      </c>
    </row>
    <row r="45" spans="1:5" x14ac:dyDescent="0.3">
      <c r="A45" s="4">
        <v>10.88</v>
      </c>
      <c r="B45" s="1" t="s">
        <v>25</v>
      </c>
    </row>
    <row r="46" spans="1:5" x14ac:dyDescent="0.3">
      <c r="A46" s="4">
        <v>10.92</v>
      </c>
      <c r="B46" s="1" t="s">
        <v>25</v>
      </c>
    </row>
    <row r="47" spans="1:5" x14ac:dyDescent="0.3">
      <c r="A47" s="4">
        <v>11.11</v>
      </c>
      <c r="B47" s="1" t="s">
        <v>25</v>
      </c>
    </row>
    <row r="48" spans="1:5" x14ac:dyDescent="0.3">
      <c r="A48" s="4">
        <v>11.01</v>
      </c>
      <c r="B48" s="1" t="s">
        <v>25</v>
      </c>
    </row>
    <row r="49" spans="1:2" x14ac:dyDescent="0.3">
      <c r="A49" s="4">
        <v>10.84</v>
      </c>
      <c r="B49" s="1" t="s">
        <v>25</v>
      </c>
    </row>
    <row r="50" spans="1:2" x14ac:dyDescent="0.3">
      <c r="A50" s="4">
        <v>10.51</v>
      </c>
      <c r="B50" s="1" t="s">
        <v>25</v>
      </c>
    </row>
    <row r="51" spans="1:2" x14ac:dyDescent="0.3">
      <c r="A51" s="4">
        <v>10.42</v>
      </c>
      <c r="B51" s="1" t="s">
        <v>25</v>
      </c>
    </row>
    <row r="52" spans="1:2" x14ac:dyDescent="0.3">
      <c r="A52" s="4">
        <v>10.67</v>
      </c>
      <c r="B52" s="1" t="s">
        <v>25</v>
      </c>
    </row>
    <row r="53" spans="1:2" x14ac:dyDescent="0.3">
      <c r="A53" s="4">
        <v>10.98</v>
      </c>
      <c r="B53" s="1" t="s">
        <v>25</v>
      </c>
    </row>
    <row r="54" spans="1:2" x14ac:dyDescent="0.3">
      <c r="A54" s="4">
        <v>10.65</v>
      </c>
      <c r="B54" s="1" t="s">
        <v>25</v>
      </c>
    </row>
    <row r="55" spans="1:2" x14ac:dyDescent="0.3">
      <c r="A55" s="4">
        <v>11.07</v>
      </c>
      <c r="B55" s="1" t="s">
        <v>25</v>
      </c>
    </row>
  </sheetData>
  <mergeCells count="2">
    <mergeCell ref="O2:Q2"/>
    <mergeCell ref="C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2.2 Гистограмма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2025-02-02T08:33:34Z</dcterms:created>
  <dcterms:modified xsi:type="dcterms:W3CDTF">2025-02-02T08:34:40Z</dcterms:modified>
</cp:coreProperties>
</file>