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CD7E7A-B6CF-4F7C-8DCA-2E43C0148E5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O22" i="1"/>
  <c r="N2" i="1"/>
  <c r="O2" i="1"/>
  <c r="M22" i="1"/>
  <c r="L22" i="1"/>
  <c r="K22" i="1"/>
  <c r="I22" i="1"/>
  <c r="M21" i="1"/>
  <c r="L21" i="1"/>
  <c r="K21" i="1"/>
  <c r="O21" i="1" s="1"/>
  <c r="I21" i="1"/>
  <c r="M20" i="1"/>
  <c r="L20" i="1"/>
  <c r="K20" i="1"/>
  <c r="N20" i="1" s="1"/>
  <c r="I20" i="1"/>
  <c r="M19" i="1"/>
  <c r="L19" i="1"/>
  <c r="K19" i="1"/>
  <c r="I19" i="1"/>
  <c r="M18" i="1"/>
  <c r="L18" i="1"/>
  <c r="K18" i="1"/>
  <c r="O18" i="1" s="1"/>
  <c r="I18" i="1"/>
  <c r="M17" i="1"/>
  <c r="L17" i="1"/>
  <c r="K17" i="1"/>
  <c r="O17" i="1" s="1"/>
  <c r="I17" i="1"/>
  <c r="O11" i="1"/>
  <c r="O12" i="1"/>
  <c r="O13" i="1"/>
  <c r="O14" i="1"/>
  <c r="N11" i="1"/>
  <c r="N12" i="1"/>
  <c r="N13" i="1"/>
  <c r="N14" i="1"/>
  <c r="N15" i="1"/>
  <c r="O6" i="1"/>
  <c r="O7" i="1"/>
  <c r="O8" i="1"/>
  <c r="O9" i="1"/>
  <c r="N6" i="1"/>
  <c r="N7" i="1"/>
  <c r="N8" i="1"/>
  <c r="N9" i="1"/>
  <c r="O3" i="1"/>
  <c r="O4" i="1"/>
  <c r="N3" i="1"/>
  <c r="N4" i="1"/>
  <c r="M15" i="1"/>
  <c r="M14" i="1"/>
  <c r="M13" i="1"/>
  <c r="M12" i="1"/>
  <c r="M11" i="1"/>
  <c r="M9" i="1"/>
  <c r="M8" i="1"/>
  <c r="M7" i="1"/>
  <c r="M6" i="1"/>
  <c r="M4" i="1"/>
  <c r="M3" i="1"/>
  <c r="M2" i="1"/>
  <c r="L15" i="1"/>
  <c r="O15" i="1" s="1"/>
  <c r="L14" i="1"/>
  <c r="L13" i="1"/>
  <c r="L12" i="1"/>
  <c r="L11" i="1"/>
  <c r="L2" i="1"/>
  <c r="L4" i="1"/>
  <c r="L3" i="1"/>
  <c r="L9" i="1"/>
  <c r="L8" i="1"/>
  <c r="L7" i="1"/>
  <c r="L6" i="1"/>
  <c r="K15" i="1"/>
  <c r="K14" i="1"/>
  <c r="K13" i="1"/>
  <c r="K12" i="1"/>
  <c r="K11" i="1"/>
  <c r="K6" i="1"/>
  <c r="I15" i="1"/>
  <c r="I14" i="1"/>
  <c r="I13" i="1"/>
  <c r="I12" i="1"/>
  <c r="I11" i="1"/>
  <c r="I3" i="1"/>
  <c r="I4" i="1"/>
  <c r="I2" i="1"/>
  <c r="I7" i="1"/>
  <c r="I8" i="1"/>
  <c r="I9" i="1"/>
  <c r="I6" i="1"/>
  <c r="N19" i="1" l="1"/>
  <c r="N17" i="1"/>
  <c r="O20" i="1"/>
  <c r="O19" i="1"/>
  <c r="N18" i="1"/>
  <c r="N21" i="1"/>
  <c r="K9" i="1"/>
  <c r="K8" i="1"/>
  <c r="K7" i="1"/>
  <c r="K2" i="1"/>
  <c r="K3" i="1"/>
  <c r="K4" i="1"/>
</calcChain>
</file>

<file path=xl/sharedStrings.xml><?xml version="1.0" encoding="utf-8"?>
<sst xmlns="http://schemas.openxmlformats.org/spreadsheetml/2006/main" count="19" uniqueCount="19">
  <si>
    <t>маржа</t>
  </si>
  <si>
    <t>Maintenance Amount</t>
  </si>
  <si>
    <t>Maintenance Margin Rate</t>
  </si>
  <si>
    <t>Notional Value in USDT</t>
  </si>
  <si>
    <t>&lt;= 50000</t>
  </si>
  <si>
    <t>50k - 250k</t>
  </si>
  <si>
    <t>250k - 1kk</t>
  </si>
  <si>
    <t>Max. Leverage</t>
  </si>
  <si>
    <t>M.Margin Rate</t>
  </si>
  <si>
    <t>M.Amount</t>
  </si>
  <si>
    <t>Цена покупки</t>
  </si>
  <si>
    <t>Notional Value</t>
  </si>
  <si>
    <t>Quantity</t>
  </si>
  <si>
    <t>Leverage</t>
  </si>
  <si>
    <t>Liq. Percent LONG</t>
  </si>
  <si>
    <t>Liq. Percent SHORT</t>
  </si>
  <si>
    <t>1kk-7.5kk</t>
  </si>
  <si>
    <t>7.5kk - 40kk</t>
  </si>
  <si>
    <t>40kk - 100kk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</si>
</sst>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K17" sqref="K17"/>
    </sheetView>
  </sheetViews>
  <sheetFormatPr defaultRowHeight="15" x14ac:dyDescent="0.25"/>
  <cols>
    <col min="1" max="1" width="29.7109375" style="1" customWidth="1"/>
    <col min="2" max="2" width="14.5703125" style="1" customWidth="1"/>
    <col min="3" max="3" width="14.7109375" style="1" customWidth="1"/>
    <col min="4" max="4" width="11.85546875" style="1" customWidth="1"/>
    <col min="8" max="8" width="14.85546875" customWidth="1"/>
    <col min="9" max="9" width="15.5703125" style="1" customWidth="1"/>
    <col min="10" max="10" width="9.140625" style="1"/>
    <col min="11" max="11" width="10.5703125" style="1" customWidth="1"/>
    <col min="12" max="12" width="25.7109375" style="1" customWidth="1"/>
    <col min="13" max="13" width="22.140625" style="1" customWidth="1"/>
    <col min="14" max="14" width="18" style="1" customWidth="1"/>
    <col min="15" max="15" width="20" style="1" customWidth="1"/>
  </cols>
  <sheetData>
    <row r="1" spans="1:15" x14ac:dyDescent="0.25">
      <c r="A1" s="1" t="s">
        <v>3</v>
      </c>
      <c r="B1" s="1" t="s">
        <v>7</v>
      </c>
      <c r="C1" s="1" t="s">
        <v>8</v>
      </c>
      <c r="D1" s="1" t="s">
        <v>9</v>
      </c>
      <c r="H1" s="1" t="s">
        <v>11</v>
      </c>
      <c r="I1" s="1" t="s">
        <v>12</v>
      </c>
      <c r="J1" s="1" t="s">
        <v>13</v>
      </c>
      <c r="K1" s="1" t="s">
        <v>0</v>
      </c>
      <c r="L1" s="1" t="s">
        <v>2</v>
      </c>
      <c r="M1" s="1" t="s">
        <v>1</v>
      </c>
      <c r="N1" s="1" t="s">
        <v>14</v>
      </c>
      <c r="O1" s="1" t="s">
        <v>15</v>
      </c>
    </row>
    <row r="2" spans="1:15" x14ac:dyDescent="0.25">
      <c r="A2" s="1" t="s">
        <v>4</v>
      </c>
      <c r="B2" s="1">
        <v>125</v>
      </c>
      <c r="C2" s="1">
        <v>4.0000000000000001E-3</v>
      </c>
      <c r="D2" s="1">
        <v>0</v>
      </c>
      <c r="H2" s="1">
        <v>50000</v>
      </c>
      <c r="I2" s="1">
        <f>H2/$B$21</f>
        <v>1</v>
      </c>
      <c r="J2" s="1">
        <v>50</v>
      </c>
      <c r="K2" s="1">
        <f>H2/J2</f>
        <v>1000</v>
      </c>
      <c r="L2" s="1">
        <f>$C$2</f>
        <v>4.0000000000000001E-3</v>
      </c>
      <c r="M2" s="1">
        <f>$D$2</f>
        <v>0</v>
      </c>
      <c r="N2" s="1">
        <f>(K2 +M2 - I2*$B$21) / (I2 *L2 - I2) / $B$21 * 100 - 100</f>
        <v>-1.6064257028112365</v>
      </c>
      <c r="O2" s="1">
        <f>(K2 +M2 + I2*$B$21) / (I2 *L2 + I2) / $B$21 * 100 - 100</f>
        <v>1.5936254980079667</v>
      </c>
    </row>
    <row r="3" spans="1:15" x14ac:dyDescent="0.25">
      <c r="A3" s="1" t="s">
        <v>5</v>
      </c>
      <c r="B3" s="1">
        <v>100</v>
      </c>
      <c r="C3" s="1">
        <v>5.0000000000000001E-3</v>
      </c>
      <c r="D3" s="1">
        <v>50</v>
      </c>
      <c r="H3" s="1">
        <v>250000</v>
      </c>
      <c r="I3" s="1">
        <f t="shared" ref="I3:I4" si="0">H3/$B$21</f>
        <v>5</v>
      </c>
      <c r="J3" s="1">
        <v>50</v>
      </c>
      <c r="K3" s="1">
        <f>H3/J3</f>
        <v>5000</v>
      </c>
      <c r="L3" s="1">
        <f>$C$3</f>
        <v>5.0000000000000001E-3</v>
      </c>
      <c r="M3" s="1">
        <f>$D$3</f>
        <v>50</v>
      </c>
      <c r="N3" s="1">
        <f t="shared" ref="N3:N15" si="1">(K3 +M3 - I3*$B$21) / (I3 *L3 - I3) / $B$21 * 100 - 100</f>
        <v>-1.5276381909547609</v>
      </c>
      <c r="O3" s="1">
        <f t="shared" ref="O3:O15" si="2">(K3 +M3 + I3*$B$21) / (I3 *L3 + I3) / $B$21 * 100 - 100</f>
        <v>1.5124378109452721</v>
      </c>
    </row>
    <row r="4" spans="1:15" x14ac:dyDescent="0.25">
      <c r="A4" s="1" t="s">
        <v>6</v>
      </c>
      <c r="B4" s="1">
        <v>50</v>
      </c>
      <c r="C4" s="1">
        <v>0.01</v>
      </c>
      <c r="D4" s="1">
        <v>1300</v>
      </c>
      <c r="H4" s="1">
        <v>1000000</v>
      </c>
      <c r="I4" s="1">
        <f t="shared" si="0"/>
        <v>20</v>
      </c>
      <c r="J4" s="1">
        <v>50</v>
      </c>
      <c r="K4" s="1">
        <f>H4/J4</f>
        <v>20000</v>
      </c>
      <c r="L4" s="1">
        <f>$C$4</f>
        <v>0.01</v>
      </c>
      <c r="M4" s="1">
        <f>$D$4</f>
        <v>1300</v>
      </c>
      <c r="N4" s="1">
        <f t="shared" si="1"/>
        <v>-1.1414141414141454</v>
      </c>
      <c r="O4" s="1">
        <f t="shared" si="2"/>
        <v>1.1188118811881225</v>
      </c>
    </row>
    <row r="5" spans="1:15" x14ac:dyDescent="0.25">
      <c r="A5" s="1" t="s">
        <v>16</v>
      </c>
      <c r="B5" s="1">
        <v>20</v>
      </c>
      <c r="C5" s="1">
        <v>2.5000000000000001E-2</v>
      </c>
      <c r="D5" s="1">
        <v>16300</v>
      </c>
    </row>
    <row r="6" spans="1:15" x14ac:dyDescent="0.25">
      <c r="A6" s="1" t="s">
        <v>17</v>
      </c>
      <c r="B6" s="1">
        <v>10</v>
      </c>
      <c r="C6" s="1">
        <v>0.05</v>
      </c>
      <c r="D6" s="1">
        <v>203800</v>
      </c>
      <c r="H6" s="1">
        <v>50000</v>
      </c>
      <c r="I6" s="1">
        <f>H6/$B$21</f>
        <v>1</v>
      </c>
      <c r="J6" s="1">
        <v>20</v>
      </c>
      <c r="K6" s="1">
        <f>H6/J6</f>
        <v>2500</v>
      </c>
      <c r="L6" s="1">
        <f>$C$2</f>
        <v>4.0000000000000001E-3</v>
      </c>
      <c r="M6" s="1">
        <f>$D$2</f>
        <v>0</v>
      </c>
      <c r="N6" s="1">
        <f t="shared" si="1"/>
        <v>-4.6184738955823263</v>
      </c>
      <c r="O6" s="1">
        <f t="shared" si="2"/>
        <v>4.581673306772899</v>
      </c>
    </row>
    <row r="7" spans="1:15" x14ac:dyDescent="0.25">
      <c r="A7" s="1" t="s">
        <v>18</v>
      </c>
      <c r="B7" s="1">
        <v>5</v>
      </c>
      <c r="C7" s="1">
        <v>0.1</v>
      </c>
      <c r="D7" s="1">
        <v>2203800</v>
      </c>
      <c r="H7" s="1">
        <v>250000</v>
      </c>
      <c r="I7" s="1">
        <f t="shared" ref="I7:I9" si="3">H7/$B$21</f>
        <v>5</v>
      </c>
      <c r="J7" s="1">
        <v>20</v>
      </c>
      <c r="K7" s="1">
        <f>H7/J7</f>
        <v>12500</v>
      </c>
      <c r="L7" s="1">
        <f>$C$3</f>
        <v>5.0000000000000001E-3</v>
      </c>
      <c r="M7" s="1">
        <f>$D$3</f>
        <v>50</v>
      </c>
      <c r="N7" s="1">
        <f t="shared" si="1"/>
        <v>-4.5427135678392006</v>
      </c>
      <c r="O7" s="1">
        <f t="shared" si="2"/>
        <v>4.4975124378109399</v>
      </c>
    </row>
    <row r="8" spans="1:15" x14ac:dyDescent="0.25">
      <c r="H8" s="1">
        <v>1000000</v>
      </c>
      <c r="I8" s="1">
        <f t="shared" si="3"/>
        <v>20</v>
      </c>
      <c r="J8" s="1">
        <v>20</v>
      </c>
      <c r="K8" s="1">
        <f>H8/J8</f>
        <v>50000</v>
      </c>
      <c r="L8" s="1">
        <f>$C$4</f>
        <v>0.01</v>
      </c>
      <c r="M8" s="1">
        <f>$D$4</f>
        <v>1300</v>
      </c>
      <c r="N8" s="1">
        <f t="shared" si="1"/>
        <v>-4.1717171717171766</v>
      </c>
      <c r="O8" s="1">
        <f t="shared" si="2"/>
        <v>4.089108910891099</v>
      </c>
    </row>
    <row r="9" spans="1:15" x14ac:dyDescent="0.25">
      <c r="H9" s="1">
        <v>7500000</v>
      </c>
      <c r="I9" s="1">
        <f t="shared" si="3"/>
        <v>150</v>
      </c>
      <c r="J9" s="1">
        <v>20</v>
      </c>
      <c r="K9" s="1">
        <f>H9/J9</f>
        <v>375000</v>
      </c>
      <c r="L9" s="1">
        <f>$C$5</f>
        <v>2.5000000000000001E-2</v>
      </c>
      <c r="M9" s="1">
        <f>$D$5</f>
        <v>16300</v>
      </c>
      <c r="N9" s="1">
        <f t="shared" si="1"/>
        <v>-2.7870085470085542</v>
      </c>
      <c r="O9" s="1">
        <f t="shared" si="2"/>
        <v>2.6510569105691104</v>
      </c>
    </row>
    <row r="11" spans="1:15" x14ac:dyDescent="0.25">
      <c r="H11" s="1">
        <v>50000</v>
      </c>
      <c r="I11" s="1">
        <f>H11/$B$21</f>
        <v>1</v>
      </c>
      <c r="J11" s="1">
        <v>10</v>
      </c>
      <c r="K11" s="1">
        <f>H11/J11</f>
        <v>5000</v>
      </c>
      <c r="L11" s="1">
        <f>$C$2</f>
        <v>4.0000000000000001E-3</v>
      </c>
      <c r="M11" s="1">
        <f>$D$2</f>
        <v>0</v>
      </c>
      <c r="N11" s="1">
        <f t="shared" si="1"/>
        <v>-9.6385542168674618</v>
      </c>
      <c r="O11" s="1">
        <f t="shared" si="2"/>
        <v>9.5617529880478003</v>
      </c>
    </row>
    <row r="12" spans="1:15" x14ac:dyDescent="0.25">
      <c r="H12" s="1">
        <v>250000</v>
      </c>
      <c r="I12" s="1">
        <f t="shared" ref="I12:I15" si="4">H12/$B$21</f>
        <v>5</v>
      </c>
      <c r="J12" s="1">
        <v>10</v>
      </c>
      <c r="K12" s="1">
        <f>H12/J12</f>
        <v>25000</v>
      </c>
      <c r="L12" s="1">
        <f>$C$3</f>
        <v>5.0000000000000001E-3</v>
      </c>
      <c r="M12" s="1">
        <f>$D$3</f>
        <v>50</v>
      </c>
      <c r="N12" s="1">
        <f t="shared" si="1"/>
        <v>-9.5678391959798859</v>
      </c>
      <c r="O12" s="1">
        <f t="shared" si="2"/>
        <v>9.4726368159203815</v>
      </c>
    </row>
    <row r="13" spans="1:15" x14ac:dyDescent="0.25">
      <c r="H13" s="1">
        <v>1000000</v>
      </c>
      <c r="I13" s="1">
        <f t="shared" si="4"/>
        <v>20</v>
      </c>
      <c r="J13" s="1">
        <v>10</v>
      </c>
      <c r="K13" s="1">
        <f>H13/J13</f>
        <v>100000</v>
      </c>
      <c r="L13" s="1">
        <f>$C$4</f>
        <v>0.01</v>
      </c>
      <c r="M13" s="1">
        <f>$D$4</f>
        <v>1300</v>
      </c>
      <c r="N13" s="1">
        <f t="shared" si="1"/>
        <v>-9.2222222222222143</v>
      </c>
      <c r="O13" s="1">
        <f t="shared" si="2"/>
        <v>9.0396039603960503</v>
      </c>
    </row>
    <row r="14" spans="1:15" x14ac:dyDescent="0.25">
      <c r="H14" s="1">
        <v>7500000</v>
      </c>
      <c r="I14" s="1">
        <f t="shared" si="4"/>
        <v>150</v>
      </c>
      <c r="J14" s="1">
        <v>10</v>
      </c>
      <c r="K14" s="1">
        <f>H14/J14</f>
        <v>750000</v>
      </c>
      <c r="L14" s="1">
        <f>$C$5</f>
        <v>2.5000000000000001E-2</v>
      </c>
      <c r="M14" s="1">
        <f>$D$5</f>
        <v>16300</v>
      </c>
      <c r="N14" s="1">
        <f t="shared" si="1"/>
        <v>-7.9152136752136784</v>
      </c>
      <c r="O14" s="1">
        <f t="shared" si="2"/>
        <v>7.5291056910569125</v>
      </c>
    </row>
    <row r="15" spans="1:15" x14ac:dyDescent="0.25">
      <c r="H15" s="1">
        <v>40000000</v>
      </c>
      <c r="I15" s="1">
        <f t="shared" si="4"/>
        <v>800</v>
      </c>
      <c r="J15" s="1">
        <v>10</v>
      </c>
      <c r="K15" s="1">
        <f>H15/J15</f>
        <v>4000000</v>
      </c>
      <c r="L15" s="1">
        <f>$C$6</f>
        <v>0.05</v>
      </c>
      <c r="M15" s="1">
        <f>$D$6</f>
        <v>203800</v>
      </c>
      <c r="N15" s="1">
        <f t="shared" si="1"/>
        <v>-5.7994736842105254</v>
      </c>
      <c r="O15" s="1">
        <f t="shared" si="2"/>
        <v>5.2471428571428476</v>
      </c>
    </row>
    <row r="17" spans="1:15" x14ac:dyDescent="0.25">
      <c r="H17" s="1">
        <v>50000</v>
      </c>
      <c r="I17" s="1">
        <f>H17/$B$21</f>
        <v>1</v>
      </c>
      <c r="J17" s="1">
        <v>5</v>
      </c>
      <c r="K17" s="1">
        <f>H17/J17</f>
        <v>10000</v>
      </c>
      <c r="L17" s="1">
        <f>$C$2</f>
        <v>4.0000000000000001E-3</v>
      </c>
      <c r="M17" s="1">
        <f>$D$2</f>
        <v>0</v>
      </c>
      <c r="N17" s="1">
        <f t="shared" ref="N17:N22" si="5">(K17 +M17 - I17*$B$21) / (I17 *L17 - I17) / $B$21 * 100 - 100</f>
        <v>-19.678714859437747</v>
      </c>
      <c r="O17" s="1">
        <f t="shared" ref="O17:O22" si="6">(K17 +M17 + I17*$B$21) / (I17 *L17 + I17) / $B$21 * 100 - 100</f>
        <v>19.521912350597589</v>
      </c>
    </row>
    <row r="18" spans="1:15" x14ac:dyDescent="0.25">
      <c r="H18" s="1">
        <v>250000</v>
      </c>
      <c r="I18" s="1">
        <f t="shared" ref="I18:I22" si="7">H18/$B$21</f>
        <v>5</v>
      </c>
      <c r="J18" s="1">
        <v>5</v>
      </c>
      <c r="K18" s="1">
        <f>H18/J18</f>
        <v>50000</v>
      </c>
      <c r="L18" s="1">
        <f>$C$3</f>
        <v>5.0000000000000001E-3</v>
      </c>
      <c r="M18" s="1">
        <f>$D$3</f>
        <v>50</v>
      </c>
      <c r="N18" s="1">
        <f t="shared" si="5"/>
        <v>-19.618090452261299</v>
      </c>
      <c r="O18" s="1">
        <f t="shared" si="6"/>
        <v>19.422885572139293</v>
      </c>
    </row>
    <row r="19" spans="1:15" x14ac:dyDescent="0.25">
      <c r="H19" s="1">
        <v>1000000</v>
      </c>
      <c r="I19" s="1">
        <f t="shared" si="7"/>
        <v>20</v>
      </c>
      <c r="J19" s="1">
        <v>5</v>
      </c>
      <c r="K19" s="1">
        <f>H19/J19</f>
        <v>200000</v>
      </c>
      <c r="L19" s="1">
        <f>$C$4</f>
        <v>0.01</v>
      </c>
      <c r="M19" s="1">
        <f>$D$4</f>
        <v>1300</v>
      </c>
      <c r="N19" s="1">
        <f t="shared" si="5"/>
        <v>-19.323232323232318</v>
      </c>
      <c r="O19" s="1">
        <f t="shared" si="6"/>
        <v>18.940594059405953</v>
      </c>
    </row>
    <row r="20" spans="1:15" x14ac:dyDescent="0.25">
      <c r="H20" s="1">
        <v>7500000</v>
      </c>
      <c r="I20" s="1">
        <f t="shared" si="7"/>
        <v>150</v>
      </c>
      <c r="J20" s="1">
        <v>5</v>
      </c>
      <c r="K20" s="1">
        <f>H20/J20</f>
        <v>1500000</v>
      </c>
      <c r="L20" s="1">
        <f>$C$5</f>
        <v>2.5000000000000001E-2</v>
      </c>
      <c r="M20" s="1">
        <f>$D$5</f>
        <v>16300</v>
      </c>
      <c r="N20" s="1">
        <f t="shared" si="5"/>
        <v>-18.171623931623941</v>
      </c>
      <c r="O20" s="1">
        <f t="shared" si="6"/>
        <v>17.285203252032517</v>
      </c>
    </row>
    <row r="21" spans="1:15" x14ac:dyDescent="0.25">
      <c r="A21" s="1" t="s">
        <v>10</v>
      </c>
      <c r="B21" s="1">
        <v>50000</v>
      </c>
      <c r="H21" s="1">
        <v>40000000</v>
      </c>
      <c r="I21" s="1">
        <f t="shared" si="7"/>
        <v>800</v>
      </c>
      <c r="J21" s="1">
        <v>5</v>
      </c>
      <c r="K21" s="1">
        <f>H21/J21</f>
        <v>8000000</v>
      </c>
      <c r="L21" s="1">
        <f>$C$6</f>
        <v>0.05</v>
      </c>
      <c r="M21" s="1">
        <f>$D$6</f>
        <v>203800</v>
      </c>
      <c r="N21" s="1">
        <f t="shared" si="5"/>
        <v>-16.32578947368421</v>
      </c>
      <c r="O21" s="1">
        <f t="shared" si="6"/>
        <v>14.77095238095238</v>
      </c>
    </row>
    <row r="22" spans="1:15" x14ac:dyDescent="0.25">
      <c r="H22" s="1">
        <v>100000000</v>
      </c>
      <c r="I22" s="1">
        <f t="shared" si="7"/>
        <v>2000</v>
      </c>
      <c r="J22" s="1">
        <v>5</v>
      </c>
      <c r="K22" s="1">
        <f>H22/J22</f>
        <v>20000000</v>
      </c>
      <c r="L22" s="1">
        <f>$C$7</f>
        <v>0.1</v>
      </c>
      <c r="M22" s="1">
        <f>$D$7</f>
        <v>2203800</v>
      </c>
      <c r="N22" s="1">
        <f t="shared" si="5"/>
        <v>-13.559777777777782</v>
      </c>
      <c r="O22" s="1">
        <f t="shared" si="6"/>
        <v>11.094363636363624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2022-03-15T12:41:15Z</dcterms:modified>
</cp:coreProperties>
</file>