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dd20a79d7c8728/Ambiente de Trabalho/"/>
    </mc:Choice>
  </mc:AlternateContent>
  <xr:revisionPtr revIDLastSave="34" documentId="13_ncr:1_{4557A1BE-C044-48BF-8585-B3AFC54ED1BB}" xr6:coauthVersionLast="47" xr6:coauthVersionMax="47" xr10:uidLastSave="{099F154D-F671-40E8-B8D8-C4138A1662C9}"/>
  <bookViews>
    <workbookView xWindow="-108" yWindow="-108" windowWidth="23256" windowHeight="12576" xr2:uid="{F9365A8B-E155-43D9-9337-B03370721ED5}"/>
  </bookViews>
  <sheets>
    <sheet name="CP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J15" i="1"/>
  <c r="J12" i="1"/>
  <c r="H15" i="1"/>
  <c r="K16" i="1"/>
  <c r="K17" i="1"/>
  <c r="K18" i="1"/>
  <c r="K19" i="1"/>
  <c r="K20" i="1"/>
  <c r="K21" i="1"/>
  <c r="K22" i="1"/>
  <c r="K23" i="1"/>
  <c r="K24" i="1"/>
  <c r="K25" i="1"/>
  <c r="K15" i="1"/>
  <c r="K3" i="1"/>
  <c r="K4" i="1"/>
  <c r="K5" i="1"/>
  <c r="K6" i="1"/>
  <c r="K7" i="1"/>
  <c r="K8" i="1"/>
  <c r="K9" i="1"/>
  <c r="K10" i="1"/>
  <c r="K11" i="1"/>
  <c r="K12" i="1"/>
  <c r="K2" i="1"/>
  <c r="J16" i="1"/>
  <c r="J17" i="1"/>
  <c r="J18" i="1"/>
  <c r="J19" i="1"/>
  <c r="J20" i="1"/>
  <c r="J21" i="1"/>
  <c r="J22" i="1"/>
  <c r="J23" i="1"/>
  <c r="J24" i="1"/>
  <c r="J25" i="1"/>
  <c r="J5" i="1"/>
  <c r="J6" i="1"/>
  <c r="J7" i="1"/>
  <c r="J8" i="1"/>
  <c r="J9" i="1"/>
  <c r="J10" i="1"/>
  <c r="J11" i="1"/>
  <c r="E7" i="1"/>
  <c r="H7" i="1" s="1"/>
  <c r="E25" i="1"/>
  <c r="H25" i="1" s="1"/>
  <c r="E24" i="1"/>
  <c r="H24" i="1" s="1"/>
  <c r="E23" i="1"/>
  <c r="H23" i="1" s="1"/>
  <c r="E22" i="1"/>
  <c r="H22" i="1" s="1"/>
  <c r="E12" i="1"/>
  <c r="H12" i="1" s="1"/>
  <c r="E11" i="1"/>
  <c r="H11" i="1" s="1"/>
  <c r="E10" i="1"/>
  <c r="H10" i="1" s="1"/>
  <c r="E9" i="1"/>
  <c r="H9" i="1" s="1"/>
  <c r="H4" i="1"/>
  <c r="H3" i="1"/>
  <c r="H2" i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E8" i="1"/>
  <c r="H8" i="1" s="1"/>
  <c r="E6" i="1"/>
  <c r="H6" i="1" s="1"/>
  <c r="E5" i="1"/>
  <c r="H5" i="1" s="1"/>
  <c r="E4" i="1"/>
  <c r="E3" i="1"/>
  <c r="E2" i="1"/>
</calcChain>
</file>

<file path=xl/sharedStrings.xml><?xml version="1.0" encoding="utf-8"?>
<sst xmlns="http://schemas.openxmlformats.org/spreadsheetml/2006/main" count="19" uniqueCount="14">
  <si>
    <t>run1</t>
  </si>
  <si>
    <t>run2</t>
  </si>
  <si>
    <t>run3</t>
  </si>
  <si>
    <t>PART2V1</t>
  </si>
  <si>
    <t>PART2V2</t>
  </si>
  <si>
    <t>MFLOPS</t>
  </si>
  <si>
    <t>Tempo Sequencial</t>
  </si>
  <si>
    <t>SpeedUp (Tsquencial / Tparalelo)</t>
  </si>
  <si>
    <t>Eficiência (SpeedUp / Nº threads)</t>
  </si>
  <si>
    <t>Version 1</t>
  </si>
  <si>
    <t>Version 2</t>
  </si>
  <si>
    <t>Sequential Version</t>
  </si>
  <si>
    <t>Parallel Version 1</t>
  </si>
  <si>
    <t>Parallel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</si>
</sst>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CPD!$A$2:$A$12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CPD!$J$2:$J$12</c:f>
              <c:numCache>
                <c:formatCode>General</c:formatCode>
                <c:ptCount val="11"/>
                <c:pt idx="0">
                  <c:v>6.9928098124911884</c:v>
                </c:pt>
                <c:pt idx="1">
                  <c:v>7.1720542443022168</c:v>
                </c:pt>
                <c:pt idx="2">
                  <c:v>6.7405997768882466</c:v>
                </c:pt>
                <c:pt idx="3">
                  <c:v>6.0075076020709481</c:v>
                </c:pt>
                <c:pt idx="4">
                  <c:v>6.2376483367205191</c:v>
                </c:pt>
                <c:pt idx="5">
                  <c:v>6.4772970017626399</c:v>
                </c:pt>
                <c:pt idx="6">
                  <c:v>6.2204415674068514</c:v>
                </c:pt>
                <c:pt idx="7">
                  <c:v>5.8209816238893799</c:v>
                </c:pt>
                <c:pt idx="8">
                  <c:v>4.8506055085237696</c:v>
                </c:pt>
                <c:pt idx="9">
                  <c:v>4.4550406757820005</c:v>
                </c:pt>
                <c:pt idx="10">
                  <c:v>4.3272181777694003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F3-4807-9577-5276A2584001}"/>
            </c:ext>
          </c:extLst>
        </c:ser>
        <c:ser>
          <c:idx val="1"/>
          <c:order val="1"/>
          <c:tx>
            <c:v>Version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CPD!$A$2:$A$12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CPD!$J$15:$J$25</c:f>
              <c:numCache>
                <c:formatCode>General</c:formatCode>
                <c:ptCount val="11"/>
                <c:pt idx="0">
                  <c:v>0.65406593406593416</c:v>
                </c:pt>
                <c:pt idx="1">
                  <c:v>1.0196106705118961</c:v>
                </c:pt>
                <c:pt idx="2">
                  <c:v>1.1904197785217614</c:v>
                </c:pt>
                <c:pt idx="3">
                  <c:v>1.1362175525339926</c:v>
                </c:pt>
                <c:pt idx="4">
                  <c:v>1.1648268128582109</c:v>
                </c:pt>
                <c:pt idx="5">
                  <c:v>1.2010423503069145</c:v>
                </c:pt>
                <c:pt idx="6">
                  <c:v>1.250282729416538</c:v>
                </c:pt>
                <c:pt idx="7">
                  <c:v>1.1613303429479902</c:v>
                </c:pt>
                <c:pt idx="8">
                  <c:v>1.3052762228019961</c:v>
                </c:pt>
                <c:pt idx="9">
                  <c:v>1.3304802165579985</c:v>
                </c:pt>
                <c:pt idx="10">
                  <c:v>1.3597654354842112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F3-4807-9577-5276A258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83312"/>
        <c:axId val="1943081392"/>
      </c:lineChart>
      <c:catAx>
        <c:axId val="19430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081392"/>
        <c:crosses val="autoZero"/>
        <c:auto val="1"/>
        <c:lblAlgn val="ctr"/>
        <c:lblOffset val="100"/>
        <c:noMultiLvlLbl val="0"/>
      </c:catAx>
      <c:valAx>
        <c:axId val="1943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0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CPD!$A$2:$A$12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CPD!$K$2:$K$12</c:f>
              <c:numCache>
                <c:formatCode>General</c:formatCode>
                <c:ptCount val="11"/>
                <c:pt idx="0">
                  <c:v>0.87410122656139855</c:v>
                </c:pt>
                <c:pt idx="1">
                  <c:v>0.8965067805377771</c:v>
                </c:pt>
                <c:pt idx="2">
                  <c:v>0.84257497211103083</c:v>
                </c:pt>
                <c:pt idx="3">
                  <c:v>0.75093845025886852</c:v>
                </c:pt>
                <c:pt idx="4">
                  <c:v>0.77970604209006489</c:v>
                </c:pt>
                <c:pt idx="5">
                  <c:v>0.80966212522032999</c:v>
                </c:pt>
                <c:pt idx="6">
                  <c:v>0.77755519592585642</c:v>
                </c:pt>
                <c:pt idx="7">
                  <c:v>0.72762270298617249</c:v>
                </c:pt>
                <c:pt idx="8">
                  <c:v>0.6063256885654712</c:v>
                </c:pt>
                <c:pt idx="9">
                  <c:v>0.55688008447275006</c:v>
                </c:pt>
                <c:pt idx="10">
                  <c:v>0.54090227222117504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6-496B-80BA-9B29C75C93F4}"/>
            </c:ext>
          </c:extLst>
        </c:ser>
        <c:ser>
          <c:idx val="1"/>
          <c:order val="1"/>
          <c:tx>
            <c:v>Version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CPD!$A$2:$A$12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CPD!$K$15:$K$25</c:f>
              <c:numCache>
                <c:formatCode>General</c:formatCode>
                <c:ptCount val="11"/>
                <c:pt idx="0">
                  <c:v>8.175824175824177E-2</c:v>
                </c:pt>
                <c:pt idx="1">
                  <c:v>0.12745133381398702</c:v>
                </c:pt>
                <c:pt idx="2">
                  <c:v>0.14880247231522017</c:v>
                </c:pt>
                <c:pt idx="3">
                  <c:v>0.14202719406674907</c:v>
                </c:pt>
                <c:pt idx="4">
                  <c:v>0.14560335160727636</c:v>
                </c:pt>
                <c:pt idx="5">
                  <c:v>0.15013029378836432</c:v>
                </c:pt>
                <c:pt idx="6">
                  <c:v>0.15628534117706724</c:v>
                </c:pt>
                <c:pt idx="7">
                  <c:v>0.14516629286849878</c:v>
                </c:pt>
                <c:pt idx="8">
                  <c:v>0.16315952785024951</c:v>
                </c:pt>
                <c:pt idx="9">
                  <c:v>0.16631002706974982</c:v>
                </c:pt>
                <c:pt idx="10">
                  <c:v>0.16997067943552641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6-496B-80BA-9B29C75C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83312"/>
        <c:axId val="1943081392"/>
      </c:lineChart>
      <c:catAx>
        <c:axId val="19430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081392"/>
        <c:crosses val="autoZero"/>
        <c:auto val="1"/>
        <c:lblAlgn val="ctr"/>
        <c:lblOffset val="100"/>
        <c:noMultiLvlLbl val="0"/>
      </c:catAx>
      <c:valAx>
        <c:axId val="19430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0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</a:t>
            </a:r>
            <a:r>
              <a:rPr lang="pt-PT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CPD!$H$31</c:f>
              <c:strCache>
                <c:ptCount val="1"/>
                <c:pt idx="0">
                  <c:v>Sequential 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CPD!$G$32:$G$42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CPD!$H$32:$H$42</c:f>
              <c:numCache>
                <c:formatCode>General</c:formatCode>
                <c:ptCount val="11"/>
                <c:pt idx="0">
                  <c:v>9.9199999999999997E-2</c:v>
                </c:pt>
                <c:pt idx="1">
                  <c:v>0.47139999999999999</c:v>
                </c:pt>
                <c:pt idx="2">
                  <c:v>1.5407999999999999</c:v>
                </c:pt>
                <c:pt idx="3">
                  <c:v>3.3704000000000001</c:v>
                </c:pt>
                <c:pt idx="4">
                  <c:v>6.2325999999999997</c:v>
                </c:pt>
                <c:pt idx="5">
                  <c:v>10.370200000000001</c:v>
                </c:pt>
                <c:pt idx="6">
                  <c:v>16.4358</c:v>
                </c:pt>
                <c:pt idx="7">
                  <c:v>40.906700000000001</c:v>
                </c:pt>
                <c:pt idx="8">
                  <c:v>137.416</c:v>
                </c:pt>
                <c:pt idx="9">
                  <c:v>330.78</c:v>
                </c:pt>
                <c:pt idx="10">
                  <c:v>644.62400000000002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0-460B-B1ED-B04DB4A28310}"/>
            </c:ext>
          </c:extLst>
        </c:ser>
        <c:ser>
          <c:idx val="1"/>
          <c:order val="1"/>
          <c:tx>
            <c:strRef>
              <c:f>CPD!$I$31</c:f>
              <c:strCache>
                <c:ptCount val="1"/>
                <c:pt idx="0">
                  <c:v>Parallel Version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CPD!$G$32:$G$42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CPD!$I$32:$I$42</c:f>
              <c:numCache>
                <c:formatCode>General</c:formatCode>
                <c:ptCount val="11"/>
                <c:pt idx="0">
                  <c:v>1.4185999999999999E-2</c:v>
                </c:pt>
                <c:pt idx="1">
                  <c:v>6.5727333333333346E-2</c:v>
                </c:pt>
                <c:pt idx="2">
                  <c:v>0.22858500000000001</c:v>
                </c:pt>
                <c:pt idx="3">
                  <c:v>0.56103133333333333</c:v>
                </c:pt>
                <c:pt idx="4">
                  <c:v>0.99919066666666667</c:v>
                </c:pt>
                <c:pt idx="5">
                  <c:v>1.6010073333333334</c:v>
                </c:pt>
                <c:pt idx="6">
                  <c:v>2.6422240000000001</c:v>
                </c:pt>
                <c:pt idx="7">
                  <c:v>7.0274573333333334</c:v>
                </c:pt>
                <c:pt idx="8">
                  <c:v>28.329659000000003</c:v>
                </c:pt>
                <c:pt idx="9">
                  <c:v>74.248480333333347</c:v>
                </c:pt>
                <c:pt idx="10">
                  <c:v>148.96960899999999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0-460B-B1ED-B04DB4A28310}"/>
            </c:ext>
          </c:extLst>
        </c:ser>
        <c:ser>
          <c:idx val="2"/>
          <c:order val="2"/>
          <c:tx>
            <c:strRef>
              <c:f>CPD!$J$31</c:f>
              <c:strCache>
                <c:ptCount val="1"/>
                <c:pt idx="0">
                  <c:v>Parallel Version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CPD!$G$32:$G$42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CPD!$J$32:$J$42</c:f>
              <c:numCache>
                <c:formatCode>General</c:formatCode>
                <c:ptCount val="11"/>
                <c:pt idx="0">
                  <c:v>0.15166666666666664</c:v>
                </c:pt>
                <c:pt idx="1">
                  <c:v>0.46233333333333332</c:v>
                </c:pt>
                <c:pt idx="2">
                  <c:v>1.2943333333333333</c:v>
                </c:pt>
                <c:pt idx="3">
                  <c:v>2.9663333333333335</c:v>
                </c:pt>
                <c:pt idx="4">
                  <c:v>5.3506666666666662</c:v>
                </c:pt>
                <c:pt idx="5">
                  <c:v>8.6343333333333323</c:v>
                </c:pt>
                <c:pt idx="6">
                  <c:v>13.145666666666665</c:v>
                </c:pt>
                <c:pt idx="7">
                  <c:v>35.223999999999997</c:v>
                </c:pt>
                <c:pt idx="8">
                  <c:v>105.27733333333333</c:v>
                </c:pt>
                <c:pt idx="9">
                  <c:v>248.61700000000005</c:v>
                </c:pt>
                <c:pt idx="10">
                  <c:v>474.07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0-460B-B1ED-B04DB4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931040"/>
        <c:axId val="766919520"/>
      </c:lineChart>
      <c:catAx>
        <c:axId val="7669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919520"/>
        <c:crosses val="autoZero"/>
        <c:auto val="1"/>
        <c:lblAlgn val="ctr"/>
        <c:lblOffset val="100"/>
        <c:noMultiLvlLbl val="0"/>
      </c:catAx>
      <c:valAx>
        <c:axId val="766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MFLOPS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CPD!$H$48</c:f>
              <c:strCache>
                <c:ptCount val="1"/>
                <c:pt idx="0">
                  <c:v>Version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CPD!$G$49:$G$59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CPD!$H$49:$H$59</c:f>
              <c:numCache>
                <c:formatCode>General</c:formatCode>
                <c:ptCount val="11"/>
                <c:pt idx="0">
                  <c:v>30452558860.848728</c:v>
                </c:pt>
                <c:pt idx="1">
                  <c:v>30428740960.128201</c:v>
                </c:pt>
                <c:pt idx="2">
                  <c:v>24008574490.889603</c:v>
                </c:pt>
                <c:pt idx="3">
                  <c:v>20790282658.009594</c:v>
                </c:pt>
                <c:pt idx="4">
                  <c:v>21313249523.280842</c:v>
                </c:pt>
                <c:pt idx="5">
                  <c:v>21956176757.050037</c:v>
                </c:pt>
                <c:pt idx="6">
                  <c:v>20437328553.521576</c:v>
                </c:pt>
                <c:pt idx="7">
                  <c:v>19557422685.454937</c:v>
                </c:pt>
                <c:pt idx="8">
                  <c:v>16373528109.462946</c:v>
                </c:pt>
                <c:pt idx="9">
                  <c:v>14808540495.910753</c:v>
                </c:pt>
                <c:pt idx="10">
                  <c:v>14415582227.916031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7-46F0-B037-E6904CA4D1A0}"/>
            </c:ext>
          </c:extLst>
        </c:ser>
        <c:ser>
          <c:idx val="1"/>
          <c:order val="1"/>
          <c:tx>
            <c:strRef>
              <c:f>CPD!$I$48</c:f>
              <c:strCache>
                <c:ptCount val="1"/>
                <c:pt idx="0">
                  <c:v>Version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CPD!$G$49:$G$59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CPD!$I$49:$I$59</c:f>
              <c:numCache>
                <c:formatCode>General</c:formatCode>
                <c:ptCount val="11"/>
                <c:pt idx="0">
                  <c:v>2848351648.3516488</c:v>
                </c:pt>
                <c:pt idx="1">
                  <c:v>4325883201.1535692</c:v>
                </c:pt>
                <c:pt idx="2">
                  <c:v>4240020602.6268349</c:v>
                </c:pt>
                <c:pt idx="3">
                  <c:v>3932127205.3039665</c:v>
                </c:pt>
                <c:pt idx="4">
                  <c:v>3980064789.4343386</c:v>
                </c:pt>
                <c:pt idx="5">
                  <c:v>4071188665.4055519</c:v>
                </c:pt>
                <c:pt idx="6">
                  <c:v>4107817531.7595158</c:v>
                </c:pt>
                <c:pt idx="7">
                  <c:v>3901855367.7038388</c:v>
                </c:pt>
                <c:pt idx="8">
                  <c:v>4406043098.5587273</c:v>
                </c:pt>
                <c:pt idx="9">
                  <c:v>4422511846.6396093</c:v>
                </c:pt>
                <c:pt idx="10">
                  <c:v>4529887248.718544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7-46F0-B037-E6904CA4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928640"/>
        <c:axId val="766931520"/>
      </c:lineChart>
      <c:catAx>
        <c:axId val="7669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931520"/>
        <c:crosses val="autoZero"/>
        <c:auto val="1"/>
        <c:lblAlgn val="ctr"/>
        <c:lblOffset val="100"/>
        <c:noMultiLvlLbl val="0"/>
      </c:catAx>
      <c:valAx>
        <c:axId val="7669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9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11182</xdr:colOff>
      <xdr:row>0</xdr:row>
      <xdr:rowOff>174184</xdr:rowOff>
    </xdr:from>
    <xdr:to>
      <xdr:col>19</xdr:col>
      <xdr:colOff>142875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32358A-5E56-A20A-1755-CAC8D5467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18</xdr:row>
      <xdr:rowOff>5245</xdr:rowOff>
    </xdr:from>
    <xdr:to>
      <xdr:col>19</xdr:col>
      <xdr:colOff>161925</xdr:colOff>
      <xdr:row>33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7920B-9860-4977-AEA7-F18A26F7E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9092</xdr:rowOff>
    </xdr:from>
    <xdr:to>
      <xdr:col>19</xdr:col>
      <xdr:colOff>308264</xdr:colOff>
      <xdr:row>50</xdr:row>
      <xdr:rowOff>37667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9D4CD6-D87E-7592-B6CE-5C38C4B09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526473</xdr:colOff>
      <xdr:row>1</xdr:row>
      <xdr:rowOff>55418</xdr:rowOff>
    </xdr:from>
    <xdr:to>
      <xdr:col>27</xdr:col>
      <xdr:colOff>221673</xdr:colOff>
      <xdr:row>16</xdr:row>
      <xdr:rowOff>96982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A36935-5BDF-C537-C5D1-F211E31EE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F64E-17AA-4C6B-BC43-25174175847D}">
  <dimension ref="A1:K59"/>
  <sheetViews>
    <sheetView tabSelected="1" topLeftCell="D1" zoomScale="55" zoomScaleNormal="55" workbookViewId="0">
      <selection activeCell="X21" sqref="X21"/>
    </sheetView>
  </sheetViews>
  <sheetFormatPr defaultRowHeight="14.4" x14ac:dyDescent="0.3"/>
  <cols>
    <col min="8" max="8" width="12" bestFit="1" customWidth="1"/>
    <col min="9" max="9" width="24.5546875" customWidth="1"/>
    <col min="10" max="10" width="36" customWidth="1"/>
    <col min="11" max="11" width="35.44140625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H1" s="1" t="s">
        <v>5</v>
      </c>
      <c r="I1" t="s">
        <v>6</v>
      </c>
      <c r="J1" s="1" t="s">
        <v>7</v>
      </c>
      <c r="K1" s="1" t="s">
        <v>8</v>
      </c>
    </row>
    <row r="2" spans="1:11" x14ac:dyDescent="0.3">
      <c r="A2">
        <v>600</v>
      </c>
      <c r="B2">
        <v>1.4296E-2</v>
      </c>
      <c r="C2">
        <v>1.4543E-2</v>
      </c>
      <c r="D2">
        <v>1.3719E-2</v>
      </c>
      <c r="E2">
        <f>(B2+C2+D2)/3</f>
        <v>1.4185999999999999E-2</v>
      </c>
      <c r="H2">
        <f>(2*(A2^3))/E2</f>
        <v>30452558860.848728</v>
      </c>
      <c r="I2">
        <v>9.9199999999999997E-2</v>
      </c>
      <c r="J2">
        <f>I2/E2</f>
        <v>6.9928098124911884</v>
      </c>
      <c r="K2">
        <f>J2/8</f>
        <v>0.87410122656139855</v>
      </c>
    </row>
    <row r="3" spans="1:11" x14ac:dyDescent="0.3">
      <c r="A3">
        <v>1000</v>
      </c>
      <c r="B3">
        <v>6.5515000000000004E-2</v>
      </c>
      <c r="C3">
        <v>6.6373000000000001E-2</v>
      </c>
      <c r="D3">
        <v>6.5294000000000005E-2</v>
      </c>
      <c r="E3">
        <f t="shared" ref="E3:E12" si="0">(B3+C3+D3)/3</f>
        <v>6.5727333333333346E-2</v>
      </c>
      <c r="H3">
        <f t="shared" ref="H3:H12" si="1">(2*(A3^3))/E3</f>
        <v>30428740960.128201</v>
      </c>
      <c r="I3">
        <v>0.47139999999999999</v>
      </c>
      <c r="J3">
        <f>I3/E3</f>
        <v>7.1720542443022168</v>
      </c>
      <c r="K3">
        <f t="shared" ref="K3:K12" si="2">J3/8</f>
        <v>0.8965067805377771</v>
      </c>
    </row>
    <row r="4" spans="1:11" x14ac:dyDescent="0.3">
      <c r="A4">
        <v>1400</v>
      </c>
      <c r="B4">
        <v>0.233436</v>
      </c>
      <c r="C4">
        <v>0.22625400000000001</v>
      </c>
      <c r="D4">
        <v>0.22606499999999999</v>
      </c>
      <c r="E4">
        <f t="shared" si="0"/>
        <v>0.22858500000000001</v>
      </c>
      <c r="H4">
        <f t="shared" si="1"/>
        <v>24008574490.889603</v>
      </c>
      <c r="I4">
        <v>1.5407999999999999</v>
      </c>
      <c r="J4">
        <f>I4/E4</f>
        <v>6.7405997768882466</v>
      </c>
      <c r="K4">
        <f t="shared" si="2"/>
        <v>0.84257497211103083</v>
      </c>
    </row>
    <row r="5" spans="1:11" x14ac:dyDescent="0.3">
      <c r="A5">
        <v>1800</v>
      </c>
      <c r="B5">
        <v>0.54491400000000001</v>
      </c>
      <c r="C5">
        <v>0.52985599999999999</v>
      </c>
      <c r="D5">
        <v>0.60832399999999998</v>
      </c>
      <c r="E5">
        <f t="shared" si="0"/>
        <v>0.56103133333333333</v>
      </c>
      <c r="H5">
        <f t="shared" si="1"/>
        <v>20790282658.009594</v>
      </c>
      <c r="I5">
        <v>3.3704000000000001</v>
      </c>
      <c r="J5">
        <f t="shared" ref="J3:J12" si="3">I5/E5</f>
        <v>6.0075076020709481</v>
      </c>
      <c r="K5">
        <f t="shared" si="2"/>
        <v>0.75093845025886852</v>
      </c>
    </row>
    <row r="6" spans="1:11" x14ac:dyDescent="0.3">
      <c r="A6">
        <v>2200</v>
      </c>
      <c r="B6">
        <v>1.0007140000000001</v>
      </c>
      <c r="C6">
        <v>0.99384099999999997</v>
      </c>
      <c r="D6">
        <v>1.003017</v>
      </c>
      <c r="E6">
        <f t="shared" si="0"/>
        <v>0.99919066666666667</v>
      </c>
      <c r="H6">
        <f t="shared" si="1"/>
        <v>21313249523.280842</v>
      </c>
      <c r="I6">
        <v>6.2325999999999997</v>
      </c>
      <c r="J6">
        <f t="shared" si="3"/>
        <v>6.2376483367205191</v>
      </c>
      <c r="K6">
        <f t="shared" si="2"/>
        <v>0.77970604209006489</v>
      </c>
    </row>
    <row r="7" spans="1:11" x14ac:dyDescent="0.3">
      <c r="A7">
        <v>2600</v>
      </c>
      <c r="B7">
        <v>1.6398919999999999</v>
      </c>
      <c r="C7">
        <v>1.6414219999999999</v>
      </c>
      <c r="D7">
        <v>1.5217080000000001</v>
      </c>
      <c r="E7">
        <f>(B7+C7+D7)/3</f>
        <v>1.6010073333333334</v>
      </c>
      <c r="H7">
        <f t="shared" si="1"/>
        <v>21956176757.050037</v>
      </c>
      <c r="I7">
        <v>10.370200000000001</v>
      </c>
      <c r="J7">
        <f t="shared" si="3"/>
        <v>6.4772970017626399</v>
      </c>
      <c r="K7">
        <f t="shared" si="2"/>
        <v>0.80966212522032999</v>
      </c>
    </row>
    <row r="8" spans="1:11" x14ac:dyDescent="0.3">
      <c r="A8">
        <v>3000</v>
      </c>
      <c r="B8">
        <v>2.7693279999999998</v>
      </c>
      <c r="C8">
        <v>2.605073</v>
      </c>
      <c r="D8">
        <v>2.5522710000000002</v>
      </c>
      <c r="E8">
        <f t="shared" si="0"/>
        <v>2.6422240000000001</v>
      </c>
      <c r="H8">
        <f t="shared" si="1"/>
        <v>20437328553.521576</v>
      </c>
      <c r="I8">
        <v>16.4358</v>
      </c>
      <c r="J8">
        <f t="shared" si="3"/>
        <v>6.2204415674068514</v>
      </c>
      <c r="K8">
        <f t="shared" si="2"/>
        <v>0.77755519592585642</v>
      </c>
    </row>
    <row r="9" spans="1:11" x14ac:dyDescent="0.3">
      <c r="A9">
        <v>4096</v>
      </c>
      <c r="B9">
        <v>6.8352930000000001</v>
      </c>
      <c r="C9">
        <v>6.8292549999999999</v>
      </c>
      <c r="D9">
        <v>7.4178240000000004</v>
      </c>
      <c r="E9">
        <f t="shared" si="0"/>
        <v>7.0274573333333334</v>
      </c>
      <c r="H9">
        <f t="shared" si="1"/>
        <v>19557422685.454937</v>
      </c>
      <c r="I9">
        <v>40.906700000000001</v>
      </c>
      <c r="J9">
        <f t="shared" si="3"/>
        <v>5.8209816238893799</v>
      </c>
      <c r="K9">
        <f t="shared" si="2"/>
        <v>0.72762270298617249</v>
      </c>
    </row>
    <row r="10" spans="1:11" x14ac:dyDescent="0.3">
      <c r="A10">
        <v>6144</v>
      </c>
      <c r="B10">
        <v>27.677389000000002</v>
      </c>
      <c r="C10">
        <v>28.239304000000001</v>
      </c>
      <c r="D10">
        <v>29.072284</v>
      </c>
      <c r="E10">
        <f t="shared" si="0"/>
        <v>28.329659000000003</v>
      </c>
      <c r="H10">
        <f t="shared" si="1"/>
        <v>16373528109.462946</v>
      </c>
      <c r="I10">
        <v>137.416</v>
      </c>
      <c r="J10">
        <f t="shared" si="3"/>
        <v>4.8506055085237696</v>
      </c>
      <c r="K10">
        <f t="shared" si="2"/>
        <v>0.6063256885654712</v>
      </c>
    </row>
    <row r="11" spans="1:11" x14ac:dyDescent="0.3">
      <c r="A11">
        <v>8192</v>
      </c>
      <c r="B11">
        <v>73.200838000000005</v>
      </c>
      <c r="C11">
        <v>74.179224000000005</v>
      </c>
      <c r="D11">
        <v>75.365379000000004</v>
      </c>
      <c r="E11">
        <f t="shared" si="0"/>
        <v>74.248480333333347</v>
      </c>
      <c r="H11">
        <f t="shared" si="1"/>
        <v>14808540495.910753</v>
      </c>
      <c r="I11">
        <v>330.78</v>
      </c>
      <c r="J11">
        <f t="shared" si="3"/>
        <v>4.4550406757820005</v>
      </c>
      <c r="K11">
        <f t="shared" si="2"/>
        <v>0.55688008447275006</v>
      </c>
    </row>
    <row r="12" spans="1:11" x14ac:dyDescent="0.3">
      <c r="A12">
        <v>10240</v>
      </c>
      <c r="B12">
        <v>149.257712</v>
      </c>
      <c r="C12">
        <v>151.11974699999999</v>
      </c>
      <c r="D12">
        <v>146.53136799999999</v>
      </c>
      <c r="E12">
        <f t="shared" si="0"/>
        <v>148.96960899999999</v>
      </c>
      <c r="H12">
        <f t="shared" si="1"/>
        <v>14415582227.916031</v>
      </c>
      <c r="I12">
        <v>644.62400000000002</v>
      </c>
      <c r="J12">
        <f>I12/E12</f>
        <v>4.3272181777694003</v>
      </c>
      <c r="K12">
        <f t="shared" si="2"/>
        <v>0.54090227222117504</v>
      </c>
    </row>
    <row r="13" spans="1:11" x14ac:dyDescent="0.3">
      <c r="K13" s="2"/>
    </row>
    <row r="14" spans="1:11" x14ac:dyDescent="0.3">
      <c r="A14" t="s">
        <v>4</v>
      </c>
      <c r="B14" t="s">
        <v>0</v>
      </c>
      <c r="C14" t="s">
        <v>1</v>
      </c>
      <c r="D14" t="s">
        <v>2</v>
      </c>
      <c r="E14" t="s">
        <v>10</v>
      </c>
    </row>
    <row r="15" spans="1:11" x14ac:dyDescent="0.3">
      <c r="A15">
        <v>600</v>
      </c>
      <c r="B15">
        <v>0.155</v>
      </c>
      <c r="C15">
        <v>0.151</v>
      </c>
      <c r="D15">
        <v>0.14899999999999999</v>
      </c>
      <c r="E15">
        <f t="shared" ref="E15:E25" si="4">(B15+C15+D15)/3</f>
        <v>0.15166666666666664</v>
      </c>
      <c r="H15">
        <f>(2*(A15^3))/E15</f>
        <v>2848351648.3516488</v>
      </c>
      <c r="I15">
        <v>9.9199999999999997E-2</v>
      </c>
      <c r="J15">
        <f>I15/E15</f>
        <v>0.65406593406593416</v>
      </c>
      <c r="K15">
        <f>J15/8</f>
        <v>8.175824175824177E-2</v>
      </c>
    </row>
    <row r="16" spans="1:11" x14ac:dyDescent="0.3">
      <c r="A16">
        <v>1000</v>
      </c>
      <c r="B16">
        <v>0.45600000000000002</v>
      </c>
      <c r="C16">
        <v>0.46100000000000002</v>
      </c>
      <c r="D16">
        <v>0.47</v>
      </c>
      <c r="E16">
        <f t="shared" si="4"/>
        <v>0.46233333333333332</v>
      </c>
      <c r="H16">
        <f t="shared" ref="H15:H25" si="5">(2*(A16^3))/E16</f>
        <v>4325883201.1535692</v>
      </c>
      <c r="I16">
        <v>0.47139999999999999</v>
      </c>
      <c r="J16">
        <f t="shared" ref="J16:J25" si="6">I16/E16</f>
        <v>1.0196106705118961</v>
      </c>
      <c r="K16">
        <f t="shared" ref="K16:K25" si="7">J16/8</f>
        <v>0.12745133381398702</v>
      </c>
    </row>
    <row r="17" spans="1:11" x14ac:dyDescent="0.3">
      <c r="A17">
        <v>1400</v>
      </c>
      <c r="B17">
        <v>1.272</v>
      </c>
      <c r="C17">
        <v>1.3160000000000001</v>
      </c>
      <c r="D17">
        <v>1.2949999999999999</v>
      </c>
      <c r="E17">
        <f t="shared" si="4"/>
        <v>1.2943333333333333</v>
      </c>
      <c r="H17">
        <f t="shared" si="5"/>
        <v>4240020602.6268349</v>
      </c>
      <c r="I17">
        <v>1.5407999999999999</v>
      </c>
      <c r="J17">
        <f t="shared" si="6"/>
        <v>1.1904197785217614</v>
      </c>
      <c r="K17">
        <f t="shared" si="7"/>
        <v>0.14880247231522017</v>
      </c>
    </row>
    <row r="18" spans="1:11" x14ac:dyDescent="0.3">
      <c r="A18">
        <v>1800</v>
      </c>
      <c r="B18">
        <v>3.22</v>
      </c>
      <c r="C18">
        <v>2.8439999999999999</v>
      </c>
      <c r="D18">
        <v>2.835</v>
      </c>
      <c r="E18">
        <f t="shared" si="4"/>
        <v>2.9663333333333335</v>
      </c>
      <c r="H18">
        <f t="shared" si="5"/>
        <v>3932127205.3039665</v>
      </c>
      <c r="I18">
        <v>3.3704000000000001</v>
      </c>
      <c r="J18">
        <f t="shared" si="6"/>
        <v>1.1362175525339926</v>
      </c>
      <c r="K18">
        <f t="shared" si="7"/>
        <v>0.14202719406674907</v>
      </c>
    </row>
    <row r="19" spans="1:11" x14ac:dyDescent="0.3">
      <c r="A19">
        <v>2200</v>
      </c>
      <c r="B19">
        <v>5.3209999999999997</v>
      </c>
      <c r="C19">
        <v>5.3159999999999998</v>
      </c>
      <c r="D19">
        <v>5.415</v>
      </c>
      <c r="E19">
        <f t="shared" si="4"/>
        <v>5.3506666666666662</v>
      </c>
      <c r="H19">
        <f t="shared" si="5"/>
        <v>3980064789.4343386</v>
      </c>
      <c r="I19">
        <v>6.2325999999999997</v>
      </c>
      <c r="J19">
        <f t="shared" si="6"/>
        <v>1.1648268128582109</v>
      </c>
      <c r="K19">
        <f t="shared" si="7"/>
        <v>0.14560335160727636</v>
      </c>
    </row>
    <row r="20" spans="1:11" x14ac:dyDescent="0.3">
      <c r="A20">
        <v>2600</v>
      </c>
      <c r="B20">
        <v>8.6300000000000008</v>
      </c>
      <c r="C20">
        <v>8.6389999999999993</v>
      </c>
      <c r="D20">
        <v>8.6340000000000003</v>
      </c>
      <c r="E20">
        <f t="shared" si="4"/>
        <v>8.6343333333333323</v>
      </c>
      <c r="H20">
        <f t="shared" si="5"/>
        <v>4071188665.4055519</v>
      </c>
      <c r="I20">
        <v>10.370200000000001</v>
      </c>
      <c r="J20">
        <f t="shared" si="6"/>
        <v>1.2010423503069145</v>
      </c>
      <c r="K20">
        <f t="shared" si="7"/>
        <v>0.15013029378836432</v>
      </c>
    </row>
    <row r="21" spans="1:11" x14ac:dyDescent="0.3">
      <c r="A21">
        <v>3000</v>
      </c>
      <c r="B21">
        <v>13.304</v>
      </c>
      <c r="C21">
        <v>13.061</v>
      </c>
      <c r="D21">
        <v>13.071999999999999</v>
      </c>
      <c r="E21">
        <f t="shared" si="4"/>
        <v>13.145666666666665</v>
      </c>
      <c r="H21">
        <f t="shared" si="5"/>
        <v>4107817531.7595158</v>
      </c>
      <c r="I21">
        <v>16.4358</v>
      </c>
      <c r="J21">
        <f t="shared" si="6"/>
        <v>1.250282729416538</v>
      </c>
      <c r="K21">
        <f t="shared" si="7"/>
        <v>0.15628534117706724</v>
      </c>
    </row>
    <row r="22" spans="1:11" x14ac:dyDescent="0.3">
      <c r="A22">
        <v>4096</v>
      </c>
      <c r="B22">
        <v>33.311999999999998</v>
      </c>
      <c r="C22">
        <v>38.622999999999998</v>
      </c>
      <c r="D22">
        <v>33.737000000000002</v>
      </c>
      <c r="E22">
        <f t="shared" si="4"/>
        <v>35.223999999999997</v>
      </c>
      <c r="H22">
        <f t="shared" si="5"/>
        <v>3901855367.7038388</v>
      </c>
      <c r="I22">
        <v>40.906700000000001</v>
      </c>
      <c r="J22">
        <f t="shared" si="6"/>
        <v>1.1613303429479902</v>
      </c>
      <c r="K22">
        <f t="shared" si="7"/>
        <v>0.14516629286849878</v>
      </c>
    </row>
    <row r="23" spans="1:11" x14ac:dyDescent="0.3">
      <c r="A23">
        <v>6144</v>
      </c>
      <c r="B23">
        <v>104.89400000000001</v>
      </c>
      <c r="C23">
        <v>105.574</v>
      </c>
      <c r="D23">
        <v>105.364</v>
      </c>
      <c r="E23">
        <f t="shared" si="4"/>
        <v>105.27733333333333</v>
      </c>
      <c r="H23">
        <f t="shared" si="5"/>
        <v>4406043098.5587273</v>
      </c>
      <c r="I23">
        <v>137.416</v>
      </c>
      <c r="J23">
        <f t="shared" si="6"/>
        <v>1.3052762228019961</v>
      </c>
      <c r="K23">
        <f t="shared" si="7"/>
        <v>0.16315952785024951</v>
      </c>
    </row>
    <row r="24" spans="1:11" x14ac:dyDescent="0.3">
      <c r="A24">
        <v>8192</v>
      </c>
      <c r="B24">
        <v>249.08600000000001</v>
      </c>
      <c r="C24">
        <v>249.35900000000001</v>
      </c>
      <c r="D24">
        <v>247.40600000000001</v>
      </c>
      <c r="E24">
        <f t="shared" si="4"/>
        <v>248.61700000000005</v>
      </c>
      <c r="H24">
        <f t="shared" si="5"/>
        <v>4422511846.6396093</v>
      </c>
      <c r="I24">
        <v>330.78</v>
      </c>
      <c r="J24">
        <f t="shared" si="6"/>
        <v>1.3304802165579985</v>
      </c>
      <c r="K24">
        <f t="shared" si="7"/>
        <v>0.16631002706974982</v>
      </c>
    </row>
    <row r="25" spans="1:11" x14ac:dyDescent="0.3">
      <c r="A25">
        <v>10240</v>
      </c>
      <c r="B25">
        <v>474.62400000000002</v>
      </c>
      <c r="C25">
        <v>467.86099999999999</v>
      </c>
      <c r="D25">
        <v>479.72500000000002</v>
      </c>
      <c r="E25">
        <f t="shared" si="4"/>
        <v>474.07</v>
      </c>
      <c r="H25">
        <f t="shared" si="5"/>
        <v>4529887248.718544</v>
      </c>
      <c r="I25">
        <v>644.62400000000002</v>
      </c>
      <c r="J25">
        <f t="shared" si="6"/>
        <v>1.3597654354842112</v>
      </c>
      <c r="K25">
        <f t="shared" si="7"/>
        <v>0.16997067943552641</v>
      </c>
    </row>
    <row r="31" spans="1:11" x14ac:dyDescent="0.3">
      <c r="H31" t="s">
        <v>11</v>
      </c>
      <c r="I31" t="s">
        <v>12</v>
      </c>
      <c r="J31" t="s">
        <v>13</v>
      </c>
    </row>
    <row r="32" spans="1:11" x14ac:dyDescent="0.3">
      <c r="G32">
        <v>600</v>
      </c>
      <c r="H32">
        <v>9.9199999999999997E-2</v>
      </c>
      <c r="I32">
        <v>1.4185999999999999E-2</v>
      </c>
      <c r="J32">
        <v>0.15166666666666664</v>
      </c>
    </row>
    <row r="33" spans="7:10" x14ac:dyDescent="0.3">
      <c r="G33">
        <v>1000</v>
      </c>
      <c r="H33">
        <v>0.47139999999999999</v>
      </c>
      <c r="I33">
        <v>6.5727333333333346E-2</v>
      </c>
      <c r="J33">
        <v>0.46233333333333332</v>
      </c>
    </row>
    <row r="34" spans="7:10" x14ac:dyDescent="0.3">
      <c r="G34">
        <v>1400</v>
      </c>
      <c r="H34">
        <v>1.5407999999999999</v>
      </c>
      <c r="I34">
        <v>0.22858500000000001</v>
      </c>
      <c r="J34">
        <v>1.2943333333333333</v>
      </c>
    </row>
    <row r="35" spans="7:10" x14ac:dyDescent="0.3">
      <c r="G35">
        <v>1800</v>
      </c>
      <c r="H35">
        <v>3.3704000000000001</v>
      </c>
      <c r="I35">
        <v>0.56103133333333333</v>
      </c>
      <c r="J35">
        <v>2.9663333333333335</v>
      </c>
    </row>
    <row r="36" spans="7:10" x14ac:dyDescent="0.3">
      <c r="G36">
        <v>2200</v>
      </c>
      <c r="H36">
        <v>6.2325999999999997</v>
      </c>
      <c r="I36">
        <v>0.99919066666666667</v>
      </c>
      <c r="J36">
        <v>5.3506666666666662</v>
      </c>
    </row>
    <row r="37" spans="7:10" x14ac:dyDescent="0.3">
      <c r="G37">
        <v>2600</v>
      </c>
      <c r="H37">
        <v>10.370200000000001</v>
      </c>
      <c r="I37">
        <v>1.6010073333333334</v>
      </c>
      <c r="J37">
        <v>8.6343333333333323</v>
      </c>
    </row>
    <row r="38" spans="7:10" x14ac:dyDescent="0.3">
      <c r="G38">
        <v>3000</v>
      </c>
      <c r="H38">
        <v>16.4358</v>
      </c>
      <c r="I38">
        <v>2.6422240000000001</v>
      </c>
      <c r="J38">
        <v>13.145666666666665</v>
      </c>
    </row>
    <row r="39" spans="7:10" x14ac:dyDescent="0.3">
      <c r="G39">
        <v>4096</v>
      </c>
      <c r="H39">
        <v>40.906700000000001</v>
      </c>
      <c r="I39">
        <v>7.0274573333333334</v>
      </c>
      <c r="J39">
        <v>35.223999999999997</v>
      </c>
    </row>
    <row r="40" spans="7:10" x14ac:dyDescent="0.3">
      <c r="G40">
        <v>6144</v>
      </c>
      <c r="H40">
        <v>137.416</v>
      </c>
      <c r="I40">
        <v>28.329659000000003</v>
      </c>
      <c r="J40">
        <v>105.27733333333333</v>
      </c>
    </row>
    <row r="41" spans="7:10" x14ac:dyDescent="0.3">
      <c r="G41">
        <v>8192</v>
      </c>
      <c r="H41">
        <v>330.78</v>
      </c>
      <c r="I41">
        <v>74.248480333333347</v>
      </c>
      <c r="J41">
        <v>248.61700000000005</v>
      </c>
    </row>
    <row r="42" spans="7:10" x14ac:dyDescent="0.3">
      <c r="G42">
        <v>10240</v>
      </c>
      <c r="H42">
        <v>644.62400000000002</v>
      </c>
      <c r="I42">
        <v>148.96960899999999</v>
      </c>
      <c r="J42">
        <v>474.07</v>
      </c>
    </row>
    <row r="48" spans="7:10" x14ac:dyDescent="0.3">
      <c r="H48" t="s">
        <v>9</v>
      </c>
      <c r="I48" t="s">
        <v>10</v>
      </c>
    </row>
    <row r="49" spans="7:9" x14ac:dyDescent="0.3">
      <c r="G49">
        <v>600</v>
      </c>
      <c r="H49">
        <v>30452558860.848728</v>
      </c>
      <c r="I49">
        <v>2848351648.3516488</v>
      </c>
    </row>
    <row r="50" spans="7:9" x14ac:dyDescent="0.3">
      <c r="G50">
        <v>1000</v>
      </c>
      <c r="H50">
        <v>30428740960.128201</v>
      </c>
      <c r="I50">
        <v>4325883201.1535692</v>
      </c>
    </row>
    <row r="51" spans="7:9" x14ac:dyDescent="0.3">
      <c r="G51">
        <v>1400</v>
      </c>
      <c r="H51">
        <v>24008574490.889603</v>
      </c>
      <c r="I51">
        <v>4240020602.6268349</v>
      </c>
    </row>
    <row r="52" spans="7:9" x14ac:dyDescent="0.3">
      <c r="G52">
        <v>1800</v>
      </c>
      <c r="H52">
        <v>20790282658.009594</v>
      </c>
      <c r="I52">
        <v>3932127205.3039665</v>
      </c>
    </row>
    <row r="53" spans="7:9" x14ac:dyDescent="0.3">
      <c r="G53">
        <v>2200</v>
      </c>
      <c r="H53">
        <v>21313249523.280842</v>
      </c>
      <c r="I53">
        <v>3980064789.4343386</v>
      </c>
    </row>
    <row r="54" spans="7:9" x14ac:dyDescent="0.3">
      <c r="G54">
        <v>2600</v>
      </c>
      <c r="H54">
        <v>21956176757.050037</v>
      </c>
      <c r="I54">
        <v>4071188665.4055519</v>
      </c>
    </row>
    <row r="55" spans="7:9" x14ac:dyDescent="0.3">
      <c r="G55">
        <v>3000</v>
      </c>
      <c r="H55">
        <v>20437328553.521576</v>
      </c>
      <c r="I55">
        <v>4107817531.7595158</v>
      </c>
    </row>
    <row r="56" spans="7:9" x14ac:dyDescent="0.3">
      <c r="G56">
        <v>4096</v>
      </c>
      <c r="H56">
        <v>19557422685.454937</v>
      </c>
      <c r="I56">
        <v>3901855367.7038388</v>
      </c>
    </row>
    <row r="57" spans="7:9" x14ac:dyDescent="0.3">
      <c r="G57">
        <v>6144</v>
      </c>
      <c r="H57">
        <v>16373528109.462946</v>
      </c>
      <c r="I57">
        <v>4406043098.5587273</v>
      </c>
    </row>
    <row r="58" spans="7:9" x14ac:dyDescent="0.3">
      <c r="G58">
        <v>8192</v>
      </c>
      <c r="H58">
        <v>14808540495.910753</v>
      </c>
      <c r="I58">
        <v>4422511846.6396093</v>
      </c>
    </row>
    <row r="59" spans="7:9" x14ac:dyDescent="0.3">
      <c r="G59">
        <v>10240</v>
      </c>
      <c r="H59">
        <v>14415582227.916031</v>
      </c>
      <c r="I59">
        <v>4529887248.718544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Figueiredo</dc:creator>
  <cp:lastModifiedBy>João Lourenço</cp:lastModifiedBy>
  <dcterms:created xsi:type="dcterms:W3CDTF">2024-03-12T10:03:18Z</dcterms:created>
  <dcterms:modified xsi:type="dcterms:W3CDTF">2024-03-16T19:33:19Z</dcterms:modified>
</cp:coreProperties>
</file>