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nnaHu\Dropbox (MIT)\SCSB Mouse 2018 SFARI\Prism Excel Analyses - Shank Mouse Marmoset\"/>
    </mc:Choice>
  </mc:AlternateContent>
  <xr:revisionPtr revIDLastSave="0" documentId="13_ncr:1_{5C815E77-2910-46C2-B5B5-624F2A50488D}" xr6:coauthVersionLast="45" xr6:coauthVersionMax="45" xr10:uidLastSave="{00000000-0000-0000-0000-000000000000}"/>
  <bookViews>
    <workbookView xWindow="-90" yWindow="-90" windowWidth="19380" windowHeight="10380" tabRatio="743" activeTab="3" xr2:uid="{00000000-000D-0000-FFFF-FFFF00000000}"/>
  </bookViews>
  <sheets>
    <sheet name="4804_D3_1st10" sheetId="21" r:id="rId1"/>
    <sheet name="4804_D3_2nd10" sheetId="22" r:id="rId2"/>
    <sheet name="Pooled Overall Analysis" sheetId="20" r:id="rId3"/>
    <sheet name="Overall Analysis Truscan WT KO" sheetId="19" r:id="rId4"/>
    <sheet name="5102_D3" sheetId="12" r:id="rId5"/>
    <sheet name="5176_D3" sheetId="15" r:id="rId6"/>
    <sheet name="5391_D3" sheetId="17" r:id="rId7"/>
    <sheet name="5387_D3" sheetId="18" r:id="rId8"/>
    <sheet name="5181_D3" sheetId="11" r:id="rId9"/>
    <sheet name="5184_D3" sheetId="13" r:id="rId10"/>
    <sheet name="5389_D3" sheetId="14" r:id="rId11"/>
    <sheet name="5180_D3" sheetId="16" r:id="rId12"/>
    <sheet name="Overall Analysis homecage WT KO" sheetId="10" r:id="rId13"/>
    <sheet name="5111_Day3" sheetId="1" r:id="rId14"/>
    <sheet name="4791_Day3" sheetId="2" r:id="rId15"/>
    <sheet name="4800_Day3" sheetId="3" r:id="rId16"/>
    <sheet name="4804_Day3" sheetId="4" r:id="rId17"/>
    <sheet name="4805_Day3" sheetId="6" r:id="rId18"/>
    <sheet name="4806_Day3" sheetId="7" r:id="rId19"/>
    <sheet name="4807_Day3" sheetId="8" r:id="rId20"/>
    <sheet name="4819_Day3" sheetId="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9" l="1"/>
  <c r="A4" i="19"/>
  <c r="I11" i="22" l="1"/>
  <c r="I10" i="22"/>
  <c r="I9" i="22"/>
  <c r="K18" i="22"/>
  <c r="K19" i="22"/>
  <c r="K20" i="22"/>
  <c r="K21" i="22"/>
  <c r="K22" i="22"/>
  <c r="K23" i="22"/>
  <c r="K24" i="22"/>
  <c r="K25" i="22"/>
  <c r="K26" i="22"/>
  <c r="K17" i="22"/>
  <c r="H10" i="22"/>
  <c r="H11" i="22"/>
  <c r="H12" i="22"/>
  <c r="H13" i="22"/>
  <c r="H9" i="22"/>
  <c r="E9" i="22"/>
  <c r="H14" i="22"/>
  <c r="E10" i="22"/>
  <c r="E11" i="22"/>
  <c r="E12" i="22"/>
  <c r="E13" i="22"/>
  <c r="I13" i="21"/>
  <c r="I12" i="21"/>
  <c r="I11" i="21"/>
  <c r="I10" i="21"/>
  <c r="I9" i="21"/>
  <c r="H10" i="21"/>
  <c r="H11" i="21"/>
  <c r="H12" i="21"/>
  <c r="H13" i="21"/>
  <c r="H9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73" i="21"/>
  <c r="K66" i="21"/>
  <c r="K67" i="21"/>
  <c r="K68" i="21"/>
  <c r="K69" i="21"/>
  <c r="K70" i="21"/>
  <c r="K71" i="21"/>
  <c r="K72" i="21"/>
  <c r="K65" i="21"/>
  <c r="E10" i="21"/>
  <c r="E11" i="21"/>
  <c r="E12" i="21"/>
  <c r="E9" i="21"/>
  <c r="H14" i="21"/>
  <c r="E13" i="21"/>
  <c r="K36" i="20"/>
  <c r="K47" i="20"/>
  <c r="K73" i="20"/>
  <c r="L62" i="20"/>
  <c r="K62" i="20"/>
  <c r="N43" i="20"/>
  <c r="N44" i="20"/>
  <c r="N45" i="20"/>
  <c r="N46" i="20"/>
  <c r="N33" i="20"/>
  <c r="N34" i="20"/>
  <c r="N35" i="20"/>
  <c r="N32" i="20"/>
  <c r="N20" i="19"/>
  <c r="K22" i="20"/>
  <c r="L22" i="20"/>
  <c r="M22" i="20"/>
  <c r="N22" i="20"/>
  <c r="O22" i="20"/>
  <c r="K11" i="20"/>
  <c r="A3" i="20"/>
  <c r="A4" i="20"/>
  <c r="B4" i="20"/>
  <c r="D4" i="20"/>
  <c r="E4" i="20"/>
  <c r="F4" i="20"/>
  <c r="A5" i="20"/>
  <c r="E9" i="12"/>
  <c r="B5" i="20"/>
  <c r="D5" i="20"/>
  <c r="H9" i="12"/>
  <c r="E5" i="20"/>
  <c r="K103" i="12"/>
  <c r="K104" i="12"/>
  <c r="K105" i="12"/>
  <c r="K106" i="12"/>
  <c r="K107" i="12"/>
  <c r="K109" i="12"/>
  <c r="K110" i="12"/>
  <c r="I9" i="12"/>
  <c r="F5" i="20"/>
  <c r="A6" i="20"/>
  <c r="E10" i="12"/>
  <c r="B6" i="20"/>
  <c r="D6" i="20"/>
  <c r="H10" i="12"/>
  <c r="E6" i="20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I10" i="12"/>
  <c r="F6" i="20"/>
  <c r="A7" i="20"/>
  <c r="E11" i="12"/>
  <c r="B7" i="20"/>
  <c r="D7" i="20"/>
  <c r="H11" i="12"/>
  <c r="E7" i="20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I11" i="12"/>
  <c r="F7" i="20"/>
  <c r="A8" i="20"/>
  <c r="E12" i="12"/>
  <c r="B8" i="20"/>
  <c r="D8" i="20"/>
  <c r="H12" i="12"/>
  <c r="E8" i="20"/>
  <c r="F8" i="20"/>
  <c r="A9" i="20"/>
  <c r="E13" i="12"/>
  <c r="B9" i="20"/>
  <c r="D9" i="20"/>
  <c r="E9" i="20"/>
  <c r="F9" i="20"/>
  <c r="A12" i="20"/>
  <c r="A13" i="20"/>
  <c r="B13" i="20"/>
  <c r="D13" i="20"/>
  <c r="E13" i="20"/>
  <c r="F13" i="20"/>
  <c r="A14" i="20"/>
  <c r="E9" i="15"/>
  <c r="B14" i="20"/>
  <c r="D14" i="20"/>
  <c r="H9" i="15"/>
  <c r="E14" i="20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I9" i="15"/>
  <c r="F14" i="20"/>
  <c r="A15" i="20"/>
  <c r="E10" i="15"/>
  <c r="B15" i="20"/>
  <c r="D15" i="20"/>
  <c r="H10" i="15"/>
  <c r="E15" i="20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I10" i="15"/>
  <c r="F15" i="20"/>
  <c r="A16" i="20"/>
  <c r="E11" i="15"/>
  <c r="B16" i="20"/>
  <c r="D16" i="20"/>
  <c r="H11" i="15"/>
  <c r="E16" i="20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I11" i="15"/>
  <c r="F16" i="20"/>
  <c r="A17" i="20"/>
  <c r="E12" i="15"/>
  <c r="B17" i="20"/>
  <c r="D17" i="20"/>
  <c r="H12" i="15"/>
  <c r="E17" i="20"/>
  <c r="F17" i="20"/>
  <c r="A18" i="20"/>
  <c r="E13" i="15"/>
  <c r="B18" i="20"/>
  <c r="D18" i="20"/>
  <c r="E18" i="20"/>
  <c r="F18" i="20"/>
  <c r="A21" i="20"/>
  <c r="A22" i="20"/>
  <c r="B22" i="20"/>
  <c r="D22" i="20"/>
  <c r="E22" i="20"/>
  <c r="F22" i="20"/>
  <c r="A23" i="20"/>
  <c r="E9" i="17"/>
  <c r="B23" i="20"/>
  <c r="D23" i="20"/>
  <c r="H9" i="17"/>
  <c r="E23" i="20"/>
  <c r="K89" i="17"/>
  <c r="K90" i="17"/>
  <c r="K91" i="17"/>
  <c r="K92" i="17"/>
  <c r="K93" i="17"/>
  <c r="K94" i="17"/>
  <c r="K95" i="17"/>
  <c r="I9" i="17"/>
  <c r="F23" i="20"/>
  <c r="A24" i="20"/>
  <c r="E10" i="17"/>
  <c r="B24" i="20"/>
  <c r="D24" i="20"/>
  <c r="H10" i="17"/>
  <c r="E24" i="20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I10" i="17"/>
  <c r="F24" i="20"/>
  <c r="A25" i="20"/>
  <c r="E11" i="17"/>
  <c r="B25" i="20"/>
  <c r="D25" i="20"/>
  <c r="H11" i="17"/>
  <c r="E25" i="20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I11" i="17"/>
  <c r="F25" i="20"/>
  <c r="A26" i="20"/>
  <c r="E12" i="17"/>
  <c r="B26" i="20"/>
  <c r="D26" i="20"/>
  <c r="H12" i="17"/>
  <c r="E26" i="20"/>
  <c r="F26" i="20"/>
  <c r="A27" i="20"/>
  <c r="E13" i="17"/>
  <c r="B27" i="20"/>
  <c r="D27" i="20"/>
  <c r="E27" i="20"/>
  <c r="F27" i="20"/>
  <c r="A30" i="20"/>
  <c r="A31" i="20"/>
  <c r="B31" i="20"/>
  <c r="D31" i="20"/>
  <c r="E31" i="20"/>
  <c r="F31" i="20"/>
  <c r="A32" i="20"/>
  <c r="E9" i="18"/>
  <c r="B32" i="20"/>
  <c r="D32" i="20"/>
  <c r="H9" i="18"/>
  <c r="E32" i="20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I9" i="18"/>
  <c r="F32" i="20"/>
  <c r="A33" i="20"/>
  <c r="E10" i="18"/>
  <c r="B33" i="20"/>
  <c r="D33" i="20"/>
  <c r="H10" i="18"/>
  <c r="E33" i="20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I10" i="18"/>
  <c r="F33" i="20"/>
  <c r="A34" i="20"/>
  <c r="E11" i="18"/>
  <c r="B34" i="20"/>
  <c r="D34" i="20"/>
  <c r="H11" i="18"/>
  <c r="E34" i="20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I11" i="18"/>
  <c r="F34" i="20"/>
  <c r="A35" i="20"/>
  <c r="E12" i="18"/>
  <c r="B35" i="20"/>
  <c r="D35" i="20"/>
  <c r="H12" i="18"/>
  <c r="E35" i="20"/>
  <c r="F35" i="20"/>
  <c r="A36" i="20"/>
  <c r="E13" i="18"/>
  <c r="B36" i="20"/>
  <c r="D36" i="20"/>
  <c r="E36" i="20"/>
  <c r="F36" i="20"/>
  <c r="A39" i="20"/>
  <c r="A40" i="20"/>
  <c r="B40" i="20"/>
  <c r="D40" i="20"/>
  <c r="E40" i="20"/>
  <c r="F40" i="20"/>
  <c r="A41" i="20"/>
  <c r="E9" i="11"/>
  <c r="B41" i="20"/>
  <c r="D41" i="20"/>
  <c r="H9" i="11"/>
  <c r="E41" i="20"/>
  <c r="K210" i="11"/>
  <c r="K211" i="11"/>
  <c r="K212" i="11"/>
  <c r="K213" i="11"/>
  <c r="K214" i="11"/>
  <c r="K215" i="11"/>
  <c r="K216" i="11"/>
  <c r="I9" i="11"/>
  <c r="F41" i="20"/>
  <c r="A42" i="20"/>
  <c r="E10" i="11"/>
  <c r="B42" i="20"/>
  <c r="D42" i="20"/>
  <c r="H10" i="11"/>
  <c r="E42" i="20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I10" i="11"/>
  <c r="F42" i="20"/>
  <c r="A43" i="20"/>
  <c r="E11" i="11"/>
  <c r="B43" i="20"/>
  <c r="D43" i="20"/>
  <c r="H11" i="11"/>
  <c r="E43" i="20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I11" i="11"/>
  <c r="F43" i="20"/>
  <c r="A44" i="20"/>
  <c r="E12" i="11"/>
  <c r="B44" i="20"/>
  <c r="D44" i="20"/>
  <c r="H12" i="11"/>
  <c r="E44" i="20"/>
  <c r="F44" i="20"/>
  <c r="A45" i="20"/>
  <c r="E13" i="11"/>
  <c r="B45" i="20"/>
  <c r="D45" i="20"/>
  <c r="E45" i="20"/>
  <c r="F45" i="20"/>
  <c r="A48" i="20"/>
  <c r="A49" i="20"/>
  <c r="B49" i="20"/>
  <c r="D49" i="20"/>
  <c r="E49" i="20"/>
  <c r="F49" i="20"/>
  <c r="A50" i="20"/>
  <c r="E9" i="13"/>
  <c r="B50" i="20"/>
  <c r="D50" i="20"/>
  <c r="H9" i="13"/>
  <c r="E50" i="20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I9" i="13"/>
  <c r="F50" i="20"/>
  <c r="A51" i="20"/>
  <c r="E10" i="13"/>
  <c r="B51" i="20"/>
  <c r="D51" i="20"/>
  <c r="H10" i="13"/>
  <c r="E51" i="20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I10" i="13"/>
  <c r="F51" i="20"/>
  <c r="A52" i="20"/>
  <c r="E11" i="13"/>
  <c r="B52" i="20"/>
  <c r="D52" i="20"/>
  <c r="H11" i="13"/>
  <c r="E52" i="20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I11" i="13"/>
  <c r="F52" i="20"/>
  <c r="A53" i="20"/>
  <c r="E12" i="13"/>
  <c r="B53" i="20"/>
  <c r="D53" i="20"/>
  <c r="H12" i="13"/>
  <c r="E53" i="20"/>
  <c r="F53" i="20"/>
  <c r="A54" i="20"/>
  <c r="E13" i="13"/>
  <c r="B54" i="20"/>
  <c r="D54" i="20"/>
  <c r="E54" i="20"/>
  <c r="F54" i="20"/>
  <c r="A57" i="20"/>
  <c r="A58" i="20"/>
  <c r="B58" i="20"/>
  <c r="D58" i="20"/>
  <c r="E58" i="20"/>
  <c r="F58" i="20"/>
  <c r="A59" i="20"/>
  <c r="E9" i="14"/>
  <c r="B59" i="20"/>
  <c r="D59" i="20"/>
  <c r="H9" i="14"/>
  <c r="E59" i="20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I9" i="14"/>
  <c r="F59" i="20"/>
  <c r="A60" i="20"/>
  <c r="E10" i="14"/>
  <c r="B60" i="20"/>
  <c r="D60" i="20"/>
  <c r="H10" i="14"/>
  <c r="E60" i="20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I10" i="14"/>
  <c r="F60" i="20"/>
  <c r="A61" i="20"/>
  <c r="E11" i="14"/>
  <c r="B61" i="20"/>
  <c r="D61" i="20"/>
  <c r="H11" i="14"/>
  <c r="E61" i="20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I11" i="14"/>
  <c r="F61" i="20"/>
  <c r="A62" i="20"/>
  <c r="E12" i="14"/>
  <c r="B62" i="20"/>
  <c r="D62" i="20"/>
  <c r="H12" i="14"/>
  <c r="E62" i="20"/>
  <c r="F62" i="20"/>
  <c r="A63" i="20"/>
  <c r="E13" i="14"/>
  <c r="B63" i="20"/>
  <c r="D63" i="20"/>
  <c r="E63" i="20"/>
  <c r="F63" i="20"/>
  <c r="A66" i="20"/>
  <c r="A67" i="20"/>
  <c r="B67" i="20"/>
  <c r="D67" i="20"/>
  <c r="E67" i="20"/>
  <c r="F67" i="20"/>
  <c r="A68" i="20"/>
  <c r="E9" i="16"/>
  <c r="B68" i="20"/>
  <c r="D68" i="20"/>
  <c r="H9" i="16"/>
  <c r="E68" i="20"/>
  <c r="K149" i="16"/>
  <c r="K150" i="16"/>
  <c r="K151" i="16"/>
  <c r="K152" i="16"/>
  <c r="K153" i="16"/>
  <c r="K154" i="16"/>
  <c r="K155" i="16"/>
  <c r="I9" i="16"/>
  <c r="F68" i="20"/>
  <c r="A69" i="20"/>
  <c r="E10" i="16"/>
  <c r="B69" i="20"/>
  <c r="D69" i="20"/>
  <c r="H10" i="16"/>
  <c r="E69" i="20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I10" i="16"/>
  <c r="F69" i="20"/>
  <c r="A70" i="20"/>
  <c r="E11" i="16"/>
  <c r="B70" i="20"/>
  <c r="D70" i="20"/>
  <c r="H11" i="16"/>
  <c r="E70" i="20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I11" i="16"/>
  <c r="F70" i="20"/>
  <c r="A71" i="20"/>
  <c r="E12" i="16"/>
  <c r="B71" i="20"/>
  <c r="D71" i="20"/>
  <c r="H12" i="16"/>
  <c r="E71" i="20"/>
  <c r="F71" i="20"/>
  <c r="A72" i="20"/>
  <c r="E13" i="16"/>
  <c r="B72" i="20"/>
  <c r="D72" i="20"/>
  <c r="E72" i="20"/>
  <c r="F72" i="20"/>
  <c r="M74" i="20"/>
  <c r="L74" i="20"/>
  <c r="K74" i="20"/>
  <c r="M73" i="20"/>
  <c r="L73" i="20"/>
  <c r="M63" i="20"/>
  <c r="L63" i="20"/>
  <c r="K63" i="20"/>
  <c r="M62" i="20"/>
  <c r="N27" i="20"/>
  <c r="M27" i="20"/>
  <c r="M53" i="20"/>
  <c r="L27" i="20"/>
  <c r="L53" i="20"/>
  <c r="K27" i="20"/>
  <c r="K53" i="20"/>
  <c r="J53" i="20"/>
  <c r="I53" i="20"/>
  <c r="N48" i="20"/>
  <c r="M48" i="20"/>
  <c r="L48" i="20"/>
  <c r="K48" i="20"/>
  <c r="N47" i="20"/>
  <c r="M47" i="20"/>
  <c r="L47" i="20"/>
  <c r="N37" i="20"/>
  <c r="M37" i="20"/>
  <c r="L37" i="20"/>
  <c r="K37" i="20"/>
  <c r="N36" i="20"/>
  <c r="M36" i="20"/>
  <c r="L36" i="20"/>
  <c r="J27" i="20"/>
  <c r="I27" i="20"/>
  <c r="O23" i="20"/>
  <c r="N23" i="20"/>
  <c r="M23" i="20"/>
  <c r="L23" i="20"/>
  <c r="K23" i="20"/>
  <c r="O12" i="20"/>
  <c r="N12" i="20"/>
  <c r="M12" i="20"/>
  <c r="L12" i="20"/>
  <c r="K12" i="20"/>
  <c r="O11" i="20"/>
  <c r="N11" i="20"/>
  <c r="M11" i="20"/>
  <c r="L11" i="20"/>
  <c r="O2" i="20"/>
  <c r="N2" i="20"/>
  <c r="M2" i="20"/>
  <c r="L2" i="20"/>
  <c r="K2" i="20"/>
  <c r="J2" i="20"/>
  <c r="I2" i="20"/>
  <c r="F6" i="19"/>
  <c r="F7" i="19"/>
  <c r="F8" i="19"/>
  <c r="F9" i="19"/>
  <c r="F5" i="19"/>
  <c r="E9" i="19"/>
  <c r="E8" i="19"/>
  <c r="E7" i="19"/>
  <c r="E6" i="19"/>
  <c r="E5" i="19"/>
  <c r="D6" i="19"/>
  <c r="D7" i="19"/>
  <c r="D8" i="19"/>
  <c r="D9" i="19"/>
  <c r="D5" i="19"/>
  <c r="A3" i="19"/>
  <c r="B4" i="19"/>
  <c r="D4" i="19"/>
  <c r="E4" i="19"/>
  <c r="F4" i="19"/>
  <c r="A5" i="19"/>
  <c r="B5" i="19"/>
  <c r="A6" i="19"/>
  <c r="B6" i="19"/>
  <c r="A7" i="19"/>
  <c r="B7" i="19"/>
  <c r="A8" i="19"/>
  <c r="B8" i="19"/>
  <c r="A9" i="19"/>
  <c r="B9" i="19"/>
  <c r="A12" i="19"/>
  <c r="A13" i="19"/>
  <c r="B13" i="19"/>
  <c r="D13" i="19"/>
  <c r="E13" i="19"/>
  <c r="F13" i="19"/>
  <c r="A14" i="19"/>
  <c r="B14" i="19"/>
  <c r="D14" i="19"/>
  <c r="E14" i="19"/>
  <c r="F14" i="19"/>
  <c r="A15" i="19"/>
  <c r="B15" i="19"/>
  <c r="D15" i="19"/>
  <c r="E15" i="19"/>
  <c r="F15" i="19"/>
  <c r="A16" i="19"/>
  <c r="B16" i="19"/>
  <c r="D16" i="19"/>
  <c r="E16" i="19"/>
  <c r="F16" i="19"/>
  <c r="A17" i="19"/>
  <c r="B17" i="19"/>
  <c r="D17" i="19"/>
  <c r="E17" i="19"/>
  <c r="F17" i="19"/>
  <c r="A18" i="19"/>
  <c r="B18" i="19"/>
  <c r="D18" i="19"/>
  <c r="E18" i="19"/>
  <c r="F18" i="19"/>
  <c r="A21" i="19"/>
  <c r="A22" i="19"/>
  <c r="B22" i="19"/>
  <c r="D22" i="19"/>
  <c r="E22" i="19"/>
  <c r="F22" i="19"/>
  <c r="A23" i="19"/>
  <c r="B23" i="19"/>
  <c r="D23" i="19"/>
  <c r="E23" i="19"/>
  <c r="F23" i="19"/>
  <c r="A24" i="19"/>
  <c r="B24" i="19"/>
  <c r="D24" i="19"/>
  <c r="E24" i="19"/>
  <c r="F24" i="19"/>
  <c r="A25" i="19"/>
  <c r="B25" i="19"/>
  <c r="D25" i="19"/>
  <c r="E25" i="19"/>
  <c r="F25" i="19"/>
  <c r="A26" i="19"/>
  <c r="B26" i="19"/>
  <c r="D26" i="19"/>
  <c r="E26" i="19"/>
  <c r="F26" i="19"/>
  <c r="A27" i="19"/>
  <c r="B27" i="19"/>
  <c r="D27" i="19"/>
  <c r="E27" i="19"/>
  <c r="F27" i="19"/>
  <c r="A30" i="19"/>
  <c r="A31" i="19"/>
  <c r="B31" i="19"/>
  <c r="D31" i="19"/>
  <c r="E31" i="19"/>
  <c r="F31" i="19"/>
  <c r="A32" i="19"/>
  <c r="B32" i="19"/>
  <c r="D32" i="19"/>
  <c r="E32" i="19"/>
  <c r="F32" i="19"/>
  <c r="A33" i="19"/>
  <c r="B33" i="19"/>
  <c r="D33" i="19"/>
  <c r="E33" i="19"/>
  <c r="F33" i="19"/>
  <c r="A34" i="19"/>
  <c r="B34" i="19"/>
  <c r="D34" i="19"/>
  <c r="E34" i="19"/>
  <c r="F34" i="19"/>
  <c r="A35" i="19"/>
  <c r="B35" i="19"/>
  <c r="D35" i="19"/>
  <c r="E35" i="19"/>
  <c r="F35" i="19"/>
  <c r="A36" i="19"/>
  <c r="B36" i="19"/>
  <c r="D36" i="19"/>
  <c r="E36" i="19"/>
  <c r="F36" i="19"/>
  <c r="A39" i="19"/>
  <c r="A40" i="19"/>
  <c r="B40" i="19"/>
  <c r="D40" i="19"/>
  <c r="E40" i="19"/>
  <c r="F40" i="19"/>
  <c r="A41" i="19"/>
  <c r="B41" i="19"/>
  <c r="D41" i="19"/>
  <c r="E41" i="19"/>
  <c r="F41" i="19"/>
  <c r="A42" i="19"/>
  <c r="B42" i="19"/>
  <c r="D42" i="19"/>
  <c r="E42" i="19"/>
  <c r="F42" i="19"/>
  <c r="A43" i="19"/>
  <c r="B43" i="19"/>
  <c r="D43" i="19"/>
  <c r="E43" i="19"/>
  <c r="F43" i="19"/>
  <c r="A44" i="19"/>
  <c r="B44" i="19"/>
  <c r="D44" i="19"/>
  <c r="E44" i="19"/>
  <c r="F44" i="19"/>
  <c r="A45" i="19"/>
  <c r="B45" i="19"/>
  <c r="D45" i="19"/>
  <c r="E45" i="19"/>
  <c r="F45" i="19"/>
  <c r="A48" i="19"/>
  <c r="A49" i="19"/>
  <c r="B49" i="19"/>
  <c r="D49" i="19"/>
  <c r="E49" i="19"/>
  <c r="F49" i="19"/>
  <c r="A50" i="19"/>
  <c r="B50" i="19"/>
  <c r="D50" i="19"/>
  <c r="E50" i="19"/>
  <c r="F50" i="19"/>
  <c r="A51" i="19"/>
  <c r="B51" i="19"/>
  <c r="D51" i="19"/>
  <c r="E51" i="19"/>
  <c r="F51" i="19"/>
  <c r="A52" i="19"/>
  <c r="B52" i="19"/>
  <c r="D52" i="19"/>
  <c r="E52" i="19"/>
  <c r="F52" i="19"/>
  <c r="A53" i="19"/>
  <c r="B53" i="19"/>
  <c r="D53" i="19"/>
  <c r="E53" i="19"/>
  <c r="F53" i="19"/>
  <c r="A54" i="19"/>
  <c r="B54" i="19"/>
  <c r="D54" i="19"/>
  <c r="E54" i="19"/>
  <c r="F54" i="19"/>
  <c r="A57" i="19"/>
  <c r="A58" i="19"/>
  <c r="B58" i="19"/>
  <c r="D58" i="19"/>
  <c r="E58" i="19"/>
  <c r="F58" i="19"/>
  <c r="A59" i="19"/>
  <c r="B59" i="19"/>
  <c r="D59" i="19"/>
  <c r="E59" i="19"/>
  <c r="F59" i="19"/>
  <c r="A60" i="19"/>
  <c r="B60" i="19"/>
  <c r="D60" i="19"/>
  <c r="E60" i="19"/>
  <c r="F60" i="19"/>
  <c r="A61" i="19"/>
  <c r="B61" i="19"/>
  <c r="D61" i="19"/>
  <c r="E61" i="19"/>
  <c r="F61" i="19"/>
  <c r="A62" i="19"/>
  <c r="B62" i="19"/>
  <c r="D62" i="19"/>
  <c r="E62" i="19"/>
  <c r="F62" i="19"/>
  <c r="A63" i="19"/>
  <c r="B63" i="19"/>
  <c r="D63" i="19"/>
  <c r="E63" i="19"/>
  <c r="F63" i="19"/>
  <c r="A66" i="19"/>
  <c r="A67" i="19"/>
  <c r="B67" i="19"/>
  <c r="D67" i="19"/>
  <c r="E67" i="19"/>
  <c r="F67" i="19"/>
  <c r="A68" i="19"/>
  <c r="B68" i="19"/>
  <c r="D68" i="19"/>
  <c r="E68" i="19"/>
  <c r="F68" i="19"/>
  <c r="A69" i="19"/>
  <c r="B69" i="19"/>
  <c r="D69" i="19"/>
  <c r="E69" i="19"/>
  <c r="F69" i="19"/>
  <c r="A70" i="19"/>
  <c r="B70" i="19"/>
  <c r="D70" i="19"/>
  <c r="E70" i="19"/>
  <c r="F70" i="19"/>
  <c r="A71" i="19"/>
  <c r="B71" i="19"/>
  <c r="D71" i="19"/>
  <c r="E71" i="19"/>
  <c r="F71" i="19"/>
  <c r="A72" i="19"/>
  <c r="B72" i="19"/>
  <c r="D72" i="19"/>
  <c r="E72" i="19"/>
  <c r="F72" i="19"/>
  <c r="M45" i="19"/>
  <c r="M46" i="19"/>
  <c r="M47" i="19"/>
  <c r="M48" i="19"/>
  <c r="M50" i="19"/>
  <c r="L45" i="19"/>
  <c r="L46" i="19"/>
  <c r="L47" i="19"/>
  <c r="L48" i="19"/>
  <c r="L50" i="19"/>
  <c r="K45" i="19"/>
  <c r="K46" i="19"/>
  <c r="K47" i="19"/>
  <c r="K48" i="19"/>
  <c r="K50" i="19"/>
  <c r="M49" i="19"/>
  <c r="L49" i="19"/>
  <c r="K49" i="19"/>
  <c r="J48" i="19"/>
  <c r="J47" i="19"/>
  <c r="J46" i="19"/>
  <c r="J45" i="19"/>
  <c r="M38" i="19"/>
  <c r="M39" i="19"/>
  <c r="M40" i="19"/>
  <c r="M41" i="19"/>
  <c r="M43" i="19"/>
  <c r="L38" i="19"/>
  <c r="L39" i="19"/>
  <c r="L40" i="19"/>
  <c r="L41" i="19"/>
  <c r="L43" i="19"/>
  <c r="K38" i="19"/>
  <c r="K39" i="19"/>
  <c r="K40" i="19"/>
  <c r="K41" i="19"/>
  <c r="K43" i="19"/>
  <c r="M42" i="19"/>
  <c r="L42" i="19"/>
  <c r="K42" i="19"/>
  <c r="J41" i="19"/>
  <c r="J40" i="19"/>
  <c r="J39" i="19"/>
  <c r="J38" i="19"/>
  <c r="N19" i="19"/>
  <c r="M19" i="19"/>
  <c r="M37" i="19"/>
  <c r="L19" i="19"/>
  <c r="L37" i="19"/>
  <c r="K19" i="19"/>
  <c r="K37" i="19"/>
  <c r="J37" i="19"/>
  <c r="I37" i="19"/>
  <c r="N27" i="19"/>
  <c r="N28" i="19"/>
  <c r="N29" i="19"/>
  <c r="N30" i="19"/>
  <c r="N32" i="19"/>
  <c r="M27" i="19"/>
  <c r="M28" i="19"/>
  <c r="M29" i="19"/>
  <c r="M30" i="19"/>
  <c r="M32" i="19"/>
  <c r="L27" i="19"/>
  <c r="L28" i="19"/>
  <c r="L29" i="19"/>
  <c r="L30" i="19"/>
  <c r="L32" i="19"/>
  <c r="K27" i="19"/>
  <c r="K28" i="19"/>
  <c r="K29" i="19"/>
  <c r="K30" i="19"/>
  <c r="K32" i="19"/>
  <c r="N31" i="19"/>
  <c r="M31" i="19"/>
  <c r="L31" i="19"/>
  <c r="K31" i="19"/>
  <c r="J30" i="19"/>
  <c r="J29" i="19"/>
  <c r="J28" i="19"/>
  <c r="J27" i="19"/>
  <c r="N21" i="19"/>
  <c r="N22" i="19"/>
  <c r="N23" i="19"/>
  <c r="N25" i="19"/>
  <c r="M20" i="19"/>
  <c r="M21" i="19"/>
  <c r="M22" i="19"/>
  <c r="M23" i="19"/>
  <c r="M25" i="19"/>
  <c r="L20" i="19"/>
  <c r="L21" i="19"/>
  <c r="L22" i="19"/>
  <c r="L23" i="19"/>
  <c r="L25" i="19"/>
  <c r="K20" i="19"/>
  <c r="K21" i="19"/>
  <c r="K22" i="19"/>
  <c r="K23" i="19"/>
  <c r="K25" i="19"/>
  <c r="N24" i="19"/>
  <c r="M24" i="19"/>
  <c r="L24" i="19"/>
  <c r="K24" i="19"/>
  <c r="J23" i="19"/>
  <c r="J22" i="19"/>
  <c r="J21" i="19"/>
  <c r="J20" i="19"/>
  <c r="J19" i="19"/>
  <c r="I19" i="19"/>
  <c r="O10" i="19"/>
  <c r="O11" i="19"/>
  <c r="O12" i="19"/>
  <c r="O13" i="19"/>
  <c r="O15" i="19"/>
  <c r="N10" i="19"/>
  <c r="N11" i="19"/>
  <c r="N12" i="19"/>
  <c r="N13" i="19"/>
  <c r="N15" i="19"/>
  <c r="M10" i="19"/>
  <c r="M11" i="19"/>
  <c r="M12" i="19"/>
  <c r="M13" i="19"/>
  <c r="M15" i="19"/>
  <c r="L10" i="19"/>
  <c r="L11" i="19"/>
  <c r="L12" i="19"/>
  <c r="L13" i="19"/>
  <c r="L15" i="19"/>
  <c r="K10" i="19"/>
  <c r="K11" i="19"/>
  <c r="K12" i="19"/>
  <c r="K13" i="19"/>
  <c r="K15" i="19"/>
  <c r="O14" i="19"/>
  <c r="N14" i="19"/>
  <c r="M14" i="19"/>
  <c r="L14" i="19"/>
  <c r="K14" i="19"/>
  <c r="J13" i="19"/>
  <c r="J12" i="19"/>
  <c r="J11" i="19"/>
  <c r="J10" i="19"/>
  <c r="O3" i="19"/>
  <c r="O4" i="19"/>
  <c r="O5" i="19"/>
  <c r="O6" i="19"/>
  <c r="O8" i="19"/>
  <c r="N3" i="19"/>
  <c r="N4" i="19"/>
  <c r="N5" i="19"/>
  <c r="N6" i="19"/>
  <c r="N8" i="19"/>
  <c r="M3" i="19"/>
  <c r="M4" i="19"/>
  <c r="M5" i="19"/>
  <c r="M6" i="19"/>
  <c r="M8" i="19"/>
  <c r="L3" i="19"/>
  <c r="L4" i="19"/>
  <c r="L5" i="19"/>
  <c r="L6" i="19"/>
  <c r="L8" i="19"/>
  <c r="K3" i="19"/>
  <c r="K4" i="19"/>
  <c r="K5" i="19"/>
  <c r="K6" i="19"/>
  <c r="K8" i="19"/>
  <c r="O7" i="19"/>
  <c r="N7" i="19"/>
  <c r="M7" i="19"/>
  <c r="L7" i="19"/>
  <c r="K7" i="19"/>
  <c r="J6" i="19"/>
  <c r="J5" i="19"/>
  <c r="J4" i="19"/>
  <c r="J3" i="19"/>
  <c r="O2" i="19"/>
  <c r="N2" i="19"/>
  <c r="M2" i="19"/>
  <c r="L2" i="19"/>
  <c r="K2" i="19"/>
  <c r="J2" i="19"/>
  <c r="I2" i="19"/>
  <c r="K108" i="12"/>
  <c r="K102" i="12"/>
  <c r="K209" i="11"/>
  <c r="I10" i="4"/>
  <c r="F33" i="10"/>
  <c r="L45" i="10"/>
  <c r="K74" i="6"/>
  <c r="K75" i="6"/>
  <c r="K76" i="6"/>
  <c r="I10" i="6"/>
  <c r="F42" i="10"/>
  <c r="L46" i="10"/>
  <c r="K40" i="7"/>
  <c r="K41" i="7"/>
  <c r="K42" i="7"/>
  <c r="K43" i="7"/>
  <c r="K44" i="7"/>
  <c r="K45" i="7"/>
  <c r="K46" i="7"/>
  <c r="I10" i="7"/>
  <c r="F51" i="10"/>
  <c r="L47" i="10"/>
  <c r="K87" i="9"/>
  <c r="K88" i="9"/>
  <c r="K89" i="9"/>
  <c r="K90" i="9"/>
  <c r="K91" i="9"/>
  <c r="K92" i="9"/>
  <c r="K93" i="9"/>
  <c r="K94" i="9"/>
  <c r="K95" i="9"/>
  <c r="K96" i="9"/>
  <c r="K97" i="9"/>
  <c r="I10" i="9"/>
  <c r="F69" i="10"/>
  <c r="L48" i="10"/>
  <c r="L49" i="10"/>
  <c r="F32" i="10"/>
  <c r="K45" i="10"/>
  <c r="F34" i="10"/>
  <c r="M45" i="10"/>
  <c r="F35" i="10"/>
  <c r="N45" i="10"/>
  <c r="F36" i="10"/>
  <c r="O45" i="10"/>
  <c r="D31" i="10"/>
  <c r="I37" i="10"/>
  <c r="D22" i="10"/>
  <c r="I19" i="10"/>
  <c r="A4" i="10"/>
  <c r="I2" i="10"/>
  <c r="B4" i="10"/>
  <c r="J2" i="10"/>
  <c r="F4" i="10"/>
  <c r="J37" i="10"/>
  <c r="E4" i="10"/>
  <c r="J19" i="10"/>
  <c r="F45" i="10"/>
  <c r="O46" i="10"/>
  <c r="F54" i="10"/>
  <c r="O47" i="10"/>
  <c r="K136" i="9"/>
  <c r="I13" i="9"/>
  <c r="F72" i="10"/>
  <c r="O48" i="10"/>
  <c r="O50" i="10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I12" i="6"/>
  <c r="F44" i="10"/>
  <c r="N46" i="10"/>
  <c r="K60" i="7"/>
  <c r="I12" i="7"/>
  <c r="F53" i="10"/>
  <c r="N47" i="10"/>
  <c r="K126" i="9"/>
  <c r="K127" i="9"/>
  <c r="K128" i="9"/>
  <c r="K129" i="9"/>
  <c r="K130" i="9"/>
  <c r="K131" i="9"/>
  <c r="K132" i="9"/>
  <c r="K133" i="9"/>
  <c r="K134" i="9"/>
  <c r="K135" i="9"/>
  <c r="I12" i="9"/>
  <c r="F71" i="10"/>
  <c r="N48" i="10"/>
  <c r="N50" i="10"/>
  <c r="K77" i="6"/>
  <c r="K78" i="6"/>
  <c r="K79" i="6"/>
  <c r="K80" i="6"/>
  <c r="K81" i="6"/>
  <c r="K82" i="6"/>
  <c r="K83" i="6"/>
  <c r="K84" i="6"/>
  <c r="K85" i="6"/>
  <c r="K86" i="6"/>
  <c r="K87" i="6"/>
  <c r="I11" i="6"/>
  <c r="F43" i="10"/>
  <c r="M46" i="10"/>
  <c r="K48" i="7"/>
  <c r="K49" i="7"/>
  <c r="K50" i="7"/>
  <c r="K51" i="7"/>
  <c r="K52" i="7"/>
  <c r="K53" i="7"/>
  <c r="K54" i="7"/>
  <c r="K55" i="7"/>
  <c r="K56" i="7"/>
  <c r="K57" i="7"/>
  <c r="K58" i="7"/>
  <c r="K59" i="7"/>
  <c r="I11" i="7"/>
  <c r="F52" i="10"/>
  <c r="M47" i="10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I11" i="9"/>
  <c r="F70" i="10"/>
  <c r="M48" i="10"/>
  <c r="M50" i="10"/>
  <c r="L50" i="10"/>
  <c r="K71" i="6"/>
  <c r="K72" i="6"/>
  <c r="K73" i="6"/>
  <c r="I9" i="6"/>
  <c r="F41" i="10"/>
  <c r="K46" i="10"/>
  <c r="K34" i="7"/>
  <c r="K35" i="7"/>
  <c r="K36" i="7"/>
  <c r="K37" i="7"/>
  <c r="K38" i="7"/>
  <c r="K39" i="7"/>
  <c r="I9" i="7"/>
  <c r="F50" i="10"/>
  <c r="K47" i="10"/>
  <c r="K76" i="9"/>
  <c r="K77" i="9"/>
  <c r="K78" i="9"/>
  <c r="K79" i="9"/>
  <c r="K80" i="9"/>
  <c r="K81" i="9"/>
  <c r="K82" i="9"/>
  <c r="K83" i="9"/>
  <c r="K84" i="9"/>
  <c r="K85" i="9"/>
  <c r="K86" i="9"/>
  <c r="I9" i="9"/>
  <c r="F68" i="10"/>
  <c r="K48" i="10"/>
  <c r="K50" i="10"/>
  <c r="O49" i="10"/>
  <c r="N49" i="10"/>
  <c r="M49" i="10"/>
  <c r="K49" i="10"/>
  <c r="K218" i="8"/>
  <c r="K219" i="8"/>
  <c r="K220" i="8"/>
  <c r="K221" i="8"/>
  <c r="K222" i="8"/>
  <c r="K223" i="8"/>
  <c r="I13" i="8"/>
  <c r="F63" i="10"/>
  <c r="O38" i="10"/>
  <c r="K118" i="2"/>
  <c r="K119" i="2"/>
  <c r="K120" i="2"/>
  <c r="I13" i="2"/>
  <c r="F18" i="10"/>
  <c r="O39" i="10"/>
  <c r="K148" i="3"/>
  <c r="K149" i="3"/>
  <c r="K150" i="3"/>
  <c r="I13" i="3"/>
  <c r="F27" i="10"/>
  <c r="O40" i="10"/>
  <c r="K101" i="1"/>
  <c r="K102" i="1"/>
  <c r="K103" i="1"/>
  <c r="K104" i="1"/>
  <c r="K105" i="1"/>
  <c r="I12" i="1"/>
  <c r="F9" i="10"/>
  <c r="O41" i="10"/>
  <c r="O43" i="10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I12" i="8"/>
  <c r="F62" i="10"/>
  <c r="N38" i="10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I12" i="2"/>
  <c r="F17" i="10"/>
  <c r="N39" i="10"/>
  <c r="K137" i="3"/>
  <c r="K138" i="3"/>
  <c r="K139" i="3"/>
  <c r="K140" i="3"/>
  <c r="K141" i="3"/>
  <c r="K142" i="3"/>
  <c r="K143" i="3"/>
  <c r="K144" i="3"/>
  <c r="K145" i="3"/>
  <c r="K146" i="3"/>
  <c r="K147" i="3"/>
  <c r="I12" i="3"/>
  <c r="F26" i="10"/>
  <c r="N40" i="10"/>
  <c r="K90" i="1"/>
  <c r="K91" i="1"/>
  <c r="K92" i="1"/>
  <c r="K93" i="1"/>
  <c r="K94" i="1"/>
  <c r="K95" i="1"/>
  <c r="K96" i="1"/>
  <c r="K97" i="1"/>
  <c r="K98" i="1"/>
  <c r="K99" i="1"/>
  <c r="K100" i="1"/>
  <c r="I10" i="1"/>
  <c r="F8" i="10"/>
  <c r="N41" i="10"/>
  <c r="N43" i="10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I11" i="8"/>
  <c r="F61" i="10"/>
  <c r="M38" i="10"/>
  <c r="K84" i="2"/>
  <c r="K85" i="2"/>
  <c r="K86" i="2"/>
  <c r="K87" i="2"/>
  <c r="K88" i="2"/>
  <c r="K89" i="2"/>
  <c r="K90" i="2"/>
  <c r="K91" i="2"/>
  <c r="K92" i="2"/>
  <c r="K93" i="2"/>
  <c r="K94" i="2"/>
  <c r="K95" i="2"/>
  <c r="I11" i="2"/>
  <c r="F16" i="10"/>
  <c r="M39" i="10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I11" i="3"/>
  <c r="F25" i="10"/>
  <c r="M40" i="10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I9" i="1"/>
  <c r="F7" i="10"/>
  <c r="M41" i="10"/>
  <c r="M43" i="10"/>
  <c r="K143" i="8"/>
  <c r="K144" i="8"/>
  <c r="K145" i="8"/>
  <c r="K146" i="8"/>
  <c r="K147" i="8"/>
  <c r="I10" i="8"/>
  <c r="F60" i="10"/>
  <c r="L38" i="10"/>
  <c r="K77" i="2"/>
  <c r="K78" i="2"/>
  <c r="K79" i="2"/>
  <c r="K80" i="2"/>
  <c r="K81" i="2"/>
  <c r="K82" i="2"/>
  <c r="K83" i="2"/>
  <c r="I10" i="2"/>
  <c r="F15" i="10"/>
  <c r="L39" i="10"/>
  <c r="K91" i="3"/>
  <c r="K92" i="3"/>
  <c r="K93" i="3"/>
  <c r="K94" i="3"/>
  <c r="K95" i="3"/>
  <c r="K96" i="3"/>
  <c r="K97" i="3"/>
  <c r="K98" i="3"/>
  <c r="K99" i="3"/>
  <c r="K100" i="3"/>
  <c r="K101" i="3"/>
  <c r="I10" i="3"/>
  <c r="F24" i="10"/>
  <c r="L40" i="10"/>
  <c r="K65" i="1"/>
  <c r="K66" i="1"/>
  <c r="K67" i="1"/>
  <c r="K68" i="1"/>
  <c r="K69" i="1"/>
  <c r="K70" i="1"/>
  <c r="K71" i="1"/>
  <c r="K72" i="1"/>
  <c r="K73" i="1"/>
  <c r="K74" i="1"/>
  <c r="I11" i="1"/>
  <c r="F6" i="10"/>
  <c r="L41" i="10"/>
  <c r="L43" i="10"/>
  <c r="K135" i="8"/>
  <c r="K136" i="8"/>
  <c r="K137" i="8"/>
  <c r="K138" i="8"/>
  <c r="K139" i="8"/>
  <c r="K140" i="8"/>
  <c r="K141" i="8"/>
  <c r="K142" i="8"/>
  <c r="I9" i="8"/>
  <c r="F59" i="10"/>
  <c r="K38" i="10"/>
  <c r="K68" i="2"/>
  <c r="K69" i="2"/>
  <c r="K70" i="2"/>
  <c r="K71" i="2"/>
  <c r="K72" i="2"/>
  <c r="K73" i="2"/>
  <c r="K74" i="2"/>
  <c r="K75" i="2"/>
  <c r="K76" i="2"/>
  <c r="I9" i="2"/>
  <c r="F14" i="10"/>
  <c r="K39" i="10"/>
  <c r="K87" i="3"/>
  <c r="K88" i="3"/>
  <c r="K89" i="3"/>
  <c r="K90" i="3"/>
  <c r="I9" i="3"/>
  <c r="F23" i="10"/>
  <c r="K40" i="10"/>
  <c r="K61" i="1"/>
  <c r="K62" i="1"/>
  <c r="K63" i="1"/>
  <c r="K64" i="1"/>
  <c r="I13" i="1"/>
  <c r="F5" i="10"/>
  <c r="K41" i="10"/>
  <c r="K43" i="10"/>
  <c r="O42" i="10"/>
  <c r="N42" i="10"/>
  <c r="M42" i="10"/>
  <c r="L42" i="10"/>
  <c r="K42" i="10"/>
  <c r="D6" i="10"/>
  <c r="L19" i="10"/>
  <c r="L37" i="10"/>
  <c r="D7" i="10"/>
  <c r="M19" i="10"/>
  <c r="M37" i="10"/>
  <c r="D8" i="10"/>
  <c r="N19" i="10"/>
  <c r="N37" i="10"/>
  <c r="D9" i="10"/>
  <c r="O19" i="10"/>
  <c r="O37" i="10"/>
  <c r="D5" i="10"/>
  <c r="K19" i="10"/>
  <c r="K37" i="10"/>
  <c r="J38" i="10"/>
  <c r="J39" i="10"/>
  <c r="J40" i="10"/>
  <c r="J41" i="10"/>
  <c r="J45" i="10"/>
  <c r="J46" i="10"/>
  <c r="J47" i="10"/>
  <c r="J48" i="10"/>
  <c r="H13" i="4"/>
  <c r="E36" i="10"/>
  <c r="O27" i="10"/>
  <c r="H13" i="6"/>
  <c r="E45" i="10"/>
  <c r="O28" i="10"/>
  <c r="H13" i="7"/>
  <c r="E54" i="10"/>
  <c r="O29" i="10"/>
  <c r="H13" i="9"/>
  <c r="E72" i="10"/>
  <c r="O30" i="10"/>
  <c r="O32" i="10"/>
  <c r="H12" i="4"/>
  <c r="E35" i="10"/>
  <c r="N27" i="10"/>
  <c r="H12" i="6"/>
  <c r="E44" i="10"/>
  <c r="N28" i="10"/>
  <c r="H12" i="7"/>
  <c r="E53" i="10"/>
  <c r="N29" i="10"/>
  <c r="H12" i="9"/>
  <c r="E71" i="10"/>
  <c r="N30" i="10"/>
  <c r="N32" i="10"/>
  <c r="H11" i="4"/>
  <c r="E34" i="10"/>
  <c r="M27" i="10"/>
  <c r="H11" i="6"/>
  <c r="E43" i="10"/>
  <c r="M28" i="10"/>
  <c r="H11" i="7"/>
  <c r="E52" i="10"/>
  <c r="M29" i="10"/>
  <c r="H11" i="9"/>
  <c r="E70" i="10"/>
  <c r="M30" i="10"/>
  <c r="M32" i="10"/>
  <c r="H10" i="4"/>
  <c r="E33" i="10"/>
  <c r="L27" i="10"/>
  <c r="H10" i="6"/>
  <c r="E42" i="10"/>
  <c r="L28" i="10"/>
  <c r="H10" i="7"/>
  <c r="E51" i="10"/>
  <c r="L29" i="10"/>
  <c r="H10" i="9"/>
  <c r="E69" i="10"/>
  <c r="L30" i="10"/>
  <c r="L32" i="10"/>
  <c r="O31" i="10"/>
  <c r="N31" i="10"/>
  <c r="M31" i="10"/>
  <c r="L31" i="10"/>
  <c r="H13" i="8"/>
  <c r="E63" i="10"/>
  <c r="O20" i="10"/>
  <c r="H13" i="2"/>
  <c r="E18" i="10"/>
  <c r="O21" i="10"/>
  <c r="H13" i="3"/>
  <c r="E27" i="10"/>
  <c r="O22" i="10"/>
  <c r="H12" i="1"/>
  <c r="E9" i="10"/>
  <c r="O23" i="10"/>
  <c r="O25" i="10"/>
  <c r="H12" i="8"/>
  <c r="E62" i="10"/>
  <c r="N20" i="10"/>
  <c r="H12" i="2"/>
  <c r="E17" i="10"/>
  <c r="N21" i="10"/>
  <c r="H12" i="3"/>
  <c r="E26" i="10"/>
  <c r="N22" i="10"/>
  <c r="H10" i="1"/>
  <c r="E8" i="10"/>
  <c r="N23" i="10"/>
  <c r="N25" i="10"/>
  <c r="H11" i="8"/>
  <c r="E61" i="10"/>
  <c r="M20" i="10"/>
  <c r="H11" i="2"/>
  <c r="E16" i="10"/>
  <c r="M21" i="10"/>
  <c r="H11" i="3"/>
  <c r="E25" i="10"/>
  <c r="M22" i="10"/>
  <c r="H9" i="1"/>
  <c r="E7" i="10"/>
  <c r="M23" i="10"/>
  <c r="M25" i="10"/>
  <c r="H10" i="8"/>
  <c r="E60" i="10"/>
  <c r="L20" i="10"/>
  <c r="H10" i="2"/>
  <c r="E15" i="10"/>
  <c r="L21" i="10"/>
  <c r="H10" i="3"/>
  <c r="E24" i="10"/>
  <c r="L22" i="10"/>
  <c r="H11" i="1"/>
  <c r="E6" i="10"/>
  <c r="L23" i="10"/>
  <c r="L25" i="10"/>
  <c r="O24" i="10"/>
  <c r="N24" i="10"/>
  <c r="M24" i="10"/>
  <c r="L24" i="10"/>
  <c r="H9" i="4"/>
  <c r="E32" i="10"/>
  <c r="K27" i="10"/>
  <c r="H9" i="6"/>
  <c r="E41" i="10"/>
  <c r="K28" i="10"/>
  <c r="H9" i="7"/>
  <c r="E50" i="10"/>
  <c r="K29" i="10"/>
  <c r="H9" i="9"/>
  <c r="E68" i="10"/>
  <c r="K30" i="10"/>
  <c r="K32" i="10"/>
  <c r="K31" i="10"/>
  <c r="E9" i="4"/>
  <c r="E10" i="4"/>
  <c r="E11" i="4"/>
  <c r="E12" i="4"/>
  <c r="E13" i="4"/>
  <c r="B36" i="10"/>
  <c r="O10" i="10"/>
  <c r="E9" i="6"/>
  <c r="E10" i="6"/>
  <c r="E11" i="6"/>
  <c r="E12" i="6"/>
  <c r="E13" i="6"/>
  <c r="B45" i="10"/>
  <c r="O11" i="10"/>
  <c r="E9" i="7"/>
  <c r="E10" i="7"/>
  <c r="E11" i="7"/>
  <c r="E12" i="7"/>
  <c r="E13" i="7"/>
  <c r="B54" i="10"/>
  <c r="O12" i="10"/>
  <c r="E9" i="9"/>
  <c r="E10" i="9"/>
  <c r="E11" i="9"/>
  <c r="E12" i="9"/>
  <c r="E13" i="9"/>
  <c r="B72" i="10"/>
  <c r="O13" i="10"/>
  <c r="O15" i="10"/>
  <c r="B32" i="10"/>
  <c r="K10" i="10"/>
  <c r="B41" i="10"/>
  <c r="K11" i="10"/>
  <c r="B50" i="10"/>
  <c r="K12" i="10"/>
  <c r="B68" i="10"/>
  <c r="K13" i="10"/>
  <c r="K14" i="10"/>
  <c r="H9" i="8"/>
  <c r="E59" i="10"/>
  <c r="K20" i="10"/>
  <c r="H9" i="2"/>
  <c r="E14" i="10"/>
  <c r="K21" i="10"/>
  <c r="H9" i="3"/>
  <c r="E23" i="10"/>
  <c r="K22" i="10"/>
  <c r="H13" i="1"/>
  <c r="E5" i="10"/>
  <c r="K23" i="10"/>
  <c r="K25" i="10"/>
  <c r="K24" i="10"/>
  <c r="J20" i="10"/>
  <c r="J21" i="10"/>
  <c r="J22" i="10"/>
  <c r="J23" i="10"/>
  <c r="J27" i="10"/>
  <c r="J28" i="10"/>
  <c r="J29" i="10"/>
  <c r="J30" i="10"/>
  <c r="A5" i="10"/>
  <c r="K2" i="10"/>
  <c r="A6" i="10"/>
  <c r="L2" i="10"/>
  <c r="A7" i="10"/>
  <c r="M2" i="10"/>
  <c r="A8" i="10"/>
  <c r="N2" i="10"/>
  <c r="A9" i="10"/>
  <c r="O2" i="10"/>
  <c r="J3" i="10"/>
  <c r="E9" i="8"/>
  <c r="B59" i="10"/>
  <c r="K3" i="10"/>
  <c r="E10" i="8"/>
  <c r="B60" i="10"/>
  <c r="L3" i="10"/>
  <c r="E11" i="8"/>
  <c r="B61" i="10"/>
  <c r="M3" i="10"/>
  <c r="E12" i="8"/>
  <c r="B62" i="10"/>
  <c r="N3" i="10"/>
  <c r="E13" i="8"/>
  <c r="B63" i="10"/>
  <c r="O3" i="10"/>
  <c r="J4" i="10"/>
  <c r="E9" i="2"/>
  <c r="B14" i="10"/>
  <c r="K4" i="10"/>
  <c r="E10" i="2"/>
  <c r="B15" i="10"/>
  <c r="L4" i="10"/>
  <c r="E11" i="2"/>
  <c r="B16" i="10"/>
  <c r="M4" i="10"/>
  <c r="E12" i="2"/>
  <c r="B17" i="10"/>
  <c r="N4" i="10"/>
  <c r="E13" i="2"/>
  <c r="B18" i="10"/>
  <c r="O4" i="10"/>
  <c r="J5" i="10"/>
  <c r="E9" i="3"/>
  <c r="B23" i="10"/>
  <c r="K5" i="10"/>
  <c r="E10" i="3"/>
  <c r="B24" i="10"/>
  <c r="L5" i="10"/>
  <c r="E11" i="3"/>
  <c r="B25" i="10"/>
  <c r="M5" i="10"/>
  <c r="E12" i="3"/>
  <c r="B26" i="10"/>
  <c r="N5" i="10"/>
  <c r="E13" i="3"/>
  <c r="B27" i="10"/>
  <c r="O5" i="10"/>
  <c r="J6" i="10"/>
  <c r="E9" i="1"/>
  <c r="B5" i="10"/>
  <c r="K6" i="10"/>
  <c r="E10" i="1"/>
  <c r="B6" i="10"/>
  <c r="L6" i="10"/>
  <c r="E11" i="1"/>
  <c r="B7" i="10"/>
  <c r="M6" i="10"/>
  <c r="E12" i="1"/>
  <c r="B8" i="10"/>
  <c r="N6" i="10"/>
  <c r="E13" i="1"/>
  <c r="B9" i="10"/>
  <c r="O6" i="10"/>
  <c r="K7" i="10"/>
  <c r="L7" i="10"/>
  <c r="M7" i="10"/>
  <c r="N7" i="10"/>
  <c r="O7" i="10"/>
  <c r="K8" i="10"/>
  <c r="L8" i="10"/>
  <c r="M8" i="10"/>
  <c r="N8" i="10"/>
  <c r="O8" i="10"/>
  <c r="J10" i="10"/>
  <c r="B33" i="10"/>
  <c r="L10" i="10"/>
  <c r="B34" i="10"/>
  <c r="M10" i="10"/>
  <c r="B35" i="10"/>
  <c r="N10" i="10"/>
  <c r="J11" i="10"/>
  <c r="B42" i="10"/>
  <c r="L11" i="10"/>
  <c r="B43" i="10"/>
  <c r="M11" i="10"/>
  <c r="B44" i="10"/>
  <c r="N11" i="10"/>
  <c r="J12" i="10"/>
  <c r="B51" i="10"/>
  <c r="L12" i="10"/>
  <c r="B52" i="10"/>
  <c r="M12" i="10"/>
  <c r="B53" i="10"/>
  <c r="N12" i="10"/>
  <c r="J13" i="10"/>
  <c r="B69" i="10"/>
  <c r="L13" i="10"/>
  <c r="B70" i="10"/>
  <c r="M13" i="10"/>
  <c r="B71" i="10"/>
  <c r="N13" i="10"/>
  <c r="L14" i="10"/>
  <c r="M14" i="10"/>
  <c r="N14" i="10"/>
  <c r="O14" i="10"/>
  <c r="K15" i="10"/>
  <c r="L15" i="10"/>
  <c r="M15" i="10"/>
  <c r="N15" i="10"/>
  <c r="K16" i="10"/>
  <c r="L16" i="10"/>
  <c r="M16" i="10"/>
  <c r="N16" i="10"/>
  <c r="O16" i="10"/>
  <c r="A66" i="10"/>
  <c r="A67" i="10"/>
  <c r="B67" i="10"/>
  <c r="D67" i="10"/>
  <c r="E67" i="10"/>
  <c r="F67" i="10"/>
  <c r="A68" i="10"/>
  <c r="D68" i="10"/>
  <c r="A69" i="10"/>
  <c r="D69" i="10"/>
  <c r="A70" i="10"/>
  <c r="D70" i="10"/>
  <c r="A71" i="10"/>
  <c r="D71" i="10"/>
  <c r="A72" i="10"/>
  <c r="D72" i="10"/>
  <c r="A57" i="10"/>
  <c r="A58" i="10"/>
  <c r="B58" i="10"/>
  <c r="D58" i="10"/>
  <c r="E58" i="10"/>
  <c r="F58" i="10"/>
  <c r="A59" i="10"/>
  <c r="D59" i="10"/>
  <c r="A60" i="10"/>
  <c r="D60" i="10"/>
  <c r="A61" i="10"/>
  <c r="D61" i="10"/>
  <c r="A62" i="10"/>
  <c r="D62" i="10"/>
  <c r="A63" i="10"/>
  <c r="D63" i="10"/>
  <c r="A48" i="10"/>
  <c r="A49" i="10"/>
  <c r="B49" i="10"/>
  <c r="D49" i="10"/>
  <c r="E49" i="10"/>
  <c r="F49" i="10"/>
  <c r="A50" i="10"/>
  <c r="D50" i="10"/>
  <c r="A51" i="10"/>
  <c r="D51" i="10"/>
  <c r="A52" i="10"/>
  <c r="D52" i="10"/>
  <c r="A53" i="10"/>
  <c r="D53" i="10"/>
  <c r="A54" i="10"/>
  <c r="D54" i="10"/>
  <c r="A39" i="10"/>
  <c r="A40" i="10"/>
  <c r="B40" i="10"/>
  <c r="D40" i="10"/>
  <c r="E40" i="10"/>
  <c r="F40" i="10"/>
  <c r="A41" i="10"/>
  <c r="D41" i="10"/>
  <c r="A42" i="10"/>
  <c r="D42" i="10"/>
  <c r="A43" i="10"/>
  <c r="D43" i="10"/>
  <c r="A44" i="10"/>
  <c r="D44" i="10"/>
  <c r="A45" i="10"/>
  <c r="D45" i="10"/>
  <c r="A30" i="10"/>
  <c r="A31" i="10"/>
  <c r="B31" i="10"/>
  <c r="E31" i="10"/>
  <c r="F31" i="10"/>
  <c r="A32" i="10"/>
  <c r="D32" i="10"/>
  <c r="A33" i="10"/>
  <c r="D33" i="10"/>
  <c r="A34" i="10"/>
  <c r="D34" i="10"/>
  <c r="A35" i="10"/>
  <c r="D35" i="10"/>
  <c r="A36" i="10"/>
  <c r="D36" i="10"/>
  <c r="A21" i="10"/>
  <c r="A22" i="10"/>
  <c r="B22" i="10"/>
  <c r="E22" i="10"/>
  <c r="F22" i="10"/>
  <c r="A23" i="10"/>
  <c r="D23" i="10"/>
  <c r="A24" i="10"/>
  <c r="D24" i="10"/>
  <c r="A25" i="10"/>
  <c r="D25" i="10"/>
  <c r="A26" i="10"/>
  <c r="D26" i="10"/>
  <c r="A27" i="10"/>
  <c r="D27" i="10"/>
  <c r="A12" i="10"/>
  <c r="A13" i="10"/>
  <c r="B13" i="10"/>
  <c r="D13" i="10"/>
  <c r="E13" i="10"/>
  <c r="F13" i="10"/>
  <c r="A14" i="10"/>
  <c r="D14" i="10"/>
  <c r="A15" i="10"/>
  <c r="D15" i="10"/>
  <c r="A16" i="10"/>
  <c r="D16" i="10"/>
  <c r="A17" i="10"/>
  <c r="D17" i="10"/>
  <c r="A18" i="10"/>
  <c r="D18" i="10"/>
  <c r="D4" i="10"/>
  <c r="A3" i="10"/>
  <c r="M47" i="7"/>
  <c r="K75" i="7"/>
  <c r="K74" i="7"/>
  <c r="K47" i="7"/>
  <c r="H14" i="9"/>
  <c r="H14" i="7"/>
  <c r="H14" i="8"/>
  <c r="H14" i="6"/>
  <c r="H14" i="4"/>
  <c r="J10" i="3"/>
  <c r="K102" i="3"/>
  <c r="H14" i="2"/>
  <c r="H14" i="3"/>
  <c r="H14" i="1"/>
  <c r="X110" i="1"/>
  <c r="K155" i="1"/>
  <c r="L114" i="1"/>
  <c r="X111" i="1"/>
  <c r="X112" i="1"/>
  <c r="L33" i="10"/>
  <c r="M33" i="10"/>
  <c r="N33" i="10"/>
  <c r="O33" i="10"/>
  <c r="K33" i="10"/>
  <c r="K51" i="10"/>
  <c r="L51" i="10"/>
  <c r="M51" i="10"/>
  <c r="N51" i="10"/>
  <c r="O51" i="10"/>
  <c r="L16" i="19"/>
  <c r="M16" i="19"/>
  <c r="N16" i="19"/>
  <c r="O16" i="19"/>
  <c r="K33" i="19"/>
  <c r="L33" i="19"/>
  <c r="M33" i="19"/>
  <c r="N33" i="19"/>
  <c r="K51" i="19"/>
  <c r="M51" i="19"/>
  <c r="K24" i="20"/>
  <c r="L24" i="20"/>
  <c r="M24" i="20"/>
  <c r="N24" i="20"/>
  <c r="O24" i="20"/>
  <c r="K49" i="20"/>
  <c r="L49" i="20"/>
  <c r="M49" i="20"/>
  <c r="N49" i="20"/>
  <c r="K75" i="20"/>
  <c r="L75" i="20"/>
  <c r="M75" i="20"/>
  <c r="L5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tc={B776F68B-ED67-40C0-9BDD-26B4D8E945DF}</author>
  </authors>
  <commentList>
    <comment ref="H9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-2 bc one was miscounted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tc={637015CB-EB4C-4E31-80C7-E8099DF5527F}</author>
  </authors>
  <commentList>
    <comment ref="H9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-1 bc one was miscounted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tc={E946045C-0605-4F15-9C8C-36F136583078}</author>
    <author>tc={1472DB1A-C804-4DD3-A38A-A4151F969C01}</author>
    <author>tc={D19A648A-886A-4B48-8605-6840D2DDD673}</author>
    <author>tc={5B946129-3706-4AD3-9FAC-B7B62C503A17}</author>
    <author>tc={1645FC90-3FBB-4B05-90F6-192AA59E7C87}</author>
  </authors>
  <commentList>
    <comment ref="E9" authorId="0" shapeId="0" xr:uid="{00000000-0006-0000-0D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from 35 because I went over on the time (was abt 30:30 total)</t>
      </text>
    </comment>
    <comment ref="E10" authorId="1" shapeId="0" xr:uid="{00000000-0006-0000-0D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from 18 because I went over on the time (was abt 30:30 total)</t>
      </text>
    </comment>
    <comment ref="H10" authorId="2" shapeId="0" xr:uid="{00000000-0006-0000-0D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from 12 because I went over on the time (was abt 30:30 total)</t>
      </text>
    </comment>
    <comment ref="J10" authorId="3" shapeId="0" xr:uid="{00000000-0006-0000-0D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averagae discounting the 0.8s outlier</t>
      </text>
    </comment>
    <comment ref="K102" authorId="4" shapeId="0" xr:uid="{00000000-0006-0000-0D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"extra" time that is not being counted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tc={7D215F63-153C-435E-B8E1-0BA5403C4A8D}</author>
  </authors>
  <commentList>
    <comment ref="H10" authorId="0" shapeId="0" xr:uid="{00000000-0006-0000-1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-1 because the last "Nesting" occured after 30 min</t>
      </text>
    </comment>
  </commentList>
</comments>
</file>

<file path=xl/sharedStrings.xml><?xml version="1.0" encoding="utf-8"?>
<sst xmlns="http://schemas.openxmlformats.org/spreadsheetml/2006/main" count="13339" uniqueCount="101">
  <si>
    <t>Observation id</t>
  </si>
  <si>
    <t>5111_Day3_05</t>
  </si>
  <si>
    <t>Media file(s)</t>
  </si>
  <si>
    <t>Player #1</t>
  </si>
  <si>
    <t>C:/Users/AnnaHu/Downloads/Ms5111_Day3.00.avi</t>
  </si>
  <si>
    <t>Observation date</t>
  </si>
  <si>
    <t>Description</t>
  </si>
  <si>
    <t>Time offset (s)</t>
  </si>
  <si>
    <t>independent variables</t>
  </si>
  <si>
    <t>variable</t>
  </si>
  <si>
    <t>value</t>
  </si>
  <si>
    <t>Time</t>
  </si>
  <si>
    <t>Media file path</t>
  </si>
  <si>
    <t>Total length</t>
  </si>
  <si>
    <t>FPS</t>
  </si>
  <si>
    <t>Subject</t>
  </si>
  <si>
    <t>Behavior</t>
  </si>
  <si>
    <t>Behavioral category</t>
  </si>
  <si>
    <t>Comment</t>
  </si>
  <si>
    <t>Status</t>
  </si>
  <si>
    <t>Rearing</t>
  </si>
  <si>
    <t>START</t>
  </si>
  <si>
    <t>STOP</t>
  </si>
  <si>
    <t>Locomotion</t>
  </si>
  <si>
    <t>POINT</t>
  </si>
  <si>
    <t>Turn L</t>
  </si>
  <si>
    <t>Sniffing</t>
  </si>
  <si>
    <t>Turn R</t>
  </si>
  <si>
    <t>Pausing</t>
  </si>
  <si>
    <t>Tunneling</t>
  </si>
  <si>
    <t>Grooming/licking</t>
  </si>
  <si>
    <t>Nesting</t>
  </si>
  <si>
    <t>Quantification</t>
  </si>
  <si>
    <t>Point Behaviors</t>
  </si>
  <si>
    <t>State Behaviors</t>
  </si>
  <si>
    <t>Instances</t>
  </si>
  <si>
    <t>Total</t>
  </si>
  <si>
    <t>Time (s)</t>
  </si>
  <si>
    <t>Avg Time (s)</t>
  </si>
  <si>
    <t>4791-Day3_mid10_01</t>
  </si>
  <si>
    <t>C:/Users/AnnaHu/Dropbox (MIT)/Day 3 (8-21-19)/Ms4791_Day3.00.avi</t>
  </si>
  <si>
    <t>4800_Day3_Mid10_01</t>
  </si>
  <si>
    <t>C:/Users/AnnaHu/Downloads/Ms4800_Day3.00.avi</t>
  </si>
  <si>
    <t>Time(s)</t>
  </si>
  <si>
    <t>Ms4804_Mid10_01</t>
  </si>
  <si>
    <t>C:/Users/AnnaHu/Dropbox (MIT)/Day 3 (8-21-19)/Ms4804_Day3.00.avi</t>
  </si>
  <si>
    <t>&lt;-- accidental, not counted</t>
  </si>
  <si>
    <t>4805_Day3_01</t>
  </si>
  <si>
    <t>C:/Users/AnnaHu/Dropbox (MIT)/Day 3 (8-21-19)/Ms4805_Day3.00.avi</t>
  </si>
  <si>
    <t>4807_Day3_Mid10_01</t>
  </si>
  <si>
    <t>C:/Users/AnnaHu/Dropbox (MIT)/Day 3 (8-21-19)/Ms4807_Day3.00.avi</t>
  </si>
  <si>
    <t>4806_Day3_Mid10_02</t>
  </si>
  <si>
    <t>C:/Users/AnnaHu/Dropbox (MIT)/Day 3 (8-21-19)/Ms4806_Day3.00.avi</t>
  </si>
  <si>
    <t>4819_Day3_Mid10</t>
  </si>
  <si>
    <t>C:/Users/AnnaHu/Dropbox (MIT)/Day 3 (8-21-19)/Ms4819_Day3.00.avi</t>
  </si>
  <si>
    <t>5111 Day 3</t>
  </si>
  <si>
    <t>4791 Day 3</t>
  </si>
  <si>
    <t>4800 Day 3</t>
  </si>
  <si>
    <t>4805 Day 3</t>
  </si>
  <si>
    <t>4819 Day 3</t>
  </si>
  <si>
    <t>4807 Day 3</t>
  </si>
  <si>
    <t>4806 Day 3</t>
  </si>
  <si>
    <t>4804 Day 3'</t>
  </si>
  <si>
    <t>Avg</t>
  </si>
  <si>
    <t>SEM</t>
  </si>
  <si>
    <t>Next steps</t>
  </si>
  <si>
    <t>CT</t>
  </si>
  <si>
    <t>KO</t>
  </si>
  <si>
    <t>-Finish Excel plotting</t>
  </si>
  <si>
    <t>- Emily/Anna/Quilee:Decision: whether DLC is weildable for DREADD mice</t>
  </si>
  <si>
    <t>- Quilee: Individual mouse measures can be correlated with indidual DeepLabCut measures for DLC validation</t>
  </si>
  <si>
    <t>- Emily evaluate:DREADD mice Truscan analysis</t>
  </si>
  <si>
    <t>-Emily find WT and KO Cre- videos from DREADD group</t>
  </si>
  <si>
    <t>-Emily find WT and KO Cre- Truscan analysis</t>
  </si>
  <si>
    <t>-Anna - analyze 10 min of each 4 WT and 4 KO Cre-(DREADD group) data to add to the pilot cohort data</t>
  </si>
  <si>
    <t>5181_Day3_Mid10_05</t>
  </si>
  <si>
    <t>C:/Users/AnnaHu/Downloads/5181_60minHabD3.00.avi</t>
  </si>
  <si>
    <t>5102_Day3_Mid10</t>
  </si>
  <si>
    <t>C:/Users/AnnaHu/Downloads/5102_60minHabD3.00.avi</t>
  </si>
  <si>
    <t>5184_Day3_Mid10</t>
  </si>
  <si>
    <t>C:/Users/AnnaHu/Downloads/5184_60minHabD3.00.avi</t>
  </si>
  <si>
    <t>5389_Day3_Mid10_02</t>
  </si>
  <si>
    <t>C:/Users/AnnaHu/Downloads/5389_60minHabD3.00.avi</t>
  </si>
  <si>
    <t>5176_Day3_Mid10</t>
  </si>
  <si>
    <t>C:/Users/AnnaHu/Downloads/5176_60minHabD3.00.avi</t>
  </si>
  <si>
    <t>5180_Day3_Mid10</t>
  </si>
  <si>
    <t>C:/Users/AnnaHu/Downloads/5180_60minHabD3.00.avi</t>
  </si>
  <si>
    <t>5391_Day3_Mid10</t>
  </si>
  <si>
    <t>C:/Users/AnnaHu/Downloads/5391_60minHabD3.00.avi</t>
  </si>
  <si>
    <t>5387_Day3_Mid10</t>
  </si>
  <si>
    <t>C:/Users/AnnaHu/Downloads/5387_60minHabD3.00.avi</t>
  </si>
  <si>
    <t>5102 Day 3</t>
  </si>
  <si>
    <t>5176 Day 3</t>
  </si>
  <si>
    <t>5391 Day 3</t>
  </si>
  <si>
    <t>5387 Day 3</t>
  </si>
  <si>
    <t>5181 Day 3'</t>
  </si>
  <si>
    <t>5184 Day 3</t>
  </si>
  <si>
    <t>5389 Day 3</t>
  </si>
  <si>
    <t>5180 Day 3</t>
  </si>
  <si>
    <t>4804_Day3_First10_03</t>
  </si>
  <si>
    <t>4804_Dy3_Second10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</si>
</sst>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0" fillId="0" borderId="0" xfId="0" applyFont="1"/>
    <xf numFmtId="0" fontId="0" fillId="0" borderId="0" xfId="0" quotePrefix="1"/>
    <xf numFmtId="0" fontId="16" fillId="33" borderId="0" xfId="0" applyFont="1" applyFill="1"/>
    <xf numFmtId="0" fontId="16" fillId="35" borderId="0" xfId="0" applyFont="1" applyFill="1"/>
  </cellXfs>
  <cellStyles count="20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6501095257831"/>
          <c:y val="5.3081226688769169E-2"/>
          <c:w val="0.70529204902018827"/>
          <c:h val="0.70692464428788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'Pooled Overall Analysis'!$I$3</c:f>
              <c:strCache>
                <c:ptCount val="1"/>
                <c:pt idx="0">
                  <c:v>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'Pooled Overall Analysis'!$K$12:$O$12</c:f>
                <c:numCache>
                  <c:formatCode>General</c:formatCode>
                  <c:ptCount val="5"/>
                  <c:pt idx="0">
                    <c:v>16.086679271993955</c:v>
                  </c:pt>
                  <c:pt idx="1">
                    <c:v>9.1885021319348574</c:v>
                  </c:pt>
                  <c:pt idx="2">
                    <c:v>7.9821228826851387</c:v>
                  </c:pt>
                  <c:pt idx="3">
                    <c:v>1.4623244705409457</c:v>
                  </c:pt>
                  <c:pt idx="4">
                    <c:v>32.167807776453422</c:v>
                  </c:pt>
                </c:numCache>
              </c:numRef>
            </c:plus>
            <c:minus>
              <c:numRef>
                <c:f>'Pooled Overall Analysis'!$K$12:$O$12</c:f>
                <c:numCache>
                  <c:formatCode>General</c:formatCode>
                  <c:ptCount val="5"/>
                  <c:pt idx="0">
                    <c:v>16.086679271993955</c:v>
                  </c:pt>
                  <c:pt idx="1">
                    <c:v>9.1885021319348574</c:v>
                  </c:pt>
                  <c:pt idx="2">
                    <c:v>7.9821228826851387</c:v>
                  </c:pt>
                  <c:pt idx="3">
                    <c:v>1.4623244705409457</c:v>
                  </c:pt>
                  <c:pt idx="4">
                    <c:v>32.167807776453422</c:v>
                  </c:pt>
                </c:numCache>
              </c:numRef>
            </c:minus>
            <c:spPr>
              <a:ln>
                <a:solidFill>
                  <a:schemeClr val="accent1">
                    <a:alpha val="98000"/>
                  </a:schemeClr>
                </a:solidFill>
              </a:ln>
            </c:spPr>
          </c:errBars>
          <c:cat>
            <c:strRef>
              <c:f>'Pooled Overall Analysis'!$K$2:$O$2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'Pooled Overall Analysis'!$K$11:$O$11</c:f>
              <c:numCache>
                <c:formatCode>General</c:formatCode>
                <c:ptCount val="5"/>
                <c:pt idx="0">
                  <c:v>52.375</c:v>
                </c:pt>
                <c:pt idx="1">
                  <c:v>33</c:v>
                </c:pt>
                <c:pt idx="2">
                  <c:v>29</c:v>
                </c:pt>
                <c:pt idx="3">
                  <c:v>4.375</c:v>
                </c:pt>
                <c:pt idx="4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AB1-94E7-97621ED08091}"/>
            </c:ext>
          </c:extLst>
        </c:ser>
        <c:ser>
          <c:idx val="1"/>
          <c:order val="1"/>
          <c:tx>
            <c:strRef>
              <c:f>'Pooled Overall Analysis'!$I$14</c:f>
              <c:strCache>
                <c:ptCount val="1"/>
                <c:pt idx="0">
                  <c:v>KO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'Pooled Overall Analysis'!$K$23:$O$23</c:f>
                <c:numCache>
                  <c:formatCode>General</c:formatCode>
                  <c:ptCount val="5"/>
                  <c:pt idx="0">
                    <c:v>9.7116921432731935</c:v>
                  </c:pt>
                  <c:pt idx="1">
                    <c:v>4.7879126081056596</c:v>
                  </c:pt>
                  <c:pt idx="2">
                    <c:v>7.2604604340417502</c:v>
                  </c:pt>
                  <c:pt idx="3">
                    <c:v>1.3562026818605375</c:v>
                  </c:pt>
                  <c:pt idx="4">
                    <c:v>20.248456731316587</c:v>
                  </c:pt>
                </c:numCache>
              </c:numRef>
            </c:plus>
            <c:minus>
              <c:numRef>
                <c:f>'Pooled Overall Analysis'!$K$23:$O$23</c:f>
                <c:numCache>
                  <c:formatCode>General</c:formatCode>
                  <c:ptCount val="5"/>
                  <c:pt idx="0">
                    <c:v>9.7116921432731935</c:v>
                  </c:pt>
                  <c:pt idx="1">
                    <c:v>4.7879126081056596</c:v>
                  </c:pt>
                  <c:pt idx="2">
                    <c:v>7.2604604340417502</c:v>
                  </c:pt>
                  <c:pt idx="3">
                    <c:v>1.3562026818605375</c:v>
                  </c:pt>
                  <c:pt idx="4">
                    <c:v>20.248456731316587</c:v>
                  </c:pt>
                </c:numCache>
              </c:numRef>
            </c:minus>
          </c:errBars>
          <c:cat>
            <c:strRef>
              <c:f>'Pooled Overall Analysis'!$K$2:$O$2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'Pooled Overall Analysis'!$K$22:$O$22</c:f>
              <c:numCache>
                <c:formatCode>General</c:formatCode>
                <c:ptCount val="5"/>
                <c:pt idx="0">
                  <c:v>25.125</c:v>
                </c:pt>
                <c:pt idx="1">
                  <c:v>15.625</c:v>
                </c:pt>
                <c:pt idx="2">
                  <c:v>17.5</c:v>
                </c:pt>
                <c:pt idx="3">
                  <c:v>3.25</c:v>
                </c:pt>
                <c:pt idx="4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9-4AB1-94E7-97621ED0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608840"/>
        <c:axId val="2122226136"/>
      </c:barChart>
      <c:catAx>
        <c:axId val="-211760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226136"/>
        <c:crosses val="autoZero"/>
        <c:auto val="1"/>
        <c:lblAlgn val="ctr"/>
        <c:lblOffset val="100"/>
        <c:noMultiLvlLbl val="0"/>
      </c:catAx>
      <c:valAx>
        <c:axId val="2122226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760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homecage WT KO'!$I$3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KO'!$K$43:$O$43</c:f>
                <c:numCache>
                  <c:formatCode>General</c:formatCode>
                  <c:ptCount val="5"/>
                  <c:pt idx="0">
                    <c:v>4.4188651662018774</c:v>
                  </c:pt>
                  <c:pt idx="1">
                    <c:v>6.8283657410187582</c:v>
                  </c:pt>
                  <c:pt idx="2">
                    <c:v>0.5007569433479232</c:v>
                  </c:pt>
                  <c:pt idx="3">
                    <c:v>0.7664540463158882</c:v>
                  </c:pt>
                  <c:pt idx="4">
                    <c:v>0.59232029998793612</c:v>
                  </c:pt>
                </c:numCache>
              </c:numRef>
            </c:plus>
            <c:minus>
              <c:numRef>
                <c:f>'Overall Analysis homecage WT KO'!$K$43:$O$43</c:f>
                <c:numCache>
                  <c:formatCode>General</c:formatCode>
                  <c:ptCount val="5"/>
                  <c:pt idx="0">
                    <c:v>4.4188651662018774</c:v>
                  </c:pt>
                  <c:pt idx="1">
                    <c:v>6.8283657410187582</c:v>
                  </c:pt>
                  <c:pt idx="2">
                    <c:v>0.5007569433479232</c:v>
                  </c:pt>
                  <c:pt idx="3">
                    <c:v>0.7664540463158882</c:v>
                  </c:pt>
                  <c:pt idx="4">
                    <c:v>0.59232029998793612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homecage WT KO'!$K$37:$O$37</c:f>
              <c:strCache>
                <c:ptCount val="5"/>
                <c:pt idx="0">
                  <c:v>Grooming/licking</c:v>
                </c:pt>
                <c:pt idx="1">
                  <c:v>Nesting</c:v>
                </c:pt>
                <c:pt idx="2">
                  <c:v>Rearing</c:v>
                </c:pt>
                <c:pt idx="3">
                  <c:v>Sniffing</c:v>
                </c:pt>
                <c:pt idx="4">
                  <c:v>Tunneling</c:v>
                </c:pt>
              </c:strCache>
            </c:strRef>
          </c:cat>
          <c:val>
            <c:numRef>
              <c:f>'Overall Analysis homecage WT KO'!$K$42:$O$42</c:f>
              <c:numCache>
                <c:formatCode>General</c:formatCode>
                <c:ptCount val="5"/>
                <c:pt idx="0">
                  <c:v>15.112663194444432</c:v>
                </c:pt>
                <c:pt idx="1">
                  <c:v>18.227701298701319</c:v>
                </c:pt>
                <c:pt idx="2">
                  <c:v>2.9599159838935534</c:v>
                </c:pt>
                <c:pt idx="3">
                  <c:v>4.8087110389610297</c:v>
                </c:pt>
                <c:pt idx="4">
                  <c:v>3.7297333333333444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7F1-AB75-D9306C795D74}"/>
            </c:ext>
          </c:extLst>
        </c:ser>
        <c:ser>
          <c:idx val="1"/>
          <c:order val="1"/>
          <c:tx>
            <c:strRef>
              <c:f>'Overall Analysis homecage WT KO'!$I$10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KO'!$K$50:$O$50</c:f>
                <c:numCache>
                  <c:formatCode>General</c:formatCode>
                  <c:ptCount val="5"/>
                  <c:pt idx="0">
                    <c:v>10.527548168980175</c:v>
                  </c:pt>
                  <c:pt idx="1">
                    <c:v>143.67957933314119</c:v>
                  </c:pt>
                  <c:pt idx="2">
                    <c:v>1.3455596471767193</c:v>
                  </c:pt>
                  <c:pt idx="3">
                    <c:v>6.3213150319694318</c:v>
                  </c:pt>
                  <c:pt idx="4">
                    <c:v>0.47475000000002865</c:v>
                  </c:pt>
                </c:numCache>
              </c:numRef>
            </c:plus>
            <c:minus>
              <c:numRef>
                <c:f>'Overall Analysis homecage WT KO'!$K$50:$O$50</c:f>
                <c:numCache>
                  <c:formatCode>General</c:formatCode>
                  <c:ptCount val="5"/>
                  <c:pt idx="0">
                    <c:v>10.527548168980175</c:v>
                  </c:pt>
                  <c:pt idx="1">
                    <c:v>143.67957933314119</c:v>
                  </c:pt>
                  <c:pt idx="2">
                    <c:v>1.3455596471767193</c:v>
                  </c:pt>
                  <c:pt idx="3">
                    <c:v>6.3213150319694318</c:v>
                  </c:pt>
                  <c:pt idx="4">
                    <c:v>0.47475000000002865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homecage WT KO'!$K$37:$O$37</c:f>
              <c:strCache>
                <c:ptCount val="5"/>
                <c:pt idx="0">
                  <c:v>Grooming/licking</c:v>
                </c:pt>
                <c:pt idx="1">
                  <c:v>Nesting</c:v>
                </c:pt>
                <c:pt idx="2">
                  <c:v>Rearing</c:v>
                </c:pt>
                <c:pt idx="3">
                  <c:v>Sniffing</c:v>
                </c:pt>
                <c:pt idx="4">
                  <c:v>Tunneling</c:v>
                </c:pt>
              </c:strCache>
            </c:strRef>
          </c:cat>
          <c:val>
            <c:numRef>
              <c:f>'Overall Analysis homecage WT KO'!$K$49:$O$49</c:f>
              <c:numCache>
                <c:formatCode>General</c:formatCode>
                <c:ptCount val="5"/>
                <c:pt idx="0">
                  <c:v>17.669026515151511</c:v>
                </c:pt>
                <c:pt idx="1">
                  <c:v>166.08541341991344</c:v>
                </c:pt>
                <c:pt idx="2">
                  <c:v>3.1938482142857199</c:v>
                </c:pt>
                <c:pt idx="3">
                  <c:v>14.479791666666642</c:v>
                </c:pt>
                <c:pt idx="4">
                  <c:v>0.47475000000002865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7F1-AB75-D9306C79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788776"/>
        <c:axId val="-2129281272"/>
      </c:barChart>
      <c:catAx>
        <c:axId val="-21457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81272"/>
        <c:crosses val="autoZero"/>
        <c:auto val="1"/>
        <c:lblAlgn val="ctr"/>
        <c:lblOffset val="100"/>
        <c:noMultiLvlLbl val="0"/>
      </c:catAx>
      <c:valAx>
        <c:axId val="-2129281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'Pooled Overall Analysis'!$I$3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Analysis'!$K$12:$O$12</c:f>
                <c:numCache>
                  <c:formatCode>General</c:formatCode>
                  <c:ptCount val="5"/>
                  <c:pt idx="0">
                    <c:v>16.086679271993955</c:v>
                  </c:pt>
                  <c:pt idx="1">
                    <c:v>9.1885021319348574</c:v>
                  </c:pt>
                  <c:pt idx="2">
                    <c:v>7.9821228826851387</c:v>
                  </c:pt>
                  <c:pt idx="3">
                    <c:v>1.4623244705409457</c:v>
                  </c:pt>
                  <c:pt idx="4">
                    <c:v>32.167807776453422</c:v>
                  </c:pt>
                </c:numCache>
              </c:numRef>
            </c:plus>
            <c:minus>
              <c:numRef>
                <c:f>'Pooled Overall Analysis'!$K$12:$O$12</c:f>
                <c:numCache>
                  <c:formatCode>General</c:formatCode>
                  <c:ptCount val="5"/>
                  <c:pt idx="0">
                    <c:v>16.086679271993955</c:v>
                  </c:pt>
                  <c:pt idx="1">
                    <c:v>9.1885021319348574</c:v>
                  </c:pt>
                  <c:pt idx="2">
                    <c:v>7.9821228826851387</c:v>
                  </c:pt>
                  <c:pt idx="3">
                    <c:v>1.4623244705409457</c:v>
                  </c:pt>
                  <c:pt idx="4">
                    <c:v>32.167807776453422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'Pooled Overall Analysis'!$K$11:$O$11</c:f>
              <c:numCache>
                <c:formatCode>General</c:formatCode>
                <c:ptCount val="5"/>
                <c:pt idx="0">
                  <c:v>52.375</c:v>
                </c:pt>
                <c:pt idx="1">
                  <c:v>33</c:v>
                </c:pt>
                <c:pt idx="2">
                  <c:v>29</c:v>
                </c:pt>
                <c:pt idx="3">
                  <c:v>4.375</c:v>
                </c:pt>
                <c:pt idx="4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C-4993-9ADA-242EFAD653F7}"/>
            </c:ext>
          </c:extLst>
        </c:ser>
        <c:ser>
          <c:idx val="1"/>
          <c:order val="1"/>
          <c:tx>
            <c:strRef>
              <c:f>'Pooled Overall Analysis'!$I$14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Analysis'!$K$23:$O$23</c:f>
                <c:numCache>
                  <c:formatCode>General</c:formatCode>
                  <c:ptCount val="5"/>
                  <c:pt idx="0">
                    <c:v>9.7116921432731935</c:v>
                  </c:pt>
                  <c:pt idx="1">
                    <c:v>4.7879126081056596</c:v>
                  </c:pt>
                  <c:pt idx="2">
                    <c:v>7.2604604340417502</c:v>
                  </c:pt>
                  <c:pt idx="3">
                    <c:v>1.3562026818605375</c:v>
                  </c:pt>
                  <c:pt idx="4">
                    <c:v>20.248456731316587</c:v>
                  </c:pt>
                </c:numCache>
              </c:numRef>
            </c:plus>
            <c:minus>
              <c:numRef>
                <c:f>'Pooled Overall Analysis'!$K$23:$O$23</c:f>
                <c:numCache>
                  <c:formatCode>General</c:formatCode>
                  <c:ptCount val="5"/>
                  <c:pt idx="0">
                    <c:v>9.7116921432731935</c:v>
                  </c:pt>
                  <c:pt idx="1">
                    <c:v>4.7879126081056596</c:v>
                  </c:pt>
                  <c:pt idx="2">
                    <c:v>7.2604604340417502</c:v>
                  </c:pt>
                  <c:pt idx="3">
                    <c:v>1.3562026818605375</c:v>
                  </c:pt>
                  <c:pt idx="4">
                    <c:v>20.248456731316587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'Pooled Overall Analysis'!$K$22:$O$22</c:f>
              <c:numCache>
                <c:formatCode>General</c:formatCode>
                <c:ptCount val="5"/>
                <c:pt idx="0">
                  <c:v>25.125</c:v>
                </c:pt>
                <c:pt idx="1">
                  <c:v>15.625</c:v>
                </c:pt>
                <c:pt idx="2">
                  <c:v>17.5</c:v>
                </c:pt>
                <c:pt idx="3">
                  <c:v>3.25</c:v>
                </c:pt>
                <c:pt idx="4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C-4993-9ADA-242EFAD6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9519"/>
        <c:axId val="9665935"/>
      </c:barChart>
      <c:catAx>
        <c:axId val="152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935"/>
        <c:crosses val="autoZero"/>
        <c:auto val="1"/>
        <c:lblAlgn val="ctr"/>
        <c:lblOffset val="100"/>
        <c:noMultiLvlLbl val="0"/>
      </c:catAx>
      <c:valAx>
        <c:axId val="9665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Behaviors</a:t>
            </a:r>
            <a:r>
              <a:rPr lang="en-US" baseline="0"/>
              <a:t> -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'Pooled Overall Analysis'!$I$28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Analysis'!$K$37:$N$37</c:f>
                <c:numCache>
                  <c:formatCode>General</c:formatCode>
                  <c:ptCount val="4"/>
                  <c:pt idx="0">
                    <c:v>1.647508942095828</c:v>
                  </c:pt>
                  <c:pt idx="1">
                    <c:v>14.002391377393872</c:v>
                  </c:pt>
                  <c:pt idx="2">
                    <c:v>10.013383900702955</c:v>
                  </c:pt>
                  <c:pt idx="3">
                    <c:v>23.745582295901453</c:v>
                  </c:pt>
                </c:numCache>
              </c:numRef>
            </c:plus>
            <c:minus>
              <c:numRef>
                <c:f>'Pooled Overall Analysis'!$K$37:$N$37</c:f>
                <c:numCache>
                  <c:formatCode>General</c:formatCode>
                  <c:ptCount val="4"/>
                  <c:pt idx="0">
                    <c:v>1.647508942095828</c:v>
                  </c:pt>
                  <c:pt idx="1">
                    <c:v>14.002391377393872</c:v>
                  </c:pt>
                  <c:pt idx="2">
                    <c:v>10.013383900702955</c:v>
                  </c:pt>
                  <c:pt idx="3">
                    <c:v>23.745582295901453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Analysis'!$K$26:$N$27</c:f>
              <c:strCache>
                <c:ptCount val="4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  <c:pt idx="3">
                  <c:v>Total</c:v>
                </c:pt>
              </c:strCache>
            </c:strRef>
          </c:cat>
          <c:val>
            <c:numRef>
              <c:f>'Pooled Overall Analysis'!$K$36:$N$36</c:f>
              <c:numCache>
                <c:formatCode>General</c:formatCode>
                <c:ptCount val="4"/>
                <c:pt idx="0">
                  <c:v>8</c:v>
                </c:pt>
                <c:pt idx="1">
                  <c:v>47.625</c:v>
                </c:pt>
                <c:pt idx="2">
                  <c:v>30.75</c:v>
                </c:pt>
                <c:pt idx="3">
                  <c:v>86.375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3-45A8-9E40-1933E8B6616E}"/>
            </c:ext>
          </c:extLst>
        </c:ser>
        <c:ser>
          <c:idx val="1"/>
          <c:order val="1"/>
          <c:tx>
            <c:strRef>
              <c:f>'Pooled Overall Analysis'!$I$39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Analysis'!$K$48:$N$48</c:f>
                <c:numCache>
                  <c:formatCode>General</c:formatCode>
                  <c:ptCount val="4"/>
                  <c:pt idx="0">
                    <c:v>2.6784523783067606</c:v>
                  </c:pt>
                  <c:pt idx="1">
                    <c:v>13.884086471311576</c:v>
                  </c:pt>
                  <c:pt idx="2">
                    <c:v>8.4208499740652236</c:v>
                  </c:pt>
                  <c:pt idx="3">
                    <c:v>23.261613842797505</c:v>
                  </c:pt>
                </c:numCache>
              </c:numRef>
            </c:plus>
            <c:minus>
              <c:numRef>
                <c:f>'Pooled Overall Analysis'!$K$48:$N$48</c:f>
                <c:numCache>
                  <c:formatCode>General</c:formatCode>
                  <c:ptCount val="4"/>
                  <c:pt idx="0">
                    <c:v>2.6784523783067606</c:v>
                  </c:pt>
                  <c:pt idx="1">
                    <c:v>13.884086471311576</c:v>
                  </c:pt>
                  <c:pt idx="2">
                    <c:v>8.4208499740652236</c:v>
                  </c:pt>
                  <c:pt idx="3">
                    <c:v>23.261613842797505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Analysis'!$K$26:$N$27</c:f>
              <c:strCache>
                <c:ptCount val="4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  <c:pt idx="3">
                  <c:v>Total</c:v>
                </c:pt>
              </c:strCache>
            </c:strRef>
          </c:cat>
          <c:val>
            <c:numRef>
              <c:f>'Pooled Overall Analysis'!$K$47:$N$47</c:f>
              <c:numCache>
                <c:formatCode>General</c:formatCode>
                <c:ptCount val="4"/>
                <c:pt idx="0">
                  <c:v>7.875</c:v>
                </c:pt>
                <c:pt idx="1">
                  <c:v>33.75</c:v>
                </c:pt>
                <c:pt idx="2">
                  <c:v>21.25</c:v>
                </c:pt>
                <c:pt idx="3">
                  <c:v>62.875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3-45A8-9E40-1933E8B6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38703"/>
        <c:axId val="9676335"/>
      </c:barChart>
      <c:catAx>
        <c:axId val="25333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335"/>
        <c:crosses val="autoZero"/>
        <c:auto val="1"/>
        <c:lblAlgn val="ctr"/>
        <c:lblOffset val="100"/>
        <c:noMultiLvlLbl val="0"/>
      </c:catAx>
      <c:valAx>
        <c:axId val="967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'Pooled Overall Analysis'!$I$54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Analysis'!$K$63:$M$63</c:f>
                <c:numCache>
                  <c:formatCode>General</c:formatCode>
                  <c:ptCount val="3"/>
                  <c:pt idx="0">
                    <c:v>4.0501477219956206</c:v>
                  </c:pt>
                  <c:pt idx="1">
                    <c:v>0.39824794502079475</c:v>
                  </c:pt>
                  <c:pt idx="2">
                    <c:v>1.2583912639228834</c:v>
                  </c:pt>
                </c:numCache>
              </c:numRef>
            </c:plus>
            <c:minus>
              <c:numRef>
                <c:f>'Pooled Overall Analysis'!$K$63:$M$63</c:f>
                <c:numCache>
                  <c:formatCode>General</c:formatCode>
                  <c:ptCount val="3"/>
                  <c:pt idx="0">
                    <c:v>4.0501477219956206</c:v>
                  </c:pt>
                  <c:pt idx="1">
                    <c:v>0.39824794502079475</c:v>
                  </c:pt>
                  <c:pt idx="2">
                    <c:v>1.2583912639228834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Analysis'!$K$53:$M$53</c:f>
              <c:strCache>
                <c:ptCount val="3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</c:strCache>
            </c:strRef>
          </c:cat>
          <c:val>
            <c:numRef>
              <c:f>'Pooled Overall Analysis'!$K$62:$M$62</c:f>
              <c:numCache>
                <c:formatCode>General</c:formatCode>
                <c:ptCount val="3"/>
                <c:pt idx="0">
                  <c:v>9.9847804296397786</c:v>
                </c:pt>
                <c:pt idx="1">
                  <c:v>2.6497985258354411</c:v>
                </c:pt>
                <c:pt idx="2">
                  <c:v>5.7607269397806489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4020-9422-3BB44C92212F}"/>
            </c:ext>
          </c:extLst>
        </c:ser>
        <c:ser>
          <c:idx val="1"/>
          <c:order val="1"/>
          <c:tx>
            <c:strRef>
              <c:f>'Pooled Overall Analysis'!$I$65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'Pooled Overall Analysis'!$K$74:$M$74</c:f>
                <c:numCache>
                  <c:formatCode>General</c:formatCode>
                  <c:ptCount val="3"/>
                  <c:pt idx="0">
                    <c:v>7.6464878876815625</c:v>
                  </c:pt>
                  <c:pt idx="1">
                    <c:v>0.95172873995872165</c:v>
                  </c:pt>
                  <c:pt idx="2">
                    <c:v>4.6872212023418598</c:v>
                  </c:pt>
                </c:numCache>
              </c:numRef>
            </c:plus>
            <c:minus>
              <c:numRef>
                <c:f>'Pooled Overall Analysis'!$K$74:$M$74</c:f>
                <c:numCache>
                  <c:formatCode>General</c:formatCode>
                  <c:ptCount val="3"/>
                  <c:pt idx="0">
                    <c:v>7.6464878876815625</c:v>
                  </c:pt>
                  <c:pt idx="1">
                    <c:v>0.95172873995872165</c:v>
                  </c:pt>
                  <c:pt idx="2">
                    <c:v>4.6872212023418598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'Pooled Overall Analysis'!$K$53:$M$53</c:f>
              <c:strCache>
                <c:ptCount val="3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</c:strCache>
            </c:strRef>
          </c:cat>
          <c:val>
            <c:numRef>
              <c:f>'Pooled Overall Analysis'!$K$73:$M$73</c:f>
              <c:numCache>
                <c:formatCode>General</c:formatCode>
                <c:ptCount val="3"/>
                <c:pt idx="0">
                  <c:v>11.587299409536536</c:v>
                </c:pt>
                <c:pt idx="1">
                  <c:v>3.2974409559105933</c:v>
                </c:pt>
                <c:pt idx="2">
                  <c:v>10.790412147671558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E-4020-9422-3BB44C92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1519"/>
        <c:axId val="9689647"/>
      </c:barChart>
      <c:catAx>
        <c:axId val="153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647"/>
        <c:crosses val="autoZero"/>
        <c:auto val="1"/>
        <c:lblAlgn val="ctr"/>
        <c:lblOffset val="100"/>
        <c:noMultiLvlLbl val="0"/>
      </c:catAx>
      <c:valAx>
        <c:axId val="9689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Truscan WT KO'!$I$3</c:f>
              <c:strCache>
                <c:ptCount val="1"/>
                <c:pt idx="0">
                  <c:v>KO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'Overall Analysis Truscan WT KO'!$K$8:$O$8</c:f>
                <c:numCache>
                  <c:formatCode>General</c:formatCode>
                  <c:ptCount val="5"/>
                  <c:pt idx="0">
                    <c:v>7.4665922615340392</c:v>
                  </c:pt>
                  <c:pt idx="1">
                    <c:v>2.4664414311581235</c:v>
                  </c:pt>
                  <c:pt idx="2">
                    <c:v>7.5608641481425032</c:v>
                  </c:pt>
                  <c:pt idx="3">
                    <c:v>1.4361406616345072</c:v>
                  </c:pt>
                  <c:pt idx="4">
                    <c:v>13.362728014892767</c:v>
                  </c:pt>
                </c:numCache>
              </c:numRef>
            </c:plus>
            <c:minus>
              <c:numRef>
                <c:f>'Overall Analysis Truscan WT KO'!$K$8:$O$8</c:f>
                <c:numCache>
                  <c:formatCode>General</c:formatCode>
                  <c:ptCount val="5"/>
                  <c:pt idx="0">
                    <c:v>7.4665922615340392</c:v>
                  </c:pt>
                  <c:pt idx="1">
                    <c:v>2.4664414311581235</c:v>
                  </c:pt>
                  <c:pt idx="2">
                    <c:v>7.5608641481425032</c:v>
                  </c:pt>
                  <c:pt idx="3">
                    <c:v>1.4361406616345072</c:v>
                  </c:pt>
                  <c:pt idx="4">
                    <c:v>13.362728014892767</c:v>
                  </c:pt>
                </c:numCache>
              </c:numRef>
            </c:minus>
            <c:spPr>
              <a:ln>
                <a:solidFill>
                  <a:schemeClr val="accent1">
                    <a:alpha val="98000"/>
                  </a:schemeClr>
                </a:solidFill>
              </a:ln>
            </c:spPr>
          </c:errBars>
          <c:cat>
            <c:strRef>
              <c:f>'Overall Analysis Truscan WT KO'!$K$2:$O$2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'Overall Analysis Truscan WT KO'!$K$7:$O$7</c:f>
              <c:numCache>
                <c:formatCode>General</c:formatCode>
                <c:ptCount val="5"/>
                <c:pt idx="0">
                  <c:v>39.5</c:v>
                </c:pt>
                <c:pt idx="1">
                  <c:v>22.5</c:v>
                </c:pt>
                <c:pt idx="2">
                  <c:v>26</c:v>
                </c:pt>
                <c:pt idx="3">
                  <c:v>2.75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AB1-94E7-97621ED08091}"/>
            </c:ext>
          </c:extLst>
        </c:ser>
        <c:ser>
          <c:idx val="1"/>
          <c:order val="1"/>
          <c:tx>
            <c:strRef>
              <c:f>'Overall Analysis Truscan WT KO'!$I$10</c:f>
              <c:strCache>
                <c:ptCount val="1"/>
                <c:pt idx="0">
                  <c:v>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'Overall Analysis Truscan WT KO'!$K$15:$O$15</c:f>
                <c:numCache>
                  <c:formatCode>General</c:formatCode>
                  <c:ptCount val="5"/>
                  <c:pt idx="0">
                    <c:v>14.716062652761437</c:v>
                  </c:pt>
                  <c:pt idx="1">
                    <c:v>4.2130748865881795</c:v>
                  </c:pt>
                  <c:pt idx="2">
                    <c:v>6.6379590236758768</c:v>
                  </c:pt>
                  <c:pt idx="3">
                    <c:v>1.796988221070652</c:v>
                  </c:pt>
                  <c:pt idx="4">
                    <c:v>23.823570261402885</c:v>
                  </c:pt>
                </c:numCache>
              </c:numRef>
            </c:plus>
            <c:minus>
              <c:numRef>
                <c:f>'Overall Analysis Truscan WT KO'!$K$15:$O$15</c:f>
                <c:numCache>
                  <c:formatCode>General</c:formatCode>
                  <c:ptCount val="5"/>
                  <c:pt idx="0">
                    <c:v>14.716062652761437</c:v>
                  </c:pt>
                  <c:pt idx="1">
                    <c:v>4.2130748865881795</c:v>
                  </c:pt>
                  <c:pt idx="2">
                    <c:v>6.6379590236758768</c:v>
                  </c:pt>
                  <c:pt idx="3">
                    <c:v>1.796988221070652</c:v>
                  </c:pt>
                  <c:pt idx="4">
                    <c:v>23.823570261402885</c:v>
                  </c:pt>
                </c:numCache>
              </c:numRef>
            </c:minus>
          </c:errBars>
          <c:cat>
            <c:strRef>
              <c:f>'Overall Analysis Truscan WT KO'!$K$2:$O$2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'Overall Analysis Truscan WT KO'!$K$14:$O$14</c:f>
              <c:numCache>
                <c:formatCode>General</c:formatCode>
                <c:ptCount val="5"/>
                <c:pt idx="0">
                  <c:v>74.75</c:v>
                </c:pt>
                <c:pt idx="1">
                  <c:v>48.5</c:v>
                </c:pt>
                <c:pt idx="2">
                  <c:v>40.25</c:v>
                </c:pt>
                <c:pt idx="3">
                  <c:v>3.75</c:v>
                </c:pt>
                <c:pt idx="4">
                  <c:v>167.25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9-4AB1-94E7-97621ED0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26120"/>
        <c:axId val="2136957720"/>
      </c:barChart>
      <c:catAx>
        <c:axId val="213782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957720"/>
        <c:crosses val="autoZero"/>
        <c:auto val="1"/>
        <c:lblAlgn val="ctr"/>
        <c:lblOffset val="100"/>
        <c:noMultiLvlLbl val="0"/>
      </c:catAx>
      <c:valAx>
        <c:axId val="2136957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2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Truscan WT KO'!$I$3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Truscan WT KO'!$K$25:$O$25</c:f>
                <c:numCache>
                  <c:formatCode>General</c:formatCode>
                  <c:ptCount val="5"/>
                  <c:pt idx="0">
                    <c:v>2.3935677693908453</c:v>
                  </c:pt>
                  <c:pt idx="1">
                    <c:v>11.070794912742265</c:v>
                  </c:pt>
                  <c:pt idx="2">
                    <c:v>2.70801280154532</c:v>
                  </c:pt>
                  <c:pt idx="3">
                    <c:v>12.796483892069727</c:v>
                  </c:pt>
                </c:numCache>
              </c:numRef>
            </c:plus>
            <c:minus>
              <c:numRef>
                <c:f>'Overall Analysis Truscan WT KO'!$K$25:$O$25</c:f>
                <c:numCache>
                  <c:formatCode>General</c:formatCode>
                  <c:ptCount val="5"/>
                  <c:pt idx="0">
                    <c:v>2.3935677693908453</c:v>
                  </c:pt>
                  <c:pt idx="1">
                    <c:v>11.070794912742265</c:v>
                  </c:pt>
                  <c:pt idx="2">
                    <c:v>2.70801280154532</c:v>
                  </c:pt>
                  <c:pt idx="3">
                    <c:v>12.796483892069727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Truscan WT KO'!$K$19:$O$19</c:f>
              <c:strCache>
                <c:ptCount val="4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  <c:pt idx="3">
                  <c:v>Total</c:v>
                </c:pt>
              </c:strCache>
            </c:strRef>
          </c:cat>
          <c:val>
            <c:numRef>
              <c:f>'Overall Analysis Truscan WT KO'!$K$24:$O$24</c:f>
              <c:numCache>
                <c:formatCode>General</c:formatCode>
                <c:ptCount val="5"/>
                <c:pt idx="0">
                  <c:v>10.75</c:v>
                </c:pt>
                <c:pt idx="1">
                  <c:v>54.75</c:v>
                </c:pt>
                <c:pt idx="2">
                  <c:v>36</c:v>
                </c:pt>
                <c:pt idx="3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CB9-8C43-28F0D7F2A630}"/>
            </c:ext>
          </c:extLst>
        </c:ser>
        <c:ser>
          <c:idx val="1"/>
          <c:order val="1"/>
          <c:tx>
            <c:strRef>
              <c:f>'Overall Analysis Truscan WT KO'!$I$10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Truscan WT KO'!$K$32:$O$32</c:f>
                <c:numCache>
                  <c:formatCode>General</c:formatCode>
                  <c:ptCount val="5"/>
                  <c:pt idx="0">
                    <c:v>1.6007810593582121</c:v>
                  </c:pt>
                  <c:pt idx="1">
                    <c:v>11.36515141415488</c:v>
                  </c:pt>
                  <c:pt idx="2">
                    <c:v>7.153087911291645</c:v>
                  </c:pt>
                  <c:pt idx="3">
                    <c:v>18.185960702329329</c:v>
                  </c:pt>
                </c:numCache>
              </c:numRef>
            </c:plus>
            <c:minus>
              <c:numRef>
                <c:f>'Overall Analysis Truscan WT KO'!$K$32:$O$32</c:f>
                <c:numCache>
                  <c:formatCode>General</c:formatCode>
                  <c:ptCount val="5"/>
                  <c:pt idx="0">
                    <c:v>1.6007810593582121</c:v>
                  </c:pt>
                  <c:pt idx="1">
                    <c:v>11.36515141415488</c:v>
                  </c:pt>
                  <c:pt idx="2">
                    <c:v>7.153087911291645</c:v>
                  </c:pt>
                  <c:pt idx="3">
                    <c:v>18.185960702329329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Truscan WT KO'!$K$19:$O$19</c:f>
              <c:strCache>
                <c:ptCount val="4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  <c:pt idx="3">
                  <c:v>Total</c:v>
                </c:pt>
              </c:strCache>
            </c:strRef>
          </c:cat>
          <c:val>
            <c:numRef>
              <c:f>'Overall Analysis Truscan WT KO'!$K$31:$O$31</c:f>
              <c:numCache>
                <c:formatCode>General</c:formatCode>
                <c:ptCount val="5"/>
                <c:pt idx="0">
                  <c:v>9.75</c:v>
                </c:pt>
                <c:pt idx="1">
                  <c:v>66</c:v>
                </c:pt>
                <c:pt idx="2">
                  <c:v>47</c:v>
                </c:pt>
                <c:pt idx="3">
                  <c:v>122.75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7-4CB9-8C43-28F0D7F2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668552"/>
        <c:axId val="-2145915224"/>
      </c:barChart>
      <c:catAx>
        <c:axId val="-21286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15224"/>
        <c:crosses val="autoZero"/>
        <c:auto val="0"/>
        <c:lblAlgn val="ctr"/>
        <c:lblOffset val="100"/>
        <c:noMultiLvlLbl val="0"/>
      </c:catAx>
      <c:valAx>
        <c:axId val="-2145915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6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Truscan WT KO'!$I$3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Truscan WT KO'!$K$43:$O$43</c:f>
                <c:numCache>
                  <c:formatCode>General</c:formatCode>
                  <c:ptCount val="5"/>
                  <c:pt idx="0">
                    <c:v>0.96933286169551536</c:v>
                  </c:pt>
                  <c:pt idx="1">
                    <c:v>0.54389274576218571</c:v>
                  </c:pt>
                  <c:pt idx="2">
                    <c:v>1.4933390469250007</c:v>
                  </c:pt>
                </c:numCache>
              </c:numRef>
            </c:plus>
            <c:minus>
              <c:numRef>
                <c:f>'Overall Analysis Truscan WT KO'!$K$43:$O$43</c:f>
                <c:numCache>
                  <c:formatCode>General</c:formatCode>
                  <c:ptCount val="5"/>
                  <c:pt idx="0">
                    <c:v>0.96933286169551536</c:v>
                  </c:pt>
                  <c:pt idx="1">
                    <c:v>0.54389274576218571</c:v>
                  </c:pt>
                  <c:pt idx="2">
                    <c:v>1.4933390469250007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Truscan WT KO'!$K$37:$O$37</c:f>
              <c:strCache>
                <c:ptCount val="3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</c:strCache>
            </c:strRef>
          </c:cat>
          <c:val>
            <c:numRef>
              <c:f>'Overall Analysis Truscan WT KO'!$K$42:$O$42</c:f>
              <c:numCache>
                <c:formatCode>General</c:formatCode>
                <c:ptCount val="5"/>
                <c:pt idx="0">
                  <c:v>5.5055723039215634</c:v>
                </c:pt>
                <c:pt idx="1">
                  <c:v>3.4010336975354662</c:v>
                </c:pt>
                <c:pt idx="2">
                  <c:v>7.1010326286764762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7F1-AB75-D9306C795D74}"/>
            </c:ext>
          </c:extLst>
        </c:ser>
        <c:ser>
          <c:idx val="1"/>
          <c:order val="1"/>
          <c:tx>
            <c:strRef>
              <c:f>'Overall Analysis Truscan WT KO'!$I$10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Truscan WT KO'!$K$50:$O$50</c:f>
                <c:numCache>
                  <c:formatCode>General</c:formatCode>
                  <c:ptCount val="5"/>
                  <c:pt idx="0">
                    <c:v>1.1039934509959617</c:v>
                  </c:pt>
                  <c:pt idx="1">
                    <c:v>0.23494095391160619</c:v>
                  </c:pt>
                  <c:pt idx="2">
                    <c:v>1.5821731938121506</c:v>
                  </c:pt>
                </c:numCache>
              </c:numRef>
            </c:plus>
            <c:minus>
              <c:numRef>
                <c:f>'Overall Analysis Truscan WT KO'!$K$50:$O$50</c:f>
                <c:numCache>
                  <c:formatCode>General</c:formatCode>
                  <c:ptCount val="5"/>
                  <c:pt idx="0">
                    <c:v>1.1039934509959617</c:v>
                  </c:pt>
                  <c:pt idx="1">
                    <c:v>0.23494095391160619</c:v>
                  </c:pt>
                  <c:pt idx="2">
                    <c:v>1.5821731938121506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Truscan WT KO'!$K$37:$O$37</c:f>
              <c:strCache>
                <c:ptCount val="3"/>
                <c:pt idx="0">
                  <c:v>Grooming/licking</c:v>
                </c:pt>
                <c:pt idx="1">
                  <c:v>Rearing</c:v>
                </c:pt>
                <c:pt idx="2">
                  <c:v>Sniffing</c:v>
                </c:pt>
              </c:strCache>
            </c:strRef>
          </c:cat>
          <c:val>
            <c:numRef>
              <c:f>'Overall Analysis Truscan WT KO'!$K$49:$O$49</c:f>
              <c:numCache>
                <c:formatCode>General</c:formatCode>
                <c:ptCount val="5"/>
                <c:pt idx="0">
                  <c:v>4.8568976648351248</c:v>
                </c:pt>
                <c:pt idx="1">
                  <c:v>2.3396810677773283</c:v>
                </c:pt>
                <c:pt idx="2">
                  <c:v>6.7127428406002689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7F1-AB75-D9306C79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700792"/>
        <c:axId val="-2138601064"/>
      </c:barChart>
      <c:catAx>
        <c:axId val="-21377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01064"/>
        <c:crosses val="autoZero"/>
        <c:auto val="1"/>
        <c:lblAlgn val="ctr"/>
        <c:lblOffset val="100"/>
        <c:noMultiLvlLbl val="0"/>
      </c:catAx>
      <c:valAx>
        <c:axId val="-2138601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0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homecage WT KO'!$I$3</c:f>
              <c:strCache>
                <c:ptCount val="1"/>
                <c:pt idx="0">
                  <c:v>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KO'!$K$8:$O$8</c:f>
                <c:numCache>
                  <c:formatCode>General</c:formatCode>
                  <c:ptCount val="5"/>
                  <c:pt idx="0">
                    <c:v>7.3143694191638966</c:v>
                  </c:pt>
                  <c:pt idx="1">
                    <c:v>4.368447474027052</c:v>
                  </c:pt>
                  <c:pt idx="2">
                    <c:v>4.4976845895045452</c:v>
                  </c:pt>
                  <c:pt idx="3">
                    <c:v>1.2247448713915889</c:v>
                  </c:pt>
                  <c:pt idx="4">
                    <c:v>16.695183936293326</c:v>
                  </c:pt>
                </c:numCache>
              </c:numRef>
            </c:plus>
            <c:minus>
              <c:numRef>
                <c:f>'Overall Analysis homecage WT KO'!$K$8:$O$8</c:f>
                <c:numCache>
                  <c:formatCode>General</c:formatCode>
                  <c:ptCount val="5"/>
                  <c:pt idx="0">
                    <c:v>7.3143694191638966</c:v>
                  </c:pt>
                  <c:pt idx="1">
                    <c:v>4.368447474027052</c:v>
                  </c:pt>
                  <c:pt idx="2">
                    <c:v>4.4976845895045452</c:v>
                  </c:pt>
                  <c:pt idx="3">
                    <c:v>1.2247448713915889</c:v>
                  </c:pt>
                  <c:pt idx="4">
                    <c:v>16.695183936293326</c:v>
                  </c:pt>
                </c:numCache>
              </c:numRef>
            </c:minus>
            <c:spPr>
              <a:ln>
                <a:solidFill>
                  <a:schemeClr val="accent1">
                    <a:alpha val="98000"/>
                  </a:schemeClr>
                </a:solidFill>
              </a:ln>
            </c:spPr>
          </c:errBars>
          <c:cat>
            <c:strRef>
              <c:f>'Overall Analysis homecage WT KO'!$K$2:$O$2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'Overall Analysis homecage WT KO'!$K$7:$O$7</c:f>
              <c:numCache>
                <c:formatCode>General</c:formatCode>
                <c:ptCount val="5"/>
                <c:pt idx="0">
                  <c:v>30</c:v>
                </c:pt>
                <c:pt idx="1">
                  <c:v>17.5</c:v>
                </c:pt>
                <c:pt idx="2">
                  <c:v>17.75</c:v>
                </c:pt>
                <c:pt idx="3">
                  <c:v>5</c:v>
                </c:pt>
                <c:pt idx="4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AB1-94E7-97621ED08091}"/>
            </c:ext>
          </c:extLst>
        </c:ser>
        <c:ser>
          <c:idx val="1"/>
          <c:order val="1"/>
          <c:tx>
            <c:strRef>
              <c:f>'Overall Analysis homecage WT KO'!$I$10</c:f>
              <c:strCache>
                <c:ptCount val="1"/>
                <c:pt idx="0">
                  <c:v>KO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KO'!$K$15:$O$15</c:f>
                <c:numCache>
                  <c:formatCode>General</c:formatCode>
                  <c:ptCount val="5"/>
                  <c:pt idx="0">
                    <c:v>5.153882032022076</c:v>
                  </c:pt>
                  <c:pt idx="1">
                    <c:v>3.9869579046352288</c:v>
                  </c:pt>
                  <c:pt idx="2">
                    <c:v>4.2031734043061642</c:v>
                  </c:pt>
                  <c:pt idx="3">
                    <c:v>1.4361406616345072</c:v>
                  </c:pt>
                  <c:pt idx="4">
                    <c:v>14.412812586954242</c:v>
                  </c:pt>
                </c:numCache>
              </c:numRef>
            </c:plus>
            <c:minus>
              <c:numRef>
                <c:f>'Overall Analysis homecage WT KO'!$K$15:$O$15</c:f>
                <c:numCache>
                  <c:formatCode>General</c:formatCode>
                  <c:ptCount val="5"/>
                  <c:pt idx="0">
                    <c:v>5.153882032022076</c:v>
                  </c:pt>
                  <c:pt idx="1">
                    <c:v>3.9869579046352288</c:v>
                  </c:pt>
                  <c:pt idx="2">
                    <c:v>4.2031734043061642</c:v>
                  </c:pt>
                  <c:pt idx="3">
                    <c:v>1.4361406616345072</c:v>
                  </c:pt>
                  <c:pt idx="4">
                    <c:v>14.412812586954242</c:v>
                  </c:pt>
                </c:numCache>
              </c:numRef>
            </c:minus>
          </c:errBars>
          <c:cat>
            <c:strRef>
              <c:f>'Overall Analysis homecage WT KO'!$K$2:$O$2</c:f>
              <c:strCache>
                <c:ptCount val="5"/>
                <c:pt idx="0">
                  <c:v>Locomotion</c:v>
                </c:pt>
                <c:pt idx="1">
                  <c:v>Turn L</c:v>
                </c:pt>
                <c:pt idx="2">
                  <c:v>Turn R</c:v>
                </c:pt>
                <c:pt idx="3">
                  <c:v>Pausing</c:v>
                </c:pt>
                <c:pt idx="4">
                  <c:v>Total</c:v>
                </c:pt>
              </c:strCache>
            </c:strRef>
          </c:cat>
          <c:val>
            <c:numRef>
              <c:f>'Overall Analysis homecage WT KO'!$K$14:$O$14</c:f>
              <c:numCache>
                <c:formatCode>General</c:formatCode>
                <c:ptCount val="5"/>
                <c:pt idx="0">
                  <c:v>10.75</c:v>
                </c:pt>
                <c:pt idx="1">
                  <c:v>8.75</c:v>
                </c:pt>
                <c:pt idx="2">
                  <c:v>9</c:v>
                </c:pt>
                <c:pt idx="3">
                  <c:v>3.75</c:v>
                </c:pt>
                <c:pt idx="4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9-4AB1-94E7-97621ED0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80744"/>
        <c:axId val="-2137852184"/>
      </c:barChart>
      <c:catAx>
        <c:axId val="212018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7852184"/>
        <c:crosses val="autoZero"/>
        <c:auto val="1"/>
        <c:lblAlgn val="ctr"/>
        <c:lblOffset val="100"/>
        <c:noMultiLvlLbl val="0"/>
      </c:catAx>
      <c:valAx>
        <c:axId val="-2137852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1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 homecage WT KO'!$I$3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KO'!$K$25:$O$25</c:f>
                <c:numCache>
                  <c:formatCode>General</c:formatCode>
                  <c:ptCount val="5"/>
                  <c:pt idx="0">
                    <c:v>1.3149778198382918</c:v>
                  </c:pt>
                  <c:pt idx="1">
                    <c:v>1.3768926368215255</c:v>
                  </c:pt>
                  <c:pt idx="2">
                    <c:v>10.160175523418218</c:v>
                  </c:pt>
                  <c:pt idx="3">
                    <c:v>2.598076211353316</c:v>
                  </c:pt>
                  <c:pt idx="4">
                    <c:v>0.75</c:v>
                  </c:pt>
                </c:numCache>
              </c:numRef>
            </c:plus>
            <c:minus>
              <c:numRef>
                <c:f>'Overall Analysis homecage WT KO'!$K$25:$O$25</c:f>
                <c:numCache>
                  <c:formatCode>General</c:formatCode>
                  <c:ptCount val="5"/>
                  <c:pt idx="0">
                    <c:v>1.3149778198382918</c:v>
                  </c:pt>
                  <c:pt idx="1">
                    <c:v>1.3768926368215255</c:v>
                  </c:pt>
                  <c:pt idx="2">
                    <c:v>10.160175523418218</c:v>
                  </c:pt>
                  <c:pt idx="3">
                    <c:v>2.598076211353316</c:v>
                  </c:pt>
                  <c:pt idx="4">
                    <c:v>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homecage WT KO'!$K$19:$O$19</c:f>
              <c:strCache>
                <c:ptCount val="5"/>
                <c:pt idx="0">
                  <c:v>Grooming/licking</c:v>
                </c:pt>
                <c:pt idx="1">
                  <c:v>Nesting</c:v>
                </c:pt>
                <c:pt idx="2">
                  <c:v>Rearing</c:v>
                </c:pt>
                <c:pt idx="3">
                  <c:v>Sniffing</c:v>
                </c:pt>
                <c:pt idx="4">
                  <c:v>Tunneling</c:v>
                </c:pt>
              </c:strCache>
            </c:strRef>
          </c:cat>
          <c:val>
            <c:numRef>
              <c:f>'Overall Analysis homecage WT KO'!$K$24:$O$24</c:f>
              <c:numCache>
                <c:formatCode>General</c:formatCode>
                <c:ptCount val="5"/>
                <c:pt idx="0">
                  <c:v>6.25</c:v>
                </c:pt>
                <c:pt idx="1">
                  <c:v>8.25</c:v>
                </c:pt>
                <c:pt idx="2">
                  <c:v>29.25</c:v>
                </c:pt>
                <c:pt idx="3">
                  <c:v>14.5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CB9-8C43-28F0D7F2A630}"/>
            </c:ext>
          </c:extLst>
        </c:ser>
        <c:ser>
          <c:idx val="1"/>
          <c:order val="1"/>
          <c:tx>
            <c:strRef>
              <c:f>'Overall Analysis homecage WT KO'!$I$10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Analysis homecage WT KO'!$K$32:$O$32</c:f>
                <c:numCache>
                  <c:formatCode>General</c:formatCode>
                  <c:ptCount val="5"/>
                  <c:pt idx="0">
                    <c:v>2.3452078799117149</c:v>
                  </c:pt>
                  <c:pt idx="1">
                    <c:v>2.2173557826083452</c:v>
                  </c:pt>
                  <c:pt idx="2">
                    <c:v>5.7644745351737541</c:v>
                  </c:pt>
                  <c:pt idx="3">
                    <c:v>3.6170890690351176</c:v>
                  </c:pt>
                  <c:pt idx="4">
                    <c:v>0.25</c:v>
                  </c:pt>
                </c:numCache>
              </c:numRef>
            </c:plus>
            <c:minus>
              <c:numRef>
                <c:f>'Overall Analysis homecage WT KO'!$K$32:$O$32</c:f>
                <c:numCache>
                  <c:formatCode>General</c:formatCode>
                  <c:ptCount val="5"/>
                  <c:pt idx="0">
                    <c:v>2.3452078799117149</c:v>
                  </c:pt>
                  <c:pt idx="1">
                    <c:v>2.2173557826083452</c:v>
                  </c:pt>
                  <c:pt idx="2">
                    <c:v>5.7644745351737541</c:v>
                  </c:pt>
                  <c:pt idx="3">
                    <c:v>3.6170890690351176</c:v>
                  </c:pt>
                  <c:pt idx="4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Analysis homecage WT KO'!$K$19:$O$19</c:f>
              <c:strCache>
                <c:ptCount val="5"/>
                <c:pt idx="0">
                  <c:v>Grooming/licking</c:v>
                </c:pt>
                <c:pt idx="1">
                  <c:v>Nesting</c:v>
                </c:pt>
                <c:pt idx="2">
                  <c:v>Rearing</c:v>
                </c:pt>
                <c:pt idx="3">
                  <c:v>Sniffing</c:v>
                </c:pt>
                <c:pt idx="4">
                  <c:v>Tunneling</c:v>
                </c:pt>
              </c:strCache>
            </c:strRef>
          </c:cat>
          <c:val>
            <c:numRef>
              <c:f>'Overall Analysis homecage WT KO'!$K$31:$O$31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12.75</c:v>
                </c:pt>
                <c:pt idx="3">
                  <c:v>6.5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7-4CB9-8C43-28F0D7F2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127352"/>
        <c:axId val="2122223688"/>
      </c:barChart>
      <c:catAx>
        <c:axId val="21201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3688"/>
        <c:crosses val="autoZero"/>
        <c:auto val="0"/>
        <c:lblAlgn val="ctr"/>
        <c:lblOffset val="100"/>
        <c:noMultiLvlLbl val="0"/>
      </c:catAx>
      <c:valAx>
        <c:axId val="212222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2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16</xdr:row>
      <xdr:rowOff>158750</xdr:rowOff>
    </xdr:from>
    <xdr:to>
      <xdr:col>28</xdr:col>
      <xdr:colOff>450850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</xdr:colOff>
      <xdr:row>0</xdr:row>
      <xdr:rowOff>96837</xdr:rowOff>
    </xdr:from>
    <xdr:to>
      <xdr:col>22</xdr:col>
      <xdr:colOff>71437</xdr:colOff>
      <xdr:row>15</xdr:row>
      <xdr:rowOff>30162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4BE0C-D632-42F8-86C4-C8CC76C0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379412</xdr:colOff>
      <xdr:row>25</xdr:row>
      <xdr:rowOff>173037</xdr:rowOff>
    </xdr:from>
    <xdr:to>
      <xdr:col>20</xdr:col>
      <xdr:colOff>417512</xdr:colOff>
      <xdr:row>40</xdr:row>
      <xdr:rowOff>106362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B4D76A-B5C6-4342-A3A6-114D5048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223837</xdr:colOff>
      <xdr:row>51</xdr:row>
      <xdr:rowOff>147637</xdr:rowOff>
    </xdr:from>
    <xdr:to>
      <xdr:col>20</xdr:col>
      <xdr:colOff>261937</xdr:colOff>
      <xdr:row>66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619AB-0997-407F-A829-C9D87EE9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107950</xdr:rowOff>
    </xdr:from>
    <xdr:to>
      <xdr:col>21</xdr:col>
      <xdr:colOff>209550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641350</xdr:colOff>
      <xdr:row>18</xdr:row>
      <xdr:rowOff>92075</xdr:rowOff>
    </xdr:from>
    <xdr:to>
      <xdr:col>21</xdr:col>
      <xdr:colOff>641350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565150</xdr:colOff>
      <xdr:row>37</xdr:row>
      <xdr:rowOff>0</xdr:rowOff>
    </xdr:from>
    <xdr:to>
      <xdr:col>21</xdr:col>
      <xdr:colOff>565150</xdr:colOff>
      <xdr:row>51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107950</xdr:rowOff>
    </xdr:from>
    <xdr:to>
      <xdr:col>21</xdr:col>
      <xdr:colOff>209550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641350</xdr:colOff>
      <xdr:row>18</xdr:row>
      <xdr:rowOff>92075</xdr:rowOff>
    </xdr:from>
    <xdr:to>
      <xdr:col>21</xdr:col>
      <xdr:colOff>641350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565150</xdr:colOff>
      <xdr:row>37</xdr:row>
      <xdr:rowOff>0</xdr:rowOff>
    </xdr:from>
    <xdr:to>
      <xdr:col>21</xdr:col>
      <xdr:colOff>565150</xdr:colOff>
      <xdr:row>51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na H" id="{3BE63BD6-90B9-4A84-A667-4F4C732AD81F}" userId="96afa2f5ebbb001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5-28T18:00:16.25" personId="{3BE63BD6-90B9-4A84-A667-4F4C732AD81F}" id="{B776F68B-ED67-40C0-9BDD-26B4D8E945DF}">
    <text>-2 bc one was miscounted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9" dT="2020-05-28T18:00:16.25" personId="{3BE63BD6-90B9-4A84-A667-4F4C732AD81F}" id="{637015CB-EB4C-4E31-80C7-E8099DF5527F}">
    <text>-1 bc one was miscounted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9" dT="2020-05-08T20:29:57.29" personId="{3BE63BD6-90B9-4A84-A667-4F4C732AD81F}" id="{E946045C-0605-4F15-9C8C-36F136583078}">
    <text>-1 from 35 because I went over on the time (was abt 30:30 total)</text>
  </threadedComment>
  <threadedComment ref="E10" dT="2020-05-08T20:30:40.99" personId="{3BE63BD6-90B9-4A84-A667-4F4C732AD81F}" id="{1472DB1A-C804-4DD3-A38A-A4151F969C01}">
    <text>-1 from 18 because I went over on the time (was abt 30:30 total)</text>
  </threadedComment>
  <threadedComment ref="H10" dT="2020-05-08T20:31:07.79" personId="{3BE63BD6-90B9-4A84-A667-4F4C732AD81F}" id="{D19A648A-886A-4B48-8605-6840D2DDD673}">
    <text>-1 from 12 because I went over on the time (was abt 30:30 total)</text>
  </threadedComment>
  <threadedComment ref="J10" dT="2020-05-08T20:34:30.02" personId="{3BE63BD6-90B9-4A84-A667-4F4C732AD81F}" id="{5B946129-3706-4AD3-9FAC-B7B62C503A17}">
    <text>This is the averagae discounting the 0.8s outlier</text>
  </threadedComment>
  <threadedComment ref="K102" dT="2020-05-08T20:32:33.66" personId="{3BE63BD6-90B9-4A84-A667-4F4C732AD81F}" id="{1645FC90-3FBB-4B05-90F6-192AA59E7C87}">
    <text>This is the "extra" time that is not being counted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0" dT="2020-05-18T22:45:23.00" personId="{3BE63BD6-90B9-4A84-A667-4F4C732AD81F}" id="{7D215F63-153C-435E-B8E1-0BA5403C4A8D}">
    <text>-1 because the last "Nesting" occured after 30 min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8540-2678-4BEE-B79A-A5A5BE672392}">
  <dimension ref="A1:K178"/>
  <sheetViews>
    <sheetView topLeftCell="A5" workbookViewId="0">
      <selection activeCell="D18" sqref="D18"/>
    </sheetView>
  </sheetViews>
  <sheetFormatPr defaultRowHeight="14.75" x14ac:dyDescent="0.75"/>
  <cols>
    <col min="4" max="4" width="13.54296875" customWidth="1"/>
    <col min="7" max="7" width="15.1796875" customWidth="1"/>
  </cols>
  <sheetData>
    <row r="1" spans="1:9" x14ac:dyDescent="0.75">
      <c r="A1" t="s">
        <v>0</v>
      </c>
      <c r="B1" t="s">
        <v>99</v>
      </c>
    </row>
    <row r="3" spans="1:9" x14ac:dyDescent="0.75">
      <c r="A3" t="s">
        <v>2</v>
      </c>
    </row>
    <row r="5" spans="1:9" x14ac:dyDescent="0.75">
      <c r="A5" t="s">
        <v>3</v>
      </c>
      <c r="B5" t="s">
        <v>45</v>
      </c>
    </row>
    <row r="7" spans="1:9" x14ac:dyDescent="0.75">
      <c r="A7" t="s">
        <v>5</v>
      </c>
      <c r="B7" s="1">
        <v>43994.605879629627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COUNTIF($F$17:$F$64, D9)</f>
        <v>25</v>
      </c>
      <c r="G9" t="s">
        <v>30</v>
      </c>
      <c r="H9">
        <f xml:space="preserve"> COUNTIF($F$65:$F$121,G9)</f>
        <v>9</v>
      </c>
      <c r="I9">
        <f>AVERAGE(K65:K73)</f>
        <v>3.283444444444434</v>
      </c>
    </row>
    <row r="10" spans="1:9" x14ac:dyDescent="0.75">
      <c r="D10" t="s">
        <v>25</v>
      </c>
      <c r="E10">
        <f t="shared" ref="E10:E12" si="0">COUNTIF($F$17:$F$64, D10)</f>
        <v>11</v>
      </c>
      <c r="G10" t="s">
        <v>31</v>
      </c>
      <c r="H10">
        <f t="shared" ref="H10:H13" si="1" xml:space="preserve"> COUNTIF($F$65:$F$121,G10)</f>
        <v>7</v>
      </c>
      <c r="I10">
        <f>AVERAGE(K74:K80)</f>
        <v>37.982000000000006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10</v>
      </c>
      <c r="G11" t="s">
        <v>20</v>
      </c>
      <c r="H11">
        <f t="shared" si="1"/>
        <v>19</v>
      </c>
      <c r="I11">
        <f>AVERAGE(K81:K99)</f>
        <v>4.2341052631578915</v>
      </c>
    </row>
    <row r="12" spans="1:9" x14ac:dyDescent="0.75">
      <c r="D12" t="s">
        <v>28</v>
      </c>
      <c r="E12">
        <f t="shared" si="0"/>
        <v>2</v>
      </c>
      <c r="G12" t="s">
        <v>26</v>
      </c>
      <c r="H12">
        <f t="shared" si="1"/>
        <v>20</v>
      </c>
      <c r="I12">
        <f>AVERAGE(K100:K119)</f>
        <v>7.4787000000000008</v>
      </c>
    </row>
    <row r="13" spans="1:9" x14ac:dyDescent="0.75">
      <c r="A13" t="s">
        <v>8</v>
      </c>
      <c r="D13" s="2" t="s">
        <v>36</v>
      </c>
      <c r="E13" s="2">
        <f>SUM(E9:E12)</f>
        <v>48</v>
      </c>
      <c r="G13" t="s">
        <v>29</v>
      </c>
      <c r="H13">
        <f t="shared" si="1"/>
        <v>2</v>
      </c>
      <c r="I13">
        <f>AVERAGE(K120:K121)</f>
        <v>4.275999999999982</v>
      </c>
    </row>
    <row r="14" spans="1:9" x14ac:dyDescent="0.75">
      <c r="A14" t="s">
        <v>9</v>
      </c>
      <c r="B14" t="s">
        <v>10</v>
      </c>
      <c r="G14" s="2" t="s">
        <v>36</v>
      </c>
      <c r="H14" s="2">
        <f>SUM(H9:H13)</f>
        <v>57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15.926</v>
      </c>
      <c r="B17" t="s">
        <v>45</v>
      </c>
      <c r="C17">
        <v>2904</v>
      </c>
      <c r="D17">
        <v>30</v>
      </c>
      <c r="F17" t="s">
        <v>23</v>
      </c>
      <c r="I17" t="s">
        <v>24</v>
      </c>
    </row>
    <row r="18" spans="1:9" x14ac:dyDescent="0.75">
      <c r="A18">
        <v>24.276</v>
      </c>
      <c r="B18" t="s">
        <v>45</v>
      </c>
      <c r="C18">
        <v>2904</v>
      </c>
      <c r="D18">
        <v>30</v>
      </c>
      <c r="F18" t="s">
        <v>27</v>
      </c>
      <c r="I18" t="s">
        <v>24</v>
      </c>
    </row>
    <row r="19" spans="1:9" x14ac:dyDescent="0.75">
      <c r="A19">
        <v>25.35</v>
      </c>
      <c r="B19" t="s">
        <v>45</v>
      </c>
      <c r="C19">
        <v>2904</v>
      </c>
      <c r="D19">
        <v>30</v>
      </c>
      <c r="F19" t="s">
        <v>23</v>
      </c>
      <c r="I19" t="s">
        <v>24</v>
      </c>
    </row>
    <row r="20" spans="1:9" x14ac:dyDescent="0.75">
      <c r="A20">
        <v>30.225999999999999</v>
      </c>
      <c r="B20" t="s">
        <v>45</v>
      </c>
      <c r="C20">
        <v>2904</v>
      </c>
      <c r="D20">
        <v>30</v>
      </c>
      <c r="F20" t="s">
        <v>25</v>
      </c>
      <c r="I20" t="s">
        <v>24</v>
      </c>
    </row>
    <row r="21" spans="1:9" x14ac:dyDescent="0.75">
      <c r="A21">
        <v>33.950000000000003</v>
      </c>
      <c r="B21" t="s">
        <v>45</v>
      </c>
      <c r="C21">
        <v>2904</v>
      </c>
      <c r="D21">
        <v>30</v>
      </c>
      <c r="F21" t="s">
        <v>28</v>
      </c>
      <c r="I21" t="s">
        <v>24</v>
      </c>
    </row>
    <row r="22" spans="1:9" x14ac:dyDescent="0.75">
      <c r="A22">
        <v>51.975999999999999</v>
      </c>
      <c r="B22" t="s">
        <v>45</v>
      </c>
      <c r="C22">
        <v>2904</v>
      </c>
      <c r="D22">
        <v>30</v>
      </c>
      <c r="F22" t="s">
        <v>27</v>
      </c>
      <c r="I22" t="s">
        <v>24</v>
      </c>
    </row>
    <row r="23" spans="1:9" x14ac:dyDescent="0.75">
      <c r="A23">
        <v>52.75</v>
      </c>
      <c r="B23" t="s">
        <v>45</v>
      </c>
      <c r="C23">
        <v>2904</v>
      </c>
      <c r="D23">
        <v>30</v>
      </c>
      <c r="F23" t="s">
        <v>23</v>
      </c>
      <c r="I23" t="s">
        <v>24</v>
      </c>
    </row>
    <row r="24" spans="1:9" x14ac:dyDescent="0.75">
      <c r="A24">
        <v>54.024999999999999</v>
      </c>
      <c r="B24" t="s">
        <v>45</v>
      </c>
      <c r="C24">
        <v>2904</v>
      </c>
      <c r="D24">
        <v>30</v>
      </c>
      <c r="F24" t="s">
        <v>23</v>
      </c>
      <c r="I24" t="s">
        <v>24</v>
      </c>
    </row>
    <row r="25" spans="1:9" x14ac:dyDescent="0.75">
      <c r="A25">
        <v>55.051000000000002</v>
      </c>
      <c r="B25" t="s">
        <v>45</v>
      </c>
      <c r="C25">
        <v>2904</v>
      </c>
      <c r="D25">
        <v>30</v>
      </c>
      <c r="F25" t="s">
        <v>25</v>
      </c>
      <c r="I25" t="s">
        <v>24</v>
      </c>
    </row>
    <row r="26" spans="1:9" x14ac:dyDescent="0.75">
      <c r="A26">
        <v>61.325000000000003</v>
      </c>
      <c r="B26" t="s">
        <v>45</v>
      </c>
      <c r="C26">
        <v>2904</v>
      </c>
      <c r="D26">
        <v>30</v>
      </c>
      <c r="F26" t="s">
        <v>23</v>
      </c>
      <c r="I26" t="s">
        <v>24</v>
      </c>
    </row>
    <row r="27" spans="1:9" x14ac:dyDescent="0.75">
      <c r="A27">
        <v>62.875</v>
      </c>
      <c r="B27" t="s">
        <v>45</v>
      </c>
      <c r="C27">
        <v>2904</v>
      </c>
      <c r="D27">
        <v>30</v>
      </c>
      <c r="F27" t="s">
        <v>27</v>
      </c>
      <c r="I27" t="s">
        <v>24</v>
      </c>
    </row>
    <row r="28" spans="1:9" x14ac:dyDescent="0.75">
      <c r="A28">
        <v>63.375</v>
      </c>
      <c r="B28" t="s">
        <v>45</v>
      </c>
      <c r="C28">
        <v>2904</v>
      </c>
      <c r="D28">
        <v>30</v>
      </c>
      <c r="F28" t="s">
        <v>23</v>
      </c>
      <c r="I28" t="s">
        <v>24</v>
      </c>
    </row>
    <row r="29" spans="1:9" x14ac:dyDescent="0.75">
      <c r="A29">
        <v>68.525999999999996</v>
      </c>
      <c r="B29" t="s">
        <v>45</v>
      </c>
      <c r="C29">
        <v>2904</v>
      </c>
      <c r="D29">
        <v>30</v>
      </c>
      <c r="F29" t="s">
        <v>23</v>
      </c>
      <c r="I29" t="s">
        <v>24</v>
      </c>
    </row>
    <row r="30" spans="1:9" x14ac:dyDescent="0.75">
      <c r="A30">
        <v>90.551000000000002</v>
      </c>
      <c r="B30" t="s">
        <v>45</v>
      </c>
      <c r="C30">
        <v>2904</v>
      </c>
      <c r="D30">
        <v>30</v>
      </c>
      <c r="F30" t="s">
        <v>23</v>
      </c>
      <c r="I30" t="s">
        <v>24</v>
      </c>
    </row>
    <row r="31" spans="1:9" x14ac:dyDescent="0.75">
      <c r="A31">
        <v>93.626000000000005</v>
      </c>
      <c r="B31" t="s">
        <v>45</v>
      </c>
      <c r="C31">
        <v>2904</v>
      </c>
      <c r="D31">
        <v>30</v>
      </c>
      <c r="F31" t="s">
        <v>23</v>
      </c>
      <c r="I31" t="s">
        <v>24</v>
      </c>
    </row>
    <row r="32" spans="1:9" x14ac:dyDescent="0.75">
      <c r="A32">
        <v>107.301</v>
      </c>
      <c r="B32" t="s">
        <v>45</v>
      </c>
      <c r="C32">
        <v>2904</v>
      </c>
      <c r="D32">
        <v>30</v>
      </c>
      <c r="F32" t="s">
        <v>25</v>
      </c>
      <c r="I32" t="s">
        <v>24</v>
      </c>
    </row>
    <row r="33" spans="1:9" x14ac:dyDescent="0.75">
      <c r="A33">
        <v>111.726</v>
      </c>
      <c r="B33" t="s">
        <v>45</v>
      </c>
      <c r="C33">
        <v>2904</v>
      </c>
      <c r="D33">
        <v>30</v>
      </c>
      <c r="F33" t="s">
        <v>25</v>
      </c>
      <c r="I33" t="s">
        <v>24</v>
      </c>
    </row>
    <row r="34" spans="1:9" x14ac:dyDescent="0.75">
      <c r="A34">
        <v>112.776</v>
      </c>
      <c r="B34" t="s">
        <v>45</v>
      </c>
      <c r="C34">
        <v>2904</v>
      </c>
      <c r="D34">
        <v>30</v>
      </c>
      <c r="F34" t="s">
        <v>23</v>
      </c>
      <c r="I34" t="s">
        <v>24</v>
      </c>
    </row>
    <row r="35" spans="1:9" x14ac:dyDescent="0.75">
      <c r="A35">
        <v>115.325</v>
      </c>
      <c r="B35" t="s">
        <v>45</v>
      </c>
      <c r="C35">
        <v>2904</v>
      </c>
      <c r="D35">
        <v>30</v>
      </c>
      <c r="F35" t="s">
        <v>25</v>
      </c>
      <c r="I35" t="s">
        <v>24</v>
      </c>
    </row>
    <row r="36" spans="1:9" x14ac:dyDescent="0.75">
      <c r="A36">
        <v>128.251</v>
      </c>
      <c r="B36" t="s">
        <v>45</v>
      </c>
      <c r="C36">
        <v>2904</v>
      </c>
      <c r="D36">
        <v>30</v>
      </c>
      <c r="F36" t="s">
        <v>25</v>
      </c>
      <c r="I36" t="s">
        <v>24</v>
      </c>
    </row>
    <row r="37" spans="1:9" x14ac:dyDescent="0.75">
      <c r="A37">
        <v>147.726</v>
      </c>
      <c r="B37" t="s">
        <v>45</v>
      </c>
      <c r="C37">
        <v>2904</v>
      </c>
      <c r="D37">
        <v>30</v>
      </c>
      <c r="F37" t="s">
        <v>25</v>
      </c>
      <c r="I37" t="s">
        <v>24</v>
      </c>
    </row>
    <row r="38" spans="1:9" x14ac:dyDescent="0.75">
      <c r="A38">
        <v>167.45</v>
      </c>
      <c r="B38" t="s">
        <v>45</v>
      </c>
      <c r="C38">
        <v>2904</v>
      </c>
      <c r="D38">
        <v>30</v>
      </c>
      <c r="F38" t="s">
        <v>27</v>
      </c>
      <c r="I38" t="s">
        <v>24</v>
      </c>
    </row>
    <row r="39" spans="1:9" x14ac:dyDescent="0.75">
      <c r="A39">
        <v>169.47499999999999</v>
      </c>
      <c r="B39" t="s">
        <v>45</v>
      </c>
      <c r="C39">
        <v>2904</v>
      </c>
      <c r="D39">
        <v>30</v>
      </c>
      <c r="F39" t="s">
        <v>28</v>
      </c>
      <c r="I39" t="s">
        <v>24</v>
      </c>
    </row>
    <row r="40" spans="1:9" x14ac:dyDescent="0.75">
      <c r="A40">
        <v>171.80099999999999</v>
      </c>
      <c r="B40" t="s">
        <v>45</v>
      </c>
      <c r="C40">
        <v>2904</v>
      </c>
      <c r="D40">
        <v>30</v>
      </c>
      <c r="F40" t="s">
        <v>27</v>
      </c>
      <c r="I40" t="s">
        <v>24</v>
      </c>
    </row>
    <row r="41" spans="1:9" x14ac:dyDescent="0.75">
      <c r="A41">
        <v>174.65100000000001</v>
      </c>
      <c r="B41" t="s">
        <v>45</v>
      </c>
      <c r="C41">
        <v>2904</v>
      </c>
      <c r="D41">
        <v>30</v>
      </c>
      <c r="F41" t="s">
        <v>23</v>
      </c>
      <c r="I41" t="s">
        <v>24</v>
      </c>
    </row>
    <row r="42" spans="1:9" x14ac:dyDescent="0.75">
      <c r="A42">
        <v>177.726</v>
      </c>
      <c r="B42" t="s">
        <v>45</v>
      </c>
      <c r="C42">
        <v>2904</v>
      </c>
      <c r="D42">
        <v>30</v>
      </c>
      <c r="F42" t="s">
        <v>27</v>
      </c>
      <c r="I42" t="s">
        <v>24</v>
      </c>
    </row>
    <row r="43" spans="1:9" x14ac:dyDescent="0.75">
      <c r="A43">
        <v>190.77600000000001</v>
      </c>
      <c r="B43" t="s">
        <v>45</v>
      </c>
      <c r="C43">
        <v>2904</v>
      </c>
      <c r="D43">
        <v>30</v>
      </c>
      <c r="F43" t="s">
        <v>23</v>
      </c>
      <c r="I43" t="s">
        <v>24</v>
      </c>
    </row>
    <row r="44" spans="1:9" x14ac:dyDescent="0.75">
      <c r="A44">
        <v>198.85</v>
      </c>
      <c r="B44" t="s">
        <v>45</v>
      </c>
      <c r="C44">
        <v>2904</v>
      </c>
      <c r="D44">
        <v>30</v>
      </c>
      <c r="F44" t="s">
        <v>25</v>
      </c>
      <c r="I44" t="s">
        <v>24</v>
      </c>
    </row>
    <row r="45" spans="1:9" x14ac:dyDescent="0.75">
      <c r="A45">
        <v>206.626</v>
      </c>
      <c r="B45" t="s">
        <v>45</v>
      </c>
      <c r="C45">
        <v>2904</v>
      </c>
      <c r="D45">
        <v>30</v>
      </c>
      <c r="F45" t="s">
        <v>23</v>
      </c>
      <c r="I45" t="s">
        <v>24</v>
      </c>
    </row>
    <row r="46" spans="1:9" x14ac:dyDescent="0.75">
      <c r="A46">
        <v>207.95099999999999</v>
      </c>
      <c r="B46" t="s">
        <v>45</v>
      </c>
      <c r="C46">
        <v>2904</v>
      </c>
      <c r="D46">
        <v>30</v>
      </c>
      <c r="F46" t="s">
        <v>23</v>
      </c>
      <c r="I46" t="s">
        <v>24</v>
      </c>
    </row>
    <row r="47" spans="1:9" x14ac:dyDescent="0.75">
      <c r="A47">
        <v>208.476</v>
      </c>
      <c r="B47" t="s">
        <v>45</v>
      </c>
      <c r="C47">
        <v>2904</v>
      </c>
      <c r="D47">
        <v>30</v>
      </c>
      <c r="F47" t="s">
        <v>27</v>
      </c>
      <c r="I47" t="s">
        <v>24</v>
      </c>
    </row>
    <row r="48" spans="1:9" x14ac:dyDescent="0.75">
      <c r="A48">
        <v>210.77600000000001</v>
      </c>
      <c r="B48" t="s">
        <v>45</v>
      </c>
      <c r="C48">
        <v>2904</v>
      </c>
      <c r="D48">
        <v>30</v>
      </c>
      <c r="F48" t="s">
        <v>27</v>
      </c>
      <c r="I48" t="s">
        <v>24</v>
      </c>
    </row>
    <row r="49" spans="1:11" x14ac:dyDescent="0.75">
      <c r="A49">
        <v>211.02600000000001</v>
      </c>
      <c r="B49" t="s">
        <v>45</v>
      </c>
      <c r="C49">
        <v>2904</v>
      </c>
      <c r="D49">
        <v>30</v>
      </c>
      <c r="F49" t="s">
        <v>23</v>
      </c>
      <c r="I49" t="s">
        <v>24</v>
      </c>
    </row>
    <row r="50" spans="1:11" x14ac:dyDescent="0.75">
      <c r="A50">
        <v>217.20099999999999</v>
      </c>
      <c r="B50" t="s">
        <v>45</v>
      </c>
      <c r="C50">
        <v>2904</v>
      </c>
      <c r="D50">
        <v>30</v>
      </c>
      <c r="F50" t="s">
        <v>27</v>
      </c>
      <c r="I50" t="s">
        <v>24</v>
      </c>
    </row>
    <row r="51" spans="1:11" x14ac:dyDescent="0.75">
      <c r="A51">
        <v>217.476</v>
      </c>
      <c r="B51" t="s">
        <v>45</v>
      </c>
      <c r="C51">
        <v>2904</v>
      </c>
      <c r="D51">
        <v>30</v>
      </c>
      <c r="F51" t="s">
        <v>23</v>
      </c>
      <c r="I51" t="s">
        <v>24</v>
      </c>
    </row>
    <row r="52" spans="1:11" x14ac:dyDescent="0.75">
      <c r="A52">
        <v>229.351</v>
      </c>
      <c r="B52" t="s">
        <v>45</v>
      </c>
      <c r="C52">
        <v>2904</v>
      </c>
      <c r="D52">
        <v>30</v>
      </c>
      <c r="F52" t="s">
        <v>23</v>
      </c>
      <c r="I52" t="s">
        <v>24</v>
      </c>
    </row>
    <row r="53" spans="1:11" x14ac:dyDescent="0.75">
      <c r="A53">
        <v>232.70099999999999</v>
      </c>
      <c r="B53" t="s">
        <v>45</v>
      </c>
      <c r="C53">
        <v>2904</v>
      </c>
      <c r="D53">
        <v>30</v>
      </c>
      <c r="F53" t="s">
        <v>23</v>
      </c>
      <c r="I53" t="s">
        <v>24</v>
      </c>
    </row>
    <row r="54" spans="1:11" x14ac:dyDescent="0.75">
      <c r="A54">
        <v>234.75200000000001</v>
      </c>
      <c r="B54" t="s">
        <v>45</v>
      </c>
      <c r="C54">
        <v>2904</v>
      </c>
      <c r="D54">
        <v>30</v>
      </c>
      <c r="F54" t="s">
        <v>25</v>
      </c>
      <c r="I54" t="s">
        <v>24</v>
      </c>
    </row>
    <row r="55" spans="1:11" x14ac:dyDescent="0.75">
      <c r="A55">
        <v>330.82600000000002</v>
      </c>
      <c r="B55" t="s">
        <v>45</v>
      </c>
      <c r="C55">
        <v>2904</v>
      </c>
      <c r="D55">
        <v>30</v>
      </c>
      <c r="F55" t="s">
        <v>23</v>
      </c>
      <c r="I55" t="s">
        <v>24</v>
      </c>
    </row>
    <row r="56" spans="1:11" x14ac:dyDescent="0.75">
      <c r="A56">
        <v>338.57600000000002</v>
      </c>
      <c r="B56" t="s">
        <v>45</v>
      </c>
      <c r="C56">
        <v>2904</v>
      </c>
      <c r="D56">
        <v>30</v>
      </c>
      <c r="F56" t="s">
        <v>25</v>
      </c>
      <c r="I56" t="s">
        <v>24</v>
      </c>
    </row>
    <row r="57" spans="1:11" x14ac:dyDescent="0.75">
      <c r="A57">
        <v>348.80200000000002</v>
      </c>
      <c r="B57" t="s">
        <v>45</v>
      </c>
      <c r="C57">
        <v>2904</v>
      </c>
      <c r="D57">
        <v>30</v>
      </c>
      <c r="F57" t="s">
        <v>27</v>
      </c>
      <c r="I57" t="s">
        <v>24</v>
      </c>
    </row>
    <row r="58" spans="1:11" x14ac:dyDescent="0.75">
      <c r="A58">
        <v>349.07499999999999</v>
      </c>
      <c r="B58" t="s">
        <v>45</v>
      </c>
      <c r="C58">
        <v>2904</v>
      </c>
      <c r="D58">
        <v>30</v>
      </c>
      <c r="F58" t="s">
        <v>23</v>
      </c>
      <c r="I58" t="s">
        <v>24</v>
      </c>
    </row>
    <row r="59" spans="1:11" x14ac:dyDescent="0.75">
      <c r="A59">
        <v>358.75099999999998</v>
      </c>
      <c r="B59" t="s">
        <v>45</v>
      </c>
      <c r="C59">
        <v>2904</v>
      </c>
      <c r="D59">
        <v>30</v>
      </c>
      <c r="F59" t="s">
        <v>23</v>
      </c>
      <c r="I59" t="s">
        <v>24</v>
      </c>
    </row>
    <row r="60" spans="1:11" x14ac:dyDescent="0.75">
      <c r="A60">
        <v>380.70100000000002</v>
      </c>
      <c r="B60" t="s">
        <v>45</v>
      </c>
      <c r="C60">
        <v>2904</v>
      </c>
      <c r="D60">
        <v>30</v>
      </c>
      <c r="F60" t="s">
        <v>23</v>
      </c>
      <c r="I60" t="s">
        <v>24</v>
      </c>
    </row>
    <row r="61" spans="1:11" x14ac:dyDescent="0.75">
      <c r="A61">
        <v>385.17700000000002</v>
      </c>
      <c r="B61" t="s">
        <v>45</v>
      </c>
      <c r="C61">
        <v>2904</v>
      </c>
      <c r="D61">
        <v>30</v>
      </c>
      <c r="F61" t="s">
        <v>23</v>
      </c>
      <c r="I61" t="s">
        <v>24</v>
      </c>
    </row>
    <row r="62" spans="1:11" x14ac:dyDescent="0.75">
      <c r="A62">
        <v>394.8</v>
      </c>
      <c r="B62" t="s">
        <v>45</v>
      </c>
      <c r="C62">
        <v>2904</v>
      </c>
      <c r="D62">
        <v>30</v>
      </c>
      <c r="F62" t="s">
        <v>23</v>
      </c>
      <c r="I62" t="s">
        <v>24</v>
      </c>
    </row>
    <row r="63" spans="1:11" x14ac:dyDescent="0.75">
      <c r="A63">
        <v>397.35</v>
      </c>
      <c r="B63" t="s">
        <v>45</v>
      </c>
      <c r="C63">
        <v>2904</v>
      </c>
      <c r="D63">
        <v>30</v>
      </c>
      <c r="F63" t="s">
        <v>23</v>
      </c>
      <c r="I63" t="s">
        <v>24</v>
      </c>
    </row>
    <row r="64" spans="1:11" x14ac:dyDescent="0.75">
      <c r="A64">
        <v>397.87599999999998</v>
      </c>
      <c r="B64" t="s">
        <v>45</v>
      </c>
      <c r="C64">
        <v>2904</v>
      </c>
      <c r="D64">
        <v>30</v>
      </c>
      <c r="F64" t="s">
        <v>25</v>
      </c>
      <c r="I64" t="s">
        <v>24</v>
      </c>
      <c r="K64" t="s">
        <v>43</v>
      </c>
    </row>
    <row r="65" spans="1:11" x14ac:dyDescent="0.75">
      <c r="A65" s="3">
        <v>5.226</v>
      </c>
      <c r="B65" s="3" t="s">
        <v>45</v>
      </c>
      <c r="C65" s="3">
        <v>2904</v>
      </c>
      <c r="D65" s="3">
        <v>30</v>
      </c>
      <c r="E65" s="3"/>
      <c r="F65" s="3" t="s">
        <v>30</v>
      </c>
      <c r="G65" s="3"/>
      <c r="H65" s="3"/>
      <c r="I65" s="3" t="s">
        <v>21</v>
      </c>
      <c r="K65">
        <f>A122-A65</f>
        <v>4.3760000000000003</v>
      </c>
    </row>
    <row r="66" spans="1:11" x14ac:dyDescent="0.75">
      <c r="A66">
        <v>36</v>
      </c>
      <c r="B66" t="s">
        <v>45</v>
      </c>
      <c r="C66">
        <v>2904</v>
      </c>
      <c r="D66">
        <v>30</v>
      </c>
      <c r="F66" t="s">
        <v>30</v>
      </c>
      <c r="I66" t="s">
        <v>21</v>
      </c>
      <c r="K66">
        <f t="shared" ref="K66:K121" si="2">A123-A66</f>
        <v>1.2509999999999977</v>
      </c>
    </row>
    <row r="67" spans="1:11" x14ac:dyDescent="0.75">
      <c r="A67">
        <v>47.625</v>
      </c>
      <c r="B67" t="s">
        <v>45</v>
      </c>
      <c r="C67">
        <v>2904</v>
      </c>
      <c r="D67">
        <v>30</v>
      </c>
      <c r="F67" t="s">
        <v>30</v>
      </c>
      <c r="I67" t="s">
        <v>21</v>
      </c>
      <c r="K67">
        <f t="shared" si="2"/>
        <v>1.3250000000000028</v>
      </c>
    </row>
    <row r="68" spans="1:11" x14ac:dyDescent="0.75">
      <c r="A68">
        <v>117.351</v>
      </c>
      <c r="B68" t="s">
        <v>45</v>
      </c>
      <c r="C68">
        <v>2904</v>
      </c>
      <c r="D68">
        <v>30</v>
      </c>
      <c r="F68" t="s">
        <v>30</v>
      </c>
      <c r="I68" t="s">
        <v>21</v>
      </c>
      <c r="K68">
        <f t="shared" si="2"/>
        <v>2.0250000000000057</v>
      </c>
    </row>
    <row r="69" spans="1:11" x14ac:dyDescent="0.75">
      <c r="A69">
        <v>183.42599999999999</v>
      </c>
      <c r="B69" t="s">
        <v>45</v>
      </c>
      <c r="C69">
        <v>2904</v>
      </c>
      <c r="D69">
        <v>30</v>
      </c>
      <c r="F69" t="s">
        <v>30</v>
      </c>
      <c r="I69" t="s">
        <v>21</v>
      </c>
      <c r="K69">
        <f t="shared" si="2"/>
        <v>1.8500000000000227</v>
      </c>
    </row>
    <row r="70" spans="1:11" x14ac:dyDescent="0.75">
      <c r="A70">
        <v>332.37599999999998</v>
      </c>
      <c r="B70" t="s">
        <v>45</v>
      </c>
      <c r="C70">
        <v>2904</v>
      </c>
      <c r="D70">
        <v>30</v>
      </c>
      <c r="F70" t="s">
        <v>30</v>
      </c>
      <c r="I70" t="s">
        <v>21</v>
      </c>
      <c r="K70">
        <f t="shared" si="2"/>
        <v>1.5500000000000114</v>
      </c>
    </row>
    <row r="71" spans="1:11" x14ac:dyDescent="0.75">
      <c r="A71">
        <v>349.57600000000002</v>
      </c>
      <c r="B71" t="s">
        <v>45</v>
      </c>
      <c r="C71">
        <v>2904</v>
      </c>
      <c r="D71">
        <v>30</v>
      </c>
      <c r="F71" t="s">
        <v>30</v>
      </c>
      <c r="I71" t="s">
        <v>21</v>
      </c>
      <c r="K71">
        <f t="shared" si="2"/>
        <v>1.0739999999999554</v>
      </c>
    </row>
    <row r="72" spans="1:11" x14ac:dyDescent="0.75">
      <c r="A72">
        <v>572.726</v>
      </c>
      <c r="B72" t="s">
        <v>45</v>
      </c>
      <c r="C72">
        <v>2904</v>
      </c>
      <c r="D72">
        <v>30</v>
      </c>
      <c r="F72" t="s">
        <v>30</v>
      </c>
      <c r="I72" t="s">
        <v>21</v>
      </c>
      <c r="K72">
        <f t="shared" si="2"/>
        <v>4.9249999999999545</v>
      </c>
    </row>
    <row r="73" spans="1:11" x14ac:dyDescent="0.75">
      <c r="A73">
        <v>589.625</v>
      </c>
      <c r="B73" t="s">
        <v>45</v>
      </c>
      <c r="C73">
        <v>2904</v>
      </c>
      <c r="D73">
        <v>30</v>
      </c>
      <c r="F73" t="s">
        <v>30</v>
      </c>
      <c r="I73" t="s">
        <v>21</v>
      </c>
      <c r="K73">
        <f t="shared" si="2"/>
        <v>11.174999999999955</v>
      </c>
    </row>
    <row r="74" spans="1:11" x14ac:dyDescent="0.75">
      <c r="A74">
        <v>75.950999999999993</v>
      </c>
      <c r="B74" t="s">
        <v>45</v>
      </c>
      <c r="C74">
        <v>2904</v>
      </c>
      <c r="D74">
        <v>30</v>
      </c>
      <c r="F74" t="s">
        <v>31</v>
      </c>
      <c r="I74" t="s">
        <v>21</v>
      </c>
      <c r="K74">
        <f t="shared" si="2"/>
        <v>13.525000000000006</v>
      </c>
    </row>
    <row r="75" spans="1:11" x14ac:dyDescent="0.75">
      <c r="A75">
        <v>236.101</v>
      </c>
      <c r="B75" t="s">
        <v>45</v>
      </c>
      <c r="C75">
        <v>2904</v>
      </c>
      <c r="D75">
        <v>30</v>
      </c>
      <c r="F75" t="s">
        <v>31</v>
      </c>
      <c r="I75" t="s">
        <v>21</v>
      </c>
      <c r="K75">
        <f t="shared" si="2"/>
        <v>58.524999999999977</v>
      </c>
    </row>
    <row r="76" spans="1:11" x14ac:dyDescent="0.75">
      <c r="A76">
        <v>299.05099999999999</v>
      </c>
      <c r="B76" t="s">
        <v>45</v>
      </c>
      <c r="C76">
        <v>2904</v>
      </c>
      <c r="D76">
        <v>30</v>
      </c>
      <c r="F76" t="s">
        <v>31</v>
      </c>
      <c r="I76" t="s">
        <v>21</v>
      </c>
      <c r="K76">
        <f t="shared" si="2"/>
        <v>30.775000000000034</v>
      </c>
    </row>
    <row r="77" spans="1:11" x14ac:dyDescent="0.75">
      <c r="A77">
        <v>402.476</v>
      </c>
      <c r="B77" t="s">
        <v>45</v>
      </c>
      <c r="C77">
        <v>2904</v>
      </c>
      <c r="D77">
        <v>30</v>
      </c>
      <c r="F77" t="s">
        <v>31</v>
      </c>
      <c r="I77" t="s">
        <v>21</v>
      </c>
      <c r="K77">
        <f t="shared" si="2"/>
        <v>3.4499999999999886</v>
      </c>
    </row>
    <row r="78" spans="1:11" x14ac:dyDescent="0.75">
      <c r="A78">
        <v>412.17599999999999</v>
      </c>
      <c r="B78" t="s">
        <v>45</v>
      </c>
      <c r="C78">
        <v>2904</v>
      </c>
      <c r="D78">
        <v>30</v>
      </c>
      <c r="F78" t="s">
        <v>31</v>
      </c>
      <c r="I78" t="s">
        <v>21</v>
      </c>
      <c r="K78">
        <f t="shared" si="2"/>
        <v>8.6500000000000341</v>
      </c>
    </row>
    <row r="79" spans="1:11" x14ac:dyDescent="0.75">
      <c r="A79">
        <v>429.30099999999999</v>
      </c>
      <c r="B79" t="s">
        <v>45</v>
      </c>
      <c r="C79">
        <v>2904</v>
      </c>
      <c r="D79">
        <v>30</v>
      </c>
      <c r="F79" t="s">
        <v>31</v>
      </c>
      <c r="I79" t="s">
        <v>21</v>
      </c>
      <c r="K79">
        <f t="shared" si="2"/>
        <v>143.15000000000003</v>
      </c>
    </row>
    <row r="80" spans="1:11" x14ac:dyDescent="0.75">
      <c r="A80">
        <v>581.57600000000002</v>
      </c>
      <c r="B80" t="s">
        <v>45</v>
      </c>
      <c r="C80">
        <v>2904</v>
      </c>
      <c r="D80">
        <v>30</v>
      </c>
      <c r="F80" t="s">
        <v>31</v>
      </c>
      <c r="I80" t="s">
        <v>21</v>
      </c>
      <c r="K80">
        <f t="shared" si="2"/>
        <v>7.7989999999999782</v>
      </c>
    </row>
    <row r="81" spans="1:11" x14ac:dyDescent="0.75">
      <c r="A81">
        <v>18.550999999999998</v>
      </c>
      <c r="B81" t="s">
        <v>45</v>
      </c>
      <c r="C81">
        <v>2904</v>
      </c>
      <c r="D81">
        <v>30</v>
      </c>
      <c r="F81" t="s">
        <v>20</v>
      </c>
      <c r="I81" t="s">
        <v>21</v>
      </c>
      <c r="K81">
        <f t="shared" si="2"/>
        <v>4.125</v>
      </c>
    </row>
    <row r="82" spans="1:11" x14ac:dyDescent="0.75">
      <c r="A82">
        <v>38.575000000000003</v>
      </c>
      <c r="B82" t="s">
        <v>45</v>
      </c>
      <c r="C82">
        <v>2904</v>
      </c>
      <c r="D82">
        <v>30</v>
      </c>
      <c r="F82" t="s">
        <v>20</v>
      </c>
      <c r="I82" t="s">
        <v>21</v>
      </c>
      <c r="K82">
        <f t="shared" si="2"/>
        <v>6.5259999999999962</v>
      </c>
    </row>
    <row r="83" spans="1:11" x14ac:dyDescent="0.75">
      <c r="A83">
        <v>59.250999999999998</v>
      </c>
      <c r="B83" t="s">
        <v>45</v>
      </c>
      <c r="C83">
        <v>2904</v>
      </c>
      <c r="D83">
        <v>30</v>
      </c>
      <c r="F83" t="s">
        <v>20</v>
      </c>
      <c r="I83" t="s">
        <v>21</v>
      </c>
      <c r="K83">
        <f t="shared" si="2"/>
        <v>1</v>
      </c>
    </row>
    <row r="84" spans="1:11" x14ac:dyDescent="0.75">
      <c r="A84">
        <v>66.174999999999997</v>
      </c>
      <c r="B84" t="s">
        <v>45</v>
      </c>
      <c r="C84">
        <v>2904</v>
      </c>
      <c r="D84">
        <v>30</v>
      </c>
      <c r="F84" t="s">
        <v>20</v>
      </c>
      <c r="I84" t="s">
        <v>21</v>
      </c>
      <c r="K84">
        <f t="shared" si="2"/>
        <v>1.5750000000000028</v>
      </c>
    </row>
    <row r="85" spans="1:11" x14ac:dyDescent="0.75">
      <c r="A85">
        <v>69.301000000000002</v>
      </c>
      <c r="B85" t="s">
        <v>45</v>
      </c>
      <c r="C85">
        <v>2904</v>
      </c>
      <c r="D85">
        <v>30</v>
      </c>
      <c r="F85" t="s">
        <v>20</v>
      </c>
      <c r="I85" t="s">
        <v>21</v>
      </c>
      <c r="K85">
        <f t="shared" si="2"/>
        <v>5.875</v>
      </c>
    </row>
    <row r="86" spans="1:11" x14ac:dyDescent="0.75">
      <c r="A86">
        <v>94.174999999999997</v>
      </c>
      <c r="B86" t="s">
        <v>45</v>
      </c>
      <c r="C86">
        <v>2904</v>
      </c>
      <c r="D86">
        <v>30</v>
      </c>
      <c r="F86" t="s">
        <v>20</v>
      </c>
      <c r="I86" t="s">
        <v>21</v>
      </c>
      <c r="K86">
        <f t="shared" si="2"/>
        <v>7.4009999999999962</v>
      </c>
    </row>
    <row r="87" spans="1:11" x14ac:dyDescent="0.75">
      <c r="A87">
        <v>160.17599999999999</v>
      </c>
      <c r="B87" t="s">
        <v>45</v>
      </c>
      <c r="C87">
        <v>2904</v>
      </c>
      <c r="D87">
        <v>30</v>
      </c>
      <c r="F87" t="s">
        <v>20</v>
      </c>
      <c r="I87" t="s">
        <v>21</v>
      </c>
      <c r="K87">
        <f t="shared" si="2"/>
        <v>6.7250000000000227</v>
      </c>
    </row>
    <row r="88" spans="1:11" x14ac:dyDescent="0.75">
      <c r="A88">
        <v>186.876</v>
      </c>
      <c r="B88" t="s">
        <v>45</v>
      </c>
      <c r="C88">
        <v>2904</v>
      </c>
      <c r="D88">
        <v>30</v>
      </c>
      <c r="F88" t="s">
        <v>20</v>
      </c>
      <c r="I88" t="s">
        <v>21</v>
      </c>
      <c r="K88">
        <f t="shared" si="2"/>
        <v>3.125</v>
      </c>
    </row>
    <row r="89" spans="1:11" x14ac:dyDescent="0.75">
      <c r="A89">
        <v>193.32599999999999</v>
      </c>
      <c r="B89" t="s">
        <v>45</v>
      </c>
      <c r="C89">
        <v>2904</v>
      </c>
      <c r="D89">
        <v>30</v>
      </c>
      <c r="F89" t="s">
        <v>20</v>
      </c>
      <c r="I89" t="s">
        <v>21</v>
      </c>
      <c r="K89">
        <f t="shared" si="2"/>
        <v>2.375</v>
      </c>
    </row>
    <row r="90" spans="1:11" x14ac:dyDescent="0.75">
      <c r="A90">
        <v>211.80099999999999</v>
      </c>
      <c r="B90" t="s">
        <v>45</v>
      </c>
      <c r="C90">
        <v>2904</v>
      </c>
      <c r="D90">
        <v>30</v>
      </c>
      <c r="F90" t="s">
        <v>20</v>
      </c>
      <c r="I90" t="s">
        <v>21</v>
      </c>
      <c r="K90">
        <f t="shared" si="2"/>
        <v>4.625</v>
      </c>
    </row>
    <row r="91" spans="1:11" x14ac:dyDescent="0.75">
      <c r="A91">
        <v>222.101</v>
      </c>
      <c r="B91" t="s">
        <v>45</v>
      </c>
      <c r="C91">
        <v>2904</v>
      </c>
      <c r="D91">
        <v>30</v>
      </c>
      <c r="F91" t="s">
        <v>20</v>
      </c>
      <c r="I91" t="s">
        <v>21</v>
      </c>
      <c r="K91">
        <f t="shared" si="2"/>
        <v>4.1490000000000009</v>
      </c>
    </row>
    <row r="92" spans="1:11" x14ac:dyDescent="0.75">
      <c r="A92">
        <v>227.27699999999999</v>
      </c>
      <c r="B92" t="s">
        <v>45</v>
      </c>
      <c r="C92">
        <v>2904</v>
      </c>
      <c r="D92">
        <v>30</v>
      </c>
      <c r="F92" t="s">
        <v>20</v>
      </c>
      <c r="I92" t="s">
        <v>21</v>
      </c>
      <c r="K92">
        <f t="shared" si="2"/>
        <v>1.8240000000000123</v>
      </c>
    </row>
    <row r="93" spans="1:11" x14ac:dyDescent="0.75">
      <c r="A93">
        <v>230.4</v>
      </c>
      <c r="B93" t="s">
        <v>45</v>
      </c>
      <c r="C93">
        <v>2904</v>
      </c>
      <c r="D93">
        <v>30</v>
      </c>
      <c r="F93" t="s">
        <v>20</v>
      </c>
      <c r="I93" t="s">
        <v>21</v>
      </c>
      <c r="K93">
        <f t="shared" si="2"/>
        <v>1.5499999999999829</v>
      </c>
    </row>
    <row r="94" spans="1:11" x14ac:dyDescent="0.75">
      <c r="A94">
        <v>334.95100000000002</v>
      </c>
      <c r="B94" t="s">
        <v>45</v>
      </c>
      <c r="C94">
        <v>2904</v>
      </c>
      <c r="D94">
        <v>30</v>
      </c>
      <c r="F94" t="s">
        <v>20</v>
      </c>
      <c r="I94" t="s">
        <v>21</v>
      </c>
      <c r="K94">
        <f t="shared" si="2"/>
        <v>2.8739999999999668</v>
      </c>
    </row>
    <row r="95" spans="1:11" x14ac:dyDescent="0.75">
      <c r="A95">
        <v>339.65</v>
      </c>
      <c r="B95" t="s">
        <v>45</v>
      </c>
      <c r="C95">
        <v>2904</v>
      </c>
      <c r="D95">
        <v>30</v>
      </c>
      <c r="F95" t="s">
        <v>20</v>
      </c>
      <c r="I95" t="s">
        <v>21</v>
      </c>
      <c r="K95">
        <f t="shared" si="2"/>
        <v>8.6260000000000332</v>
      </c>
    </row>
    <row r="96" spans="1:11" x14ac:dyDescent="0.75">
      <c r="A96">
        <v>377.077</v>
      </c>
      <c r="B96" t="s">
        <v>45</v>
      </c>
      <c r="C96">
        <v>2904</v>
      </c>
      <c r="D96">
        <v>30</v>
      </c>
      <c r="F96" t="s">
        <v>20</v>
      </c>
      <c r="I96" t="s">
        <v>21</v>
      </c>
      <c r="K96">
        <f t="shared" si="2"/>
        <v>1.0480000000000018</v>
      </c>
    </row>
    <row r="97" spans="1:11" x14ac:dyDescent="0.75">
      <c r="A97">
        <v>378.90100000000001</v>
      </c>
      <c r="B97" t="s">
        <v>45</v>
      </c>
      <c r="C97">
        <v>2904</v>
      </c>
      <c r="D97">
        <v>30</v>
      </c>
      <c r="F97" t="s">
        <v>20</v>
      </c>
      <c r="I97" t="s">
        <v>21</v>
      </c>
      <c r="K97">
        <f t="shared" si="2"/>
        <v>5.7489999999999668</v>
      </c>
    </row>
    <row r="98" spans="1:11" x14ac:dyDescent="0.75">
      <c r="A98">
        <v>387.57499999999999</v>
      </c>
      <c r="B98" t="s">
        <v>45</v>
      </c>
      <c r="C98">
        <v>2904</v>
      </c>
      <c r="D98">
        <v>30</v>
      </c>
      <c r="F98" t="s">
        <v>20</v>
      </c>
      <c r="I98" t="s">
        <v>21</v>
      </c>
      <c r="K98">
        <f t="shared" si="2"/>
        <v>3.8509999999999991</v>
      </c>
    </row>
    <row r="99" spans="1:11" x14ac:dyDescent="0.75">
      <c r="A99">
        <v>420.32600000000002</v>
      </c>
      <c r="B99" t="s">
        <v>45</v>
      </c>
      <c r="C99">
        <v>2904</v>
      </c>
      <c r="D99">
        <v>30</v>
      </c>
      <c r="F99" t="s">
        <v>20</v>
      </c>
      <c r="I99" t="s">
        <v>21</v>
      </c>
      <c r="K99">
        <f t="shared" si="2"/>
        <v>7.4249999999999545</v>
      </c>
    </row>
    <row r="100" spans="1:11" x14ac:dyDescent="0.75">
      <c r="A100">
        <v>10.401</v>
      </c>
      <c r="B100" t="s">
        <v>45</v>
      </c>
      <c r="C100">
        <v>2904</v>
      </c>
      <c r="D100">
        <v>30</v>
      </c>
      <c r="F100" t="s">
        <v>26</v>
      </c>
      <c r="I100" t="s">
        <v>21</v>
      </c>
      <c r="K100">
        <f t="shared" si="2"/>
        <v>8.3999999999999986</v>
      </c>
    </row>
    <row r="101" spans="1:11" x14ac:dyDescent="0.75">
      <c r="A101">
        <v>27.425999999999998</v>
      </c>
      <c r="B101" t="s">
        <v>45</v>
      </c>
      <c r="C101">
        <v>2904</v>
      </c>
      <c r="D101">
        <v>30</v>
      </c>
      <c r="F101" t="s">
        <v>26</v>
      </c>
      <c r="I101" t="s">
        <v>21</v>
      </c>
      <c r="K101">
        <f t="shared" si="2"/>
        <v>8.3000000000000007</v>
      </c>
    </row>
    <row r="102" spans="1:11" x14ac:dyDescent="0.75">
      <c r="A102">
        <v>37.776000000000003</v>
      </c>
      <c r="B102" t="s">
        <v>45</v>
      </c>
      <c r="C102">
        <v>2904</v>
      </c>
      <c r="D102">
        <v>30</v>
      </c>
      <c r="F102" t="s">
        <v>26</v>
      </c>
      <c r="I102" t="s">
        <v>21</v>
      </c>
      <c r="K102">
        <f t="shared" si="2"/>
        <v>1.0499999999999972</v>
      </c>
    </row>
    <row r="103" spans="1:11" x14ac:dyDescent="0.75">
      <c r="A103">
        <v>46.100999999999999</v>
      </c>
      <c r="B103" t="s">
        <v>45</v>
      </c>
      <c r="C103">
        <v>2904</v>
      </c>
      <c r="D103">
        <v>30</v>
      </c>
      <c r="F103" t="s">
        <v>26</v>
      </c>
      <c r="I103" t="s">
        <v>21</v>
      </c>
      <c r="K103">
        <f t="shared" si="2"/>
        <v>1.5240000000000009</v>
      </c>
    </row>
    <row r="104" spans="1:11" x14ac:dyDescent="0.75">
      <c r="A104">
        <v>49.451000000000001</v>
      </c>
      <c r="B104" t="s">
        <v>45</v>
      </c>
      <c r="C104">
        <v>2904</v>
      </c>
      <c r="D104">
        <v>30</v>
      </c>
      <c r="F104" t="s">
        <v>26</v>
      </c>
      <c r="I104" t="s">
        <v>21</v>
      </c>
      <c r="K104">
        <f t="shared" si="2"/>
        <v>10.049999999999997</v>
      </c>
    </row>
    <row r="105" spans="1:11" x14ac:dyDescent="0.75">
      <c r="A105">
        <v>61.850999999999999</v>
      </c>
      <c r="B105" t="s">
        <v>45</v>
      </c>
      <c r="C105">
        <v>2904</v>
      </c>
      <c r="D105">
        <v>30</v>
      </c>
      <c r="F105" t="s">
        <v>26</v>
      </c>
      <c r="I105" t="s">
        <v>21</v>
      </c>
      <c r="K105">
        <f t="shared" si="2"/>
        <v>4.0499999999999972</v>
      </c>
    </row>
    <row r="106" spans="1:11" x14ac:dyDescent="0.75">
      <c r="A106">
        <v>68</v>
      </c>
      <c r="B106" t="s">
        <v>45</v>
      </c>
      <c r="C106">
        <v>2904</v>
      </c>
      <c r="D106">
        <v>30</v>
      </c>
      <c r="F106" t="s">
        <v>26</v>
      </c>
      <c r="I106" t="s">
        <v>21</v>
      </c>
      <c r="K106">
        <f t="shared" si="2"/>
        <v>1.5510000000000019</v>
      </c>
    </row>
    <row r="107" spans="1:11" x14ac:dyDescent="0.75">
      <c r="A107">
        <v>91.35</v>
      </c>
      <c r="B107" t="s">
        <v>45</v>
      </c>
      <c r="C107">
        <v>2904</v>
      </c>
      <c r="D107">
        <v>30</v>
      </c>
      <c r="F107" t="s">
        <v>26</v>
      </c>
      <c r="I107" t="s">
        <v>21</v>
      </c>
      <c r="K107">
        <f t="shared" si="2"/>
        <v>3.0760000000000076</v>
      </c>
    </row>
    <row r="108" spans="1:11" x14ac:dyDescent="0.75">
      <c r="A108">
        <v>104.726</v>
      </c>
      <c r="B108" t="s">
        <v>45</v>
      </c>
      <c r="C108">
        <v>2904</v>
      </c>
      <c r="D108">
        <v>30</v>
      </c>
      <c r="F108" t="s">
        <v>26</v>
      </c>
      <c r="I108" t="s">
        <v>21</v>
      </c>
      <c r="K108">
        <f t="shared" si="2"/>
        <v>12.375</v>
      </c>
    </row>
    <row r="109" spans="1:11" x14ac:dyDescent="0.75">
      <c r="A109">
        <v>121.175</v>
      </c>
      <c r="B109" t="s">
        <v>45</v>
      </c>
      <c r="C109">
        <v>2904</v>
      </c>
      <c r="D109">
        <v>30</v>
      </c>
      <c r="F109" t="s">
        <v>26</v>
      </c>
      <c r="I109" t="s">
        <v>21</v>
      </c>
      <c r="K109">
        <f t="shared" si="2"/>
        <v>38.72699999999999</v>
      </c>
    </row>
    <row r="110" spans="1:11" x14ac:dyDescent="0.75">
      <c r="A110">
        <v>170.5</v>
      </c>
      <c r="B110" t="s">
        <v>45</v>
      </c>
      <c r="C110">
        <v>2904</v>
      </c>
      <c r="D110">
        <v>30</v>
      </c>
      <c r="F110" t="s">
        <v>26</v>
      </c>
      <c r="I110" t="s">
        <v>21</v>
      </c>
      <c r="K110">
        <f t="shared" si="2"/>
        <v>12.675000000000011</v>
      </c>
    </row>
    <row r="111" spans="1:11" x14ac:dyDescent="0.75">
      <c r="A111">
        <v>185.55099999999999</v>
      </c>
      <c r="B111" t="s">
        <v>45</v>
      </c>
      <c r="C111">
        <v>2904</v>
      </c>
      <c r="D111">
        <v>30</v>
      </c>
      <c r="F111" t="s">
        <v>26</v>
      </c>
      <c r="I111" t="s">
        <v>21</v>
      </c>
      <c r="K111">
        <f t="shared" si="2"/>
        <v>1.849000000000018</v>
      </c>
    </row>
    <row r="112" spans="1:11" x14ac:dyDescent="0.75">
      <c r="A112">
        <v>192.05099999999999</v>
      </c>
      <c r="B112" t="s">
        <v>45</v>
      </c>
      <c r="C112">
        <v>2904</v>
      </c>
      <c r="D112">
        <v>30</v>
      </c>
      <c r="F112" t="s">
        <v>26</v>
      </c>
      <c r="I112" t="s">
        <v>21</v>
      </c>
      <c r="K112">
        <f t="shared" si="2"/>
        <v>1.5250000000000057</v>
      </c>
    </row>
    <row r="113" spans="1:11" x14ac:dyDescent="0.75">
      <c r="A113">
        <v>197.751</v>
      </c>
      <c r="B113" t="s">
        <v>45</v>
      </c>
      <c r="C113">
        <v>2904</v>
      </c>
      <c r="D113">
        <v>30</v>
      </c>
      <c r="F113" t="s">
        <v>26</v>
      </c>
      <c r="I113" t="s">
        <v>21</v>
      </c>
      <c r="K113">
        <f t="shared" si="2"/>
        <v>1.875</v>
      </c>
    </row>
    <row r="114" spans="1:11" x14ac:dyDescent="0.75">
      <c r="A114">
        <v>200.42599999999999</v>
      </c>
      <c r="B114" t="s">
        <v>45</v>
      </c>
      <c r="C114">
        <v>2904</v>
      </c>
      <c r="D114">
        <v>30</v>
      </c>
      <c r="F114" t="s">
        <v>26</v>
      </c>
      <c r="I114" t="s">
        <v>21</v>
      </c>
      <c r="K114">
        <f t="shared" si="2"/>
        <v>11.125</v>
      </c>
    </row>
    <row r="115" spans="1:11" x14ac:dyDescent="0.75">
      <c r="A115">
        <v>219.52600000000001</v>
      </c>
      <c r="B115" t="s">
        <v>45</v>
      </c>
      <c r="C115">
        <v>2904</v>
      </c>
      <c r="D115">
        <v>30</v>
      </c>
      <c r="F115" t="s">
        <v>26</v>
      </c>
      <c r="I115" t="s">
        <v>21</v>
      </c>
      <c r="K115">
        <f t="shared" si="2"/>
        <v>2.8489999999999895</v>
      </c>
    </row>
    <row r="116" spans="1:11" x14ac:dyDescent="0.75">
      <c r="A116">
        <v>331.32600000000002</v>
      </c>
      <c r="B116" t="s">
        <v>45</v>
      </c>
      <c r="C116">
        <v>2904</v>
      </c>
      <c r="D116">
        <v>30</v>
      </c>
      <c r="F116" t="s">
        <v>26</v>
      </c>
      <c r="I116" t="s">
        <v>21</v>
      </c>
      <c r="K116">
        <f t="shared" si="2"/>
        <v>0.79999999999995453</v>
      </c>
    </row>
    <row r="117" spans="1:11" x14ac:dyDescent="0.75">
      <c r="A117">
        <v>334.42599999999999</v>
      </c>
      <c r="B117" t="s">
        <v>45</v>
      </c>
      <c r="C117">
        <v>2904</v>
      </c>
      <c r="D117">
        <v>30</v>
      </c>
      <c r="F117" t="s">
        <v>26</v>
      </c>
      <c r="I117" t="s">
        <v>21</v>
      </c>
      <c r="K117">
        <f t="shared" si="2"/>
        <v>1.0500000000000114</v>
      </c>
    </row>
    <row r="118" spans="1:11" x14ac:dyDescent="0.75">
      <c r="A118">
        <v>351.42700000000002</v>
      </c>
      <c r="B118" t="s">
        <v>45</v>
      </c>
      <c r="C118">
        <v>2904</v>
      </c>
      <c r="D118">
        <v>30</v>
      </c>
      <c r="F118" t="s">
        <v>26</v>
      </c>
      <c r="I118" t="s">
        <v>21</v>
      </c>
      <c r="K118">
        <f t="shared" si="2"/>
        <v>25.147999999999968</v>
      </c>
    </row>
    <row r="119" spans="1:11" x14ac:dyDescent="0.75">
      <c r="A119">
        <v>386.25099999999998</v>
      </c>
      <c r="B119" t="s">
        <v>45</v>
      </c>
      <c r="C119">
        <v>2904</v>
      </c>
      <c r="D119">
        <v>30</v>
      </c>
      <c r="F119" t="s">
        <v>26</v>
      </c>
      <c r="I119" t="s">
        <v>21</v>
      </c>
      <c r="K119">
        <f t="shared" si="2"/>
        <v>1.5750000000000455</v>
      </c>
    </row>
    <row r="120" spans="1:11" x14ac:dyDescent="0.75">
      <c r="A120">
        <v>295.42500000000001</v>
      </c>
      <c r="B120" t="s">
        <v>45</v>
      </c>
      <c r="C120">
        <v>2904</v>
      </c>
      <c r="D120">
        <v>30</v>
      </c>
      <c r="F120" t="s">
        <v>29</v>
      </c>
      <c r="I120" t="s">
        <v>21</v>
      </c>
      <c r="K120">
        <f t="shared" si="2"/>
        <v>2.8269999999999982</v>
      </c>
    </row>
    <row r="121" spans="1:11" x14ac:dyDescent="0.75">
      <c r="A121">
        <v>406.20100000000002</v>
      </c>
      <c r="B121" t="s">
        <v>45</v>
      </c>
      <c r="C121">
        <v>2904</v>
      </c>
      <c r="D121">
        <v>30</v>
      </c>
      <c r="F121" t="s">
        <v>29</v>
      </c>
      <c r="I121" t="s">
        <v>21</v>
      </c>
      <c r="K121">
        <f t="shared" si="2"/>
        <v>5.7249999999999659</v>
      </c>
    </row>
    <row r="122" spans="1:11" x14ac:dyDescent="0.75">
      <c r="A122" s="3">
        <v>9.6020000000000003</v>
      </c>
      <c r="B122" s="3" t="s">
        <v>45</v>
      </c>
      <c r="C122" s="3">
        <v>2904</v>
      </c>
      <c r="D122" s="3">
        <v>30</v>
      </c>
      <c r="E122" s="3"/>
      <c r="F122" s="3" t="s">
        <v>30</v>
      </c>
      <c r="G122" s="3"/>
      <c r="H122" s="3"/>
      <c r="I122" s="3" t="s">
        <v>22</v>
      </c>
    </row>
    <row r="123" spans="1:11" x14ac:dyDescent="0.75">
      <c r="A123">
        <v>37.250999999999998</v>
      </c>
      <c r="B123" t="s">
        <v>45</v>
      </c>
      <c r="C123">
        <v>2904</v>
      </c>
      <c r="D123">
        <v>30</v>
      </c>
      <c r="F123" t="s">
        <v>30</v>
      </c>
      <c r="I123" t="s">
        <v>22</v>
      </c>
    </row>
    <row r="124" spans="1:11" x14ac:dyDescent="0.75">
      <c r="A124">
        <v>48.95</v>
      </c>
      <c r="B124" t="s">
        <v>45</v>
      </c>
      <c r="C124">
        <v>2904</v>
      </c>
      <c r="D124">
        <v>30</v>
      </c>
      <c r="F124" t="s">
        <v>30</v>
      </c>
      <c r="I124" t="s">
        <v>22</v>
      </c>
    </row>
    <row r="125" spans="1:11" x14ac:dyDescent="0.75">
      <c r="A125">
        <v>119.376</v>
      </c>
      <c r="B125" t="s">
        <v>45</v>
      </c>
      <c r="C125">
        <v>2904</v>
      </c>
      <c r="D125">
        <v>30</v>
      </c>
      <c r="F125" t="s">
        <v>30</v>
      </c>
      <c r="I125" t="s">
        <v>22</v>
      </c>
    </row>
    <row r="126" spans="1:11" x14ac:dyDescent="0.75">
      <c r="A126">
        <v>185.27600000000001</v>
      </c>
      <c r="B126" t="s">
        <v>45</v>
      </c>
      <c r="C126">
        <v>2904</v>
      </c>
      <c r="D126">
        <v>30</v>
      </c>
      <c r="F126" t="s">
        <v>30</v>
      </c>
      <c r="I126" t="s">
        <v>22</v>
      </c>
    </row>
    <row r="127" spans="1:11" x14ac:dyDescent="0.75">
      <c r="A127">
        <v>333.92599999999999</v>
      </c>
      <c r="B127" t="s">
        <v>45</v>
      </c>
      <c r="C127">
        <v>2904</v>
      </c>
      <c r="D127">
        <v>30</v>
      </c>
      <c r="F127" t="s">
        <v>30</v>
      </c>
      <c r="I127" t="s">
        <v>22</v>
      </c>
    </row>
    <row r="128" spans="1:11" x14ac:dyDescent="0.75">
      <c r="A128">
        <v>350.65</v>
      </c>
      <c r="B128" t="s">
        <v>45</v>
      </c>
      <c r="C128">
        <v>2904</v>
      </c>
      <c r="D128">
        <v>30</v>
      </c>
      <c r="F128" t="s">
        <v>30</v>
      </c>
      <c r="I128" t="s">
        <v>22</v>
      </c>
    </row>
    <row r="129" spans="1:9" x14ac:dyDescent="0.75">
      <c r="A129">
        <v>577.65099999999995</v>
      </c>
      <c r="B129" t="s">
        <v>45</v>
      </c>
      <c r="C129">
        <v>2904</v>
      </c>
      <c r="D129">
        <v>30</v>
      </c>
      <c r="F129" t="s">
        <v>30</v>
      </c>
      <c r="I129" t="s">
        <v>22</v>
      </c>
    </row>
    <row r="130" spans="1:9" x14ac:dyDescent="0.75">
      <c r="A130">
        <v>600.79999999999995</v>
      </c>
      <c r="B130" t="s">
        <v>45</v>
      </c>
      <c r="C130">
        <v>2904</v>
      </c>
      <c r="D130">
        <v>30</v>
      </c>
      <c r="F130" t="s">
        <v>30</v>
      </c>
      <c r="I130" t="s">
        <v>22</v>
      </c>
    </row>
    <row r="131" spans="1:9" x14ac:dyDescent="0.75">
      <c r="A131">
        <v>89.475999999999999</v>
      </c>
      <c r="B131" t="s">
        <v>45</v>
      </c>
      <c r="C131">
        <v>2904</v>
      </c>
      <c r="D131">
        <v>30</v>
      </c>
      <c r="F131" t="s">
        <v>31</v>
      </c>
      <c r="I131" t="s">
        <v>22</v>
      </c>
    </row>
    <row r="132" spans="1:9" x14ac:dyDescent="0.75">
      <c r="A132">
        <v>294.62599999999998</v>
      </c>
      <c r="B132" t="s">
        <v>45</v>
      </c>
      <c r="C132">
        <v>2904</v>
      </c>
      <c r="D132">
        <v>30</v>
      </c>
      <c r="F132" t="s">
        <v>31</v>
      </c>
      <c r="I132" t="s">
        <v>22</v>
      </c>
    </row>
    <row r="133" spans="1:9" x14ac:dyDescent="0.75">
      <c r="A133">
        <v>329.82600000000002</v>
      </c>
      <c r="B133" t="s">
        <v>45</v>
      </c>
      <c r="C133">
        <v>2904</v>
      </c>
      <c r="D133">
        <v>30</v>
      </c>
      <c r="F133" t="s">
        <v>31</v>
      </c>
      <c r="I133" t="s">
        <v>22</v>
      </c>
    </row>
    <row r="134" spans="1:9" x14ac:dyDescent="0.75">
      <c r="A134">
        <v>405.92599999999999</v>
      </c>
      <c r="B134" t="s">
        <v>45</v>
      </c>
      <c r="C134">
        <v>2904</v>
      </c>
      <c r="D134">
        <v>30</v>
      </c>
      <c r="F134" t="s">
        <v>31</v>
      </c>
      <c r="I134" t="s">
        <v>22</v>
      </c>
    </row>
    <row r="135" spans="1:9" x14ac:dyDescent="0.75">
      <c r="A135">
        <v>420.82600000000002</v>
      </c>
      <c r="B135" t="s">
        <v>45</v>
      </c>
      <c r="C135">
        <v>2904</v>
      </c>
      <c r="D135">
        <v>30</v>
      </c>
      <c r="F135" t="s">
        <v>31</v>
      </c>
      <c r="I135" t="s">
        <v>22</v>
      </c>
    </row>
    <row r="136" spans="1:9" x14ac:dyDescent="0.75">
      <c r="A136">
        <v>572.45100000000002</v>
      </c>
      <c r="B136" t="s">
        <v>45</v>
      </c>
      <c r="C136">
        <v>2904</v>
      </c>
      <c r="D136">
        <v>30</v>
      </c>
      <c r="F136" t="s">
        <v>31</v>
      </c>
      <c r="I136" t="s">
        <v>22</v>
      </c>
    </row>
    <row r="137" spans="1:9" x14ac:dyDescent="0.75">
      <c r="A137">
        <v>589.375</v>
      </c>
      <c r="B137" t="s">
        <v>45</v>
      </c>
      <c r="C137">
        <v>2904</v>
      </c>
      <c r="D137">
        <v>30</v>
      </c>
      <c r="F137" t="s">
        <v>31</v>
      </c>
      <c r="I137" t="s">
        <v>22</v>
      </c>
    </row>
    <row r="138" spans="1:9" x14ac:dyDescent="0.75">
      <c r="A138">
        <v>22.675999999999998</v>
      </c>
      <c r="B138" t="s">
        <v>45</v>
      </c>
      <c r="C138">
        <v>2904</v>
      </c>
      <c r="D138">
        <v>30</v>
      </c>
      <c r="F138" t="s">
        <v>20</v>
      </c>
      <c r="I138" t="s">
        <v>22</v>
      </c>
    </row>
    <row r="139" spans="1:9" x14ac:dyDescent="0.75">
      <c r="A139">
        <v>45.100999999999999</v>
      </c>
      <c r="B139" t="s">
        <v>45</v>
      </c>
      <c r="C139">
        <v>2904</v>
      </c>
      <c r="D139">
        <v>30</v>
      </c>
      <c r="F139" t="s">
        <v>20</v>
      </c>
      <c r="I139" t="s">
        <v>22</v>
      </c>
    </row>
    <row r="140" spans="1:9" x14ac:dyDescent="0.75">
      <c r="A140">
        <v>60.250999999999998</v>
      </c>
      <c r="B140" t="s">
        <v>45</v>
      </c>
      <c r="C140">
        <v>2904</v>
      </c>
      <c r="D140">
        <v>30</v>
      </c>
      <c r="F140" t="s">
        <v>20</v>
      </c>
      <c r="I140" t="s">
        <v>22</v>
      </c>
    </row>
    <row r="141" spans="1:9" x14ac:dyDescent="0.75">
      <c r="A141">
        <v>67.75</v>
      </c>
      <c r="B141" t="s">
        <v>45</v>
      </c>
      <c r="C141">
        <v>2904</v>
      </c>
      <c r="D141">
        <v>30</v>
      </c>
      <c r="F141" t="s">
        <v>20</v>
      </c>
      <c r="I141" t="s">
        <v>22</v>
      </c>
    </row>
    <row r="142" spans="1:9" x14ac:dyDescent="0.75">
      <c r="A142">
        <v>75.176000000000002</v>
      </c>
      <c r="B142" t="s">
        <v>45</v>
      </c>
      <c r="C142">
        <v>2904</v>
      </c>
      <c r="D142">
        <v>30</v>
      </c>
      <c r="F142" t="s">
        <v>20</v>
      </c>
      <c r="I142" t="s">
        <v>22</v>
      </c>
    </row>
    <row r="143" spans="1:9" x14ac:dyDescent="0.75">
      <c r="A143">
        <v>101.57599999999999</v>
      </c>
      <c r="B143" t="s">
        <v>45</v>
      </c>
      <c r="C143">
        <v>2904</v>
      </c>
      <c r="D143">
        <v>30</v>
      </c>
      <c r="F143" t="s">
        <v>20</v>
      </c>
      <c r="I143" t="s">
        <v>22</v>
      </c>
    </row>
    <row r="144" spans="1:9" x14ac:dyDescent="0.75">
      <c r="A144">
        <v>166.90100000000001</v>
      </c>
      <c r="B144" t="s">
        <v>45</v>
      </c>
      <c r="C144">
        <v>2904</v>
      </c>
      <c r="D144">
        <v>30</v>
      </c>
      <c r="F144" t="s">
        <v>20</v>
      </c>
      <c r="I144" t="s">
        <v>22</v>
      </c>
    </row>
    <row r="145" spans="1:9" x14ac:dyDescent="0.75">
      <c r="A145">
        <v>190.001</v>
      </c>
      <c r="B145" t="s">
        <v>45</v>
      </c>
      <c r="C145">
        <v>2904</v>
      </c>
      <c r="D145">
        <v>30</v>
      </c>
      <c r="F145" t="s">
        <v>20</v>
      </c>
      <c r="I145" t="s">
        <v>22</v>
      </c>
    </row>
    <row r="146" spans="1:9" x14ac:dyDescent="0.75">
      <c r="A146">
        <v>195.70099999999999</v>
      </c>
      <c r="B146" t="s">
        <v>45</v>
      </c>
      <c r="C146">
        <v>2904</v>
      </c>
      <c r="D146">
        <v>30</v>
      </c>
      <c r="F146" t="s">
        <v>20</v>
      </c>
      <c r="I146" t="s">
        <v>22</v>
      </c>
    </row>
    <row r="147" spans="1:9" x14ac:dyDescent="0.75">
      <c r="A147">
        <v>216.42599999999999</v>
      </c>
      <c r="B147" t="s">
        <v>45</v>
      </c>
      <c r="C147">
        <v>2904</v>
      </c>
      <c r="D147">
        <v>30</v>
      </c>
      <c r="F147" t="s">
        <v>20</v>
      </c>
      <c r="I147" t="s">
        <v>22</v>
      </c>
    </row>
    <row r="148" spans="1:9" x14ac:dyDescent="0.75">
      <c r="A148">
        <v>226.25</v>
      </c>
      <c r="B148" t="s">
        <v>45</v>
      </c>
      <c r="C148">
        <v>2904</v>
      </c>
      <c r="D148">
        <v>30</v>
      </c>
      <c r="F148" t="s">
        <v>20</v>
      </c>
      <c r="I148" t="s">
        <v>22</v>
      </c>
    </row>
    <row r="149" spans="1:9" x14ac:dyDescent="0.75">
      <c r="A149">
        <v>229.101</v>
      </c>
      <c r="B149" t="s">
        <v>45</v>
      </c>
      <c r="C149">
        <v>2904</v>
      </c>
      <c r="D149">
        <v>30</v>
      </c>
      <c r="F149" t="s">
        <v>20</v>
      </c>
      <c r="I149" t="s">
        <v>22</v>
      </c>
    </row>
    <row r="150" spans="1:9" x14ac:dyDescent="0.75">
      <c r="A150">
        <v>231.95</v>
      </c>
      <c r="B150" t="s">
        <v>45</v>
      </c>
      <c r="C150">
        <v>2904</v>
      </c>
      <c r="D150">
        <v>30</v>
      </c>
      <c r="F150" t="s">
        <v>20</v>
      </c>
      <c r="I150" t="s">
        <v>22</v>
      </c>
    </row>
    <row r="151" spans="1:9" x14ac:dyDescent="0.75">
      <c r="A151">
        <v>337.82499999999999</v>
      </c>
      <c r="B151" t="s">
        <v>45</v>
      </c>
      <c r="C151">
        <v>2904</v>
      </c>
      <c r="D151">
        <v>30</v>
      </c>
      <c r="F151" t="s">
        <v>20</v>
      </c>
      <c r="I151" t="s">
        <v>22</v>
      </c>
    </row>
    <row r="152" spans="1:9" x14ac:dyDescent="0.75">
      <c r="A152">
        <v>348.27600000000001</v>
      </c>
      <c r="B152" t="s">
        <v>45</v>
      </c>
      <c r="C152">
        <v>2904</v>
      </c>
      <c r="D152">
        <v>30</v>
      </c>
      <c r="F152" t="s">
        <v>20</v>
      </c>
      <c r="I152" t="s">
        <v>22</v>
      </c>
    </row>
    <row r="153" spans="1:9" x14ac:dyDescent="0.75">
      <c r="A153">
        <v>378.125</v>
      </c>
      <c r="B153" t="s">
        <v>45</v>
      </c>
      <c r="C153">
        <v>2904</v>
      </c>
      <c r="D153">
        <v>30</v>
      </c>
      <c r="F153" t="s">
        <v>20</v>
      </c>
      <c r="I153" t="s">
        <v>22</v>
      </c>
    </row>
    <row r="154" spans="1:9" x14ac:dyDescent="0.75">
      <c r="A154">
        <v>384.65</v>
      </c>
      <c r="B154" t="s">
        <v>45</v>
      </c>
      <c r="C154">
        <v>2904</v>
      </c>
      <c r="D154">
        <v>30</v>
      </c>
      <c r="F154" t="s">
        <v>20</v>
      </c>
      <c r="I154" t="s">
        <v>22</v>
      </c>
    </row>
    <row r="155" spans="1:9" x14ac:dyDescent="0.75">
      <c r="A155">
        <v>391.42599999999999</v>
      </c>
      <c r="B155" t="s">
        <v>45</v>
      </c>
      <c r="C155">
        <v>2904</v>
      </c>
      <c r="D155">
        <v>30</v>
      </c>
      <c r="F155" t="s">
        <v>20</v>
      </c>
      <c r="I155" t="s">
        <v>22</v>
      </c>
    </row>
    <row r="156" spans="1:9" x14ac:dyDescent="0.75">
      <c r="A156">
        <v>427.75099999999998</v>
      </c>
      <c r="B156" t="s">
        <v>45</v>
      </c>
      <c r="C156">
        <v>2904</v>
      </c>
      <c r="D156">
        <v>30</v>
      </c>
      <c r="F156" t="s">
        <v>20</v>
      </c>
      <c r="I156" t="s">
        <v>22</v>
      </c>
    </row>
    <row r="157" spans="1:9" x14ac:dyDescent="0.75">
      <c r="A157">
        <v>18.800999999999998</v>
      </c>
      <c r="B157" t="s">
        <v>45</v>
      </c>
      <c r="C157">
        <v>2904</v>
      </c>
      <c r="D157">
        <v>30</v>
      </c>
      <c r="F157" t="s">
        <v>26</v>
      </c>
      <c r="I157" t="s">
        <v>22</v>
      </c>
    </row>
    <row r="158" spans="1:9" x14ac:dyDescent="0.75">
      <c r="A158">
        <v>35.725999999999999</v>
      </c>
      <c r="B158" t="s">
        <v>45</v>
      </c>
      <c r="C158">
        <v>2904</v>
      </c>
      <c r="D158">
        <v>30</v>
      </c>
      <c r="F158" t="s">
        <v>26</v>
      </c>
      <c r="I158" t="s">
        <v>22</v>
      </c>
    </row>
    <row r="159" spans="1:9" x14ac:dyDescent="0.75">
      <c r="A159">
        <v>38.826000000000001</v>
      </c>
      <c r="B159" t="s">
        <v>45</v>
      </c>
      <c r="C159">
        <v>2904</v>
      </c>
      <c r="D159">
        <v>30</v>
      </c>
      <c r="F159" t="s">
        <v>26</v>
      </c>
      <c r="I159" t="s">
        <v>22</v>
      </c>
    </row>
    <row r="160" spans="1:9" x14ac:dyDescent="0.75">
      <c r="A160">
        <v>47.625</v>
      </c>
      <c r="B160" t="s">
        <v>45</v>
      </c>
      <c r="C160">
        <v>2904</v>
      </c>
      <c r="D160">
        <v>30</v>
      </c>
      <c r="F160" t="s">
        <v>26</v>
      </c>
      <c r="I160" t="s">
        <v>22</v>
      </c>
    </row>
    <row r="161" spans="1:9" x14ac:dyDescent="0.75">
      <c r="A161">
        <v>59.500999999999998</v>
      </c>
      <c r="B161" t="s">
        <v>45</v>
      </c>
      <c r="C161">
        <v>2904</v>
      </c>
      <c r="D161">
        <v>30</v>
      </c>
      <c r="F161" t="s">
        <v>26</v>
      </c>
      <c r="I161" t="s">
        <v>22</v>
      </c>
    </row>
    <row r="162" spans="1:9" x14ac:dyDescent="0.75">
      <c r="A162">
        <v>65.900999999999996</v>
      </c>
      <c r="B162" t="s">
        <v>45</v>
      </c>
      <c r="C162">
        <v>2904</v>
      </c>
      <c r="D162">
        <v>30</v>
      </c>
      <c r="F162" t="s">
        <v>26</v>
      </c>
      <c r="I162" t="s">
        <v>22</v>
      </c>
    </row>
    <row r="163" spans="1:9" x14ac:dyDescent="0.75">
      <c r="A163">
        <v>69.551000000000002</v>
      </c>
      <c r="B163" t="s">
        <v>45</v>
      </c>
      <c r="C163">
        <v>2904</v>
      </c>
      <c r="D163">
        <v>30</v>
      </c>
      <c r="F163" t="s">
        <v>26</v>
      </c>
      <c r="I163" t="s">
        <v>22</v>
      </c>
    </row>
    <row r="164" spans="1:9" x14ac:dyDescent="0.75">
      <c r="A164">
        <v>94.426000000000002</v>
      </c>
      <c r="B164" t="s">
        <v>45</v>
      </c>
      <c r="C164">
        <v>2904</v>
      </c>
      <c r="D164">
        <v>30</v>
      </c>
      <c r="F164" t="s">
        <v>26</v>
      </c>
      <c r="I164" t="s">
        <v>22</v>
      </c>
    </row>
    <row r="165" spans="1:9" x14ac:dyDescent="0.75">
      <c r="A165">
        <v>117.101</v>
      </c>
      <c r="B165" t="s">
        <v>45</v>
      </c>
      <c r="C165">
        <v>2904</v>
      </c>
      <c r="D165">
        <v>30</v>
      </c>
      <c r="F165" t="s">
        <v>26</v>
      </c>
      <c r="I165" t="s">
        <v>22</v>
      </c>
    </row>
    <row r="166" spans="1:9" x14ac:dyDescent="0.75">
      <c r="A166">
        <v>159.90199999999999</v>
      </c>
      <c r="B166" t="s">
        <v>45</v>
      </c>
      <c r="C166">
        <v>2904</v>
      </c>
      <c r="D166">
        <v>30</v>
      </c>
      <c r="F166" t="s">
        <v>26</v>
      </c>
      <c r="I166" t="s">
        <v>22</v>
      </c>
    </row>
    <row r="167" spans="1:9" x14ac:dyDescent="0.75">
      <c r="A167">
        <v>183.17500000000001</v>
      </c>
      <c r="B167" t="s">
        <v>45</v>
      </c>
      <c r="C167">
        <v>2904</v>
      </c>
      <c r="D167">
        <v>30</v>
      </c>
      <c r="F167" t="s">
        <v>26</v>
      </c>
      <c r="I167" t="s">
        <v>22</v>
      </c>
    </row>
    <row r="168" spans="1:9" x14ac:dyDescent="0.75">
      <c r="A168">
        <v>187.4</v>
      </c>
      <c r="B168" t="s">
        <v>45</v>
      </c>
      <c r="C168">
        <v>2904</v>
      </c>
      <c r="D168">
        <v>30</v>
      </c>
      <c r="F168" t="s">
        <v>26</v>
      </c>
      <c r="I168" t="s">
        <v>22</v>
      </c>
    </row>
    <row r="169" spans="1:9" x14ac:dyDescent="0.75">
      <c r="A169">
        <v>193.57599999999999</v>
      </c>
      <c r="B169" t="s">
        <v>45</v>
      </c>
      <c r="C169">
        <v>2904</v>
      </c>
      <c r="D169">
        <v>30</v>
      </c>
      <c r="F169" t="s">
        <v>26</v>
      </c>
      <c r="I169" t="s">
        <v>22</v>
      </c>
    </row>
    <row r="170" spans="1:9" x14ac:dyDescent="0.75">
      <c r="A170">
        <v>199.626</v>
      </c>
      <c r="B170" t="s">
        <v>45</v>
      </c>
      <c r="C170">
        <v>2904</v>
      </c>
      <c r="D170">
        <v>30</v>
      </c>
      <c r="F170" t="s">
        <v>26</v>
      </c>
      <c r="I170" t="s">
        <v>22</v>
      </c>
    </row>
    <row r="171" spans="1:9" x14ac:dyDescent="0.75">
      <c r="A171">
        <v>211.55099999999999</v>
      </c>
      <c r="B171" t="s">
        <v>45</v>
      </c>
      <c r="C171">
        <v>2904</v>
      </c>
      <c r="D171">
        <v>30</v>
      </c>
      <c r="F171" t="s">
        <v>26</v>
      </c>
      <c r="I171" t="s">
        <v>22</v>
      </c>
    </row>
    <row r="172" spans="1:9" x14ac:dyDescent="0.75">
      <c r="A172">
        <v>222.375</v>
      </c>
      <c r="B172" t="s">
        <v>45</v>
      </c>
      <c r="C172">
        <v>2904</v>
      </c>
      <c r="D172">
        <v>30</v>
      </c>
      <c r="F172" t="s">
        <v>26</v>
      </c>
      <c r="I172" t="s">
        <v>22</v>
      </c>
    </row>
    <row r="173" spans="1:9" x14ac:dyDescent="0.75">
      <c r="A173">
        <v>332.12599999999998</v>
      </c>
      <c r="B173" t="s">
        <v>45</v>
      </c>
      <c r="C173">
        <v>2904</v>
      </c>
      <c r="D173">
        <v>30</v>
      </c>
      <c r="F173" t="s">
        <v>26</v>
      </c>
      <c r="I173" t="s">
        <v>22</v>
      </c>
    </row>
    <row r="174" spans="1:9" x14ac:dyDescent="0.75">
      <c r="A174">
        <v>335.476</v>
      </c>
      <c r="B174" t="s">
        <v>45</v>
      </c>
      <c r="C174">
        <v>2904</v>
      </c>
      <c r="D174">
        <v>30</v>
      </c>
      <c r="F174" t="s">
        <v>26</v>
      </c>
      <c r="I174" t="s">
        <v>22</v>
      </c>
    </row>
    <row r="175" spans="1:9" x14ac:dyDescent="0.75">
      <c r="A175">
        <v>376.57499999999999</v>
      </c>
      <c r="B175" t="s">
        <v>45</v>
      </c>
      <c r="C175">
        <v>2904</v>
      </c>
      <c r="D175">
        <v>30</v>
      </c>
      <c r="F175" t="s">
        <v>26</v>
      </c>
      <c r="I175" t="s">
        <v>22</v>
      </c>
    </row>
    <row r="176" spans="1:9" x14ac:dyDescent="0.75">
      <c r="A176">
        <v>387.82600000000002</v>
      </c>
      <c r="B176" t="s">
        <v>45</v>
      </c>
      <c r="C176">
        <v>2904</v>
      </c>
      <c r="D176">
        <v>30</v>
      </c>
      <c r="F176" t="s">
        <v>26</v>
      </c>
      <c r="I176" t="s">
        <v>22</v>
      </c>
    </row>
    <row r="177" spans="1:9" x14ac:dyDescent="0.75">
      <c r="A177">
        <v>298.25200000000001</v>
      </c>
      <c r="B177" t="s">
        <v>45</v>
      </c>
      <c r="C177">
        <v>2904</v>
      </c>
      <c r="D177">
        <v>30</v>
      </c>
      <c r="F177" t="s">
        <v>29</v>
      </c>
      <c r="I177" t="s">
        <v>22</v>
      </c>
    </row>
    <row r="178" spans="1:9" x14ac:dyDescent="0.75">
      <c r="A178">
        <v>411.92599999999999</v>
      </c>
      <c r="B178" t="s">
        <v>45</v>
      </c>
      <c r="C178">
        <v>2904</v>
      </c>
      <c r="D178">
        <v>30</v>
      </c>
      <c r="F178" t="s">
        <v>29</v>
      </c>
      <c r="I178" t="s">
        <v>22</v>
      </c>
    </row>
  </sheetData>
  <sortState xmlns:xlrd2="http://schemas.microsoft.com/office/spreadsheetml/2017/richdata2" ref="A122:I178">
    <sortCondition ref="F122:F1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3"/>
  <sheetViews>
    <sheetView topLeftCell="B6" workbookViewId="0">
      <selection activeCell="N37" sqref="N37"/>
    </sheetView>
  </sheetViews>
  <sheetFormatPr defaultColWidth="8.81640625" defaultRowHeight="14.75" x14ac:dyDescent="0.75"/>
  <cols>
    <col min="4" max="4" width="13.81640625" customWidth="1"/>
    <col min="7" max="7" width="14.81640625" customWidth="1"/>
  </cols>
  <sheetData>
    <row r="1" spans="1:9" x14ac:dyDescent="0.75">
      <c r="A1" t="s">
        <v>0</v>
      </c>
      <c r="B1" t="s">
        <v>79</v>
      </c>
    </row>
    <row r="3" spans="1:9" x14ac:dyDescent="0.75">
      <c r="A3" t="s">
        <v>2</v>
      </c>
    </row>
    <row r="5" spans="1:9" x14ac:dyDescent="0.75">
      <c r="A5" t="s">
        <v>3</v>
      </c>
      <c r="B5" t="s">
        <v>80</v>
      </c>
    </row>
    <row r="7" spans="1:9" x14ac:dyDescent="0.75">
      <c r="A7" t="s">
        <v>5</v>
      </c>
      <c r="B7" s="1">
        <v>43979.666909722226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COUNTIF($F$17:$F$139, D9)</f>
        <v>52</v>
      </c>
      <c r="G9" t="s">
        <v>30</v>
      </c>
      <c r="H9">
        <f>COUNTIF($F$140:$F$241, G9)</f>
        <v>12</v>
      </c>
      <c r="I9">
        <f>AVERAGE(K140:K151)</f>
        <v>6.9142499999999814</v>
      </c>
    </row>
    <row r="10" spans="1:9" x14ac:dyDescent="0.75">
      <c r="D10" t="s">
        <v>25</v>
      </c>
      <c r="E10">
        <f t="shared" ref="E10:E12" si="0">COUNTIF($F$17:$F$139, D10)</f>
        <v>43</v>
      </c>
      <c r="G10" t="s">
        <v>20</v>
      </c>
      <c r="H10">
        <f t="shared" ref="H10:H11" si="1">COUNTIF($F$140:$F$241, G10)</f>
        <v>48</v>
      </c>
      <c r="I10">
        <f>AVERAGE(K152:K199)</f>
        <v>2.1745208333333417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26</v>
      </c>
      <c r="G11" t="s">
        <v>26</v>
      </c>
      <c r="H11">
        <f t="shared" si="1"/>
        <v>42</v>
      </c>
      <c r="I11">
        <f>AVERAGE(K200:K241)</f>
        <v>8.4049047619047528</v>
      </c>
    </row>
    <row r="12" spans="1:9" x14ac:dyDescent="0.75">
      <c r="D12" t="s">
        <v>28</v>
      </c>
      <c r="E12">
        <f t="shared" si="0"/>
        <v>2</v>
      </c>
      <c r="G12" s="2" t="s">
        <v>36</v>
      </c>
      <c r="H12">
        <f>SUM(H9:H11)</f>
        <v>102</v>
      </c>
    </row>
    <row r="13" spans="1:9" x14ac:dyDescent="0.75">
      <c r="A13" t="s">
        <v>8</v>
      </c>
      <c r="D13" s="2" t="s">
        <v>36</v>
      </c>
      <c r="E13">
        <f>SUM(E9:E12)</f>
        <v>123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1210.9839999999999</v>
      </c>
      <c r="B17" t="s">
        <v>80</v>
      </c>
      <c r="C17">
        <v>3208.7</v>
      </c>
      <c r="D17">
        <v>30</v>
      </c>
      <c r="F17" t="s">
        <v>27</v>
      </c>
      <c r="I17" t="s">
        <v>24</v>
      </c>
    </row>
    <row r="18" spans="1:9" x14ac:dyDescent="0.75">
      <c r="A18">
        <v>1216.4090000000001</v>
      </c>
      <c r="B18" t="s">
        <v>80</v>
      </c>
      <c r="C18">
        <v>3208.7</v>
      </c>
      <c r="D18">
        <v>30</v>
      </c>
      <c r="F18" t="s">
        <v>23</v>
      </c>
      <c r="I18" t="s">
        <v>24</v>
      </c>
    </row>
    <row r="19" spans="1:9" x14ac:dyDescent="0.75">
      <c r="A19">
        <v>1218.3330000000001</v>
      </c>
      <c r="B19" t="s">
        <v>80</v>
      </c>
      <c r="C19">
        <v>3208.7</v>
      </c>
      <c r="D19">
        <v>30</v>
      </c>
      <c r="F19" t="s">
        <v>27</v>
      </c>
      <c r="I19" t="s">
        <v>24</v>
      </c>
    </row>
    <row r="20" spans="1:9" x14ac:dyDescent="0.75">
      <c r="A20">
        <v>1219.9829999999999</v>
      </c>
      <c r="B20" t="s">
        <v>80</v>
      </c>
      <c r="C20">
        <v>3208.7</v>
      </c>
      <c r="D20">
        <v>30</v>
      </c>
      <c r="F20" t="s">
        <v>23</v>
      </c>
      <c r="I20" t="s">
        <v>24</v>
      </c>
    </row>
    <row r="21" spans="1:9" x14ac:dyDescent="0.75">
      <c r="A21">
        <v>1222.0830000000001</v>
      </c>
      <c r="B21" t="s">
        <v>80</v>
      </c>
      <c r="C21">
        <v>3208.7</v>
      </c>
      <c r="D21">
        <v>30</v>
      </c>
      <c r="F21" t="s">
        <v>25</v>
      </c>
      <c r="I21" t="s">
        <v>24</v>
      </c>
    </row>
    <row r="22" spans="1:9" x14ac:dyDescent="0.75">
      <c r="A22">
        <v>1223.7329999999999</v>
      </c>
      <c r="B22" t="s">
        <v>80</v>
      </c>
      <c r="C22">
        <v>3208.7</v>
      </c>
      <c r="D22">
        <v>30</v>
      </c>
      <c r="F22" t="s">
        <v>25</v>
      </c>
      <c r="I22" t="s">
        <v>24</v>
      </c>
    </row>
    <row r="23" spans="1:9" x14ac:dyDescent="0.75">
      <c r="A23">
        <v>1235.7080000000001</v>
      </c>
      <c r="B23" t="s">
        <v>80</v>
      </c>
      <c r="C23">
        <v>3208.7</v>
      </c>
      <c r="D23">
        <v>30</v>
      </c>
      <c r="F23" t="s">
        <v>25</v>
      </c>
      <c r="I23" t="s">
        <v>24</v>
      </c>
    </row>
    <row r="24" spans="1:9" x14ac:dyDescent="0.75">
      <c r="A24">
        <v>1237.4090000000001</v>
      </c>
      <c r="B24" t="s">
        <v>80</v>
      </c>
      <c r="C24">
        <v>3208.7</v>
      </c>
      <c r="D24">
        <v>30</v>
      </c>
      <c r="F24" t="s">
        <v>23</v>
      </c>
      <c r="I24" t="s">
        <v>24</v>
      </c>
    </row>
    <row r="25" spans="1:9" x14ac:dyDescent="0.75">
      <c r="A25">
        <v>1239.883</v>
      </c>
      <c r="B25" t="s">
        <v>80</v>
      </c>
      <c r="C25">
        <v>3208.7</v>
      </c>
      <c r="D25">
        <v>30</v>
      </c>
      <c r="F25" t="s">
        <v>25</v>
      </c>
      <c r="I25" t="s">
        <v>24</v>
      </c>
    </row>
    <row r="26" spans="1:9" x14ac:dyDescent="0.75">
      <c r="A26">
        <v>1242.183</v>
      </c>
      <c r="B26" t="s">
        <v>80</v>
      </c>
      <c r="C26">
        <v>3208.7</v>
      </c>
      <c r="D26">
        <v>30</v>
      </c>
      <c r="F26" t="s">
        <v>23</v>
      </c>
      <c r="I26" t="s">
        <v>24</v>
      </c>
    </row>
    <row r="27" spans="1:9" x14ac:dyDescent="0.75">
      <c r="A27">
        <v>1251.0329999999999</v>
      </c>
      <c r="B27" t="s">
        <v>80</v>
      </c>
      <c r="C27">
        <v>3208.7</v>
      </c>
      <c r="D27">
        <v>30</v>
      </c>
      <c r="F27" t="s">
        <v>27</v>
      </c>
      <c r="I27" t="s">
        <v>24</v>
      </c>
    </row>
    <row r="28" spans="1:9" x14ac:dyDescent="0.75">
      <c r="A28">
        <v>1251.633</v>
      </c>
      <c r="B28" t="s">
        <v>80</v>
      </c>
      <c r="C28">
        <v>3208.7</v>
      </c>
      <c r="D28">
        <v>30</v>
      </c>
      <c r="F28" t="s">
        <v>23</v>
      </c>
      <c r="I28" t="s">
        <v>24</v>
      </c>
    </row>
    <row r="29" spans="1:9" x14ac:dyDescent="0.75">
      <c r="A29">
        <v>1253.933</v>
      </c>
      <c r="B29" t="s">
        <v>80</v>
      </c>
      <c r="C29">
        <v>3208.7</v>
      </c>
      <c r="D29">
        <v>30</v>
      </c>
      <c r="F29" t="s">
        <v>27</v>
      </c>
      <c r="I29" t="s">
        <v>24</v>
      </c>
    </row>
    <row r="30" spans="1:9" x14ac:dyDescent="0.75">
      <c r="A30">
        <v>1275.5830000000001</v>
      </c>
      <c r="B30" t="s">
        <v>80</v>
      </c>
      <c r="C30">
        <v>3208.7</v>
      </c>
      <c r="D30">
        <v>30</v>
      </c>
      <c r="F30" t="s">
        <v>27</v>
      </c>
      <c r="I30" t="s">
        <v>24</v>
      </c>
    </row>
    <row r="31" spans="1:9" x14ac:dyDescent="0.75">
      <c r="A31">
        <v>1277.2829999999999</v>
      </c>
      <c r="B31" t="s">
        <v>80</v>
      </c>
      <c r="C31">
        <v>3208.7</v>
      </c>
      <c r="D31">
        <v>30</v>
      </c>
      <c r="F31" t="s">
        <v>23</v>
      </c>
      <c r="I31" t="s">
        <v>24</v>
      </c>
    </row>
    <row r="32" spans="1:9" x14ac:dyDescent="0.75">
      <c r="A32">
        <v>1296.4090000000001</v>
      </c>
      <c r="B32" t="s">
        <v>80</v>
      </c>
      <c r="C32">
        <v>3208.7</v>
      </c>
      <c r="D32">
        <v>30</v>
      </c>
      <c r="F32" t="s">
        <v>25</v>
      </c>
      <c r="I32" t="s">
        <v>24</v>
      </c>
    </row>
    <row r="33" spans="1:9" x14ac:dyDescent="0.75">
      <c r="A33">
        <v>1297.258</v>
      </c>
      <c r="B33" t="s">
        <v>80</v>
      </c>
      <c r="C33">
        <v>3208.7</v>
      </c>
      <c r="D33">
        <v>30</v>
      </c>
      <c r="F33" t="s">
        <v>23</v>
      </c>
      <c r="I33" t="s">
        <v>24</v>
      </c>
    </row>
    <row r="34" spans="1:9" x14ac:dyDescent="0.75">
      <c r="A34">
        <v>1298.309</v>
      </c>
      <c r="B34" t="s">
        <v>80</v>
      </c>
      <c r="C34">
        <v>3208.7</v>
      </c>
      <c r="D34">
        <v>30</v>
      </c>
      <c r="F34" t="s">
        <v>25</v>
      </c>
      <c r="I34" t="s">
        <v>24</v>
      </c>
    </row>
    <row r="35" spans="1:9" x14ac:dyDescent="0.75">
      <c r="A35">
        <v>1301.6089999999999</v>
      </c>
      <c r="B35" t="s">
        <v>80</v>
      </c>
      <c r="C35">
        <v>3208.7</v>
      </c>
      <c r="D35">
        <v>30</v>
      </c>
      <c r="F35" t="s">
        <v>23</v>
      </c>
      <c r="I35" t="s">
        <v>24</v>
      </c>
    </row>
    <row r="36" spans="1:9" x14ac:dyDescent="0.75">
      <c r="A36">
        <v>1302.4580000000001</v>
      </c>
      <c r="B36" t="s">
        <v>80</v>
      </c>
      <c r="C36">
        <v>3208.7</v>
      </c>
      <c r="D36">
        <v>30</v>
      </c>
      <c r="F36" t="s">
        <v>25</v>
      </c>
      <c r="I36" t="s">
        <v>24</v>
      </c>
    </row>
    <row r="37" spans="1:9" x14ac:dyDescent="0.75">
      <c r="A37">
        <v>1305.0329999999999</v>
      </c>
      <c r="B37" t="s">
        <v>80</v>
      </c>
      <c r="C37">
        <v>3208.7</v>
      </c>
      <c r="D37">
        <v>30</v>
      </c>
      <c r="F37" t="s">
        <v>23</v>
      </c>
      <c r="I37" t="s">
        <v>24</v>
      </c>
    </row>
    <row r="38" spans="1:9" x14ac:dyDescent="0.75">
      <c r="A38">
        <v>1311.508</v>
      </c>
      <c r="B38" t="s">
        <v>80</v>
      </c>
      <c r="C38">
        <v>3208.7</v>
      </c>
      <c r="D38">
        <v>30</v>
      </c>
      <c r="F38" t="s">
        <v>27</v>
      </c>
      <c r="I38" t="s">
        <v>24</v>
      </c>
    </row>
    <row r="39" spans="1:9" x14ac:dyDescent="0.75">
      <c r="A39">
        <v>1312.0820000000001</v>
      </c>
      <c r="B39" t="s">
        <v>80</v>
      </c>
      <c r="C39">
        <v>3208.7</v>
      </c>
      <c r="D39">
        <v>30</v>
      </c>
      <c r="F39" t="s">
        <v>23</v>
      </c>
      <c r="I39" t="s">
        <v>24</v>
      </c>
    </row>
    <row r="40" spans="1:9" x14ac:dyDescent="0.75">
      <c r="A40">
        <v>1322.433</v>
      </c>
      <c r="B40" t="s">
        <v>80</v>
      </c>
      <c r="C40">
        <v>3208.7</v>
      </c>
      <c r="D40">
        <v>30</v>
      </c>
      <c r="F40" t="s">
        <v>27</v>
      </c>
      <c r="I40" t="s">
        <v>24</v>
      </c>
    </row>
    <row r="41" spans="1:9" x14ac:dyDescent="0.75">
      <c r="A41">
        <v>1325.433</v>
      </c>
      <c r="B41" t="s">
        <v>80</v>
      </c>
      <c r="C41">
        <v>3208.7</v>
      </c>
      <c r="D41">
        <v>30</v>
      </c>
      <c r="F41" t="s">
        <v>25</v>
      </c>
      <c r="I41" t="s">
        <v>24</v>
      </c>
    </row>
    <row r="42" spans="1:9" x14ac:dyDescent="0.75">
      <c r="A42">
        <v>1325.9580000000001</v>
      </c>
      <c r="B42" t="s">
        <v>80</v>
      </c>
      <c r="C42">
        <v>3208.7</v>
      </c>
      <c r="D42">
        <v>30</v>
      </c>
      <c r="F42" t="s">
        <v>23</v>
      </c>
      <c r="I42" t="s">
        <v>24</v>
      </c>
    </row>
    <row r="43" spans="1:9" x14ac:dyDescent="0.75">
      <c r="A43">
        <v>1327.0830000000001</v>
      </c>
      <c r="B43" t="s">
        <v>80</v>
      </c>
      <c r="C43">
        <v>3208.7</v>
      </c>
      <c r="D43">
        <v>30</v>
      </c>
      <c r="F43" t="s">
        <v>23</v>
      </c>
      <c r="I43" t="s">
        <v>24</v>
      </c>
    </row>
    <row r="44" spans="1:9" x14ac:dyDescent="0.75">
      <c r="A44">
        <v>1330.633</v>
      </c>
      <c r="B44" t="s">
        <v>80</v>
      </c>
      <c r="C44">
        <v>3208.7</v>
      </c>
      <c r="D44">
        <v>30</v>
      </c>
      <c r="F44" t="s">
        <v>25</v>
      </c>
      <c r="I44" t="s">
        <v>24</v>
      </c>
    </row>
    <row r="45" spans="1:9" x14ac:dyDescent="0.75">
      <c r="A45">
        <v>1333.0070000000001</v>
      </c>
      <c r="B45" t="s">
        <v>80</v>
      </c>
      <c r="C45">
        <v>3208.7</v>
      </c>
      <c r="D45">
        <v>30</v>
      </c>
      <c r="F45" t="s">
        <v>23</v>
      </c>
      <c r="I45" t="s">
        <v>24</v>
      </c>
    </row>
    <row r="46" spans="1:9" x14ac:dyDescent="0.75">
      <c r="A46">
        <v>1334.7080000000001</v>
      </c>
      <c r="B46" t="s">
        <v>80</v>
      </c>
      <c r="C46">
        <v>3208.7</v>
      </c>
      <c r="D46">
        <v>30</v>
      </c>
      <c r="F46" t="s">
        <v>25</v>
      </c>
      <c r="I46" t="s">
        <v>24</v>
      </c>
    </row>
    <row r="47" spans="1:9" x14ac:dyDescent="0.75">
      <c r="A47">
        <v>1336.008</v>
      </c>
      <c r="B47" t="s">
        <v>80</v>
      </c>
      <c r="C47">
        <v>3208.7</v>
      </c>
      <c r="D47">
        <v>30</v>
      </c>
      <c r="F47" t="s">
        <v>23</v>
      </c>
      <c r="I47" t="s">
        <v>24</v>
      </c>
    </row>
    <row r="48" spans="1:9" x14ac:dyDescent="0.75">
      <c r="A48">
        <v>1350.8320000000001</v>
      </c>
      <c r="B48" t="s">
        <v>80</v>
      </c>
      <c r="C48">
        <v>3208.7</v>
      </c>
      <c r="D48">
        <v>30</v>
      </c>
      <c r="F48" t="s">
        <v>25</v>
      </c>
      <c r="I48" t="s">
        <v>24</v>
      </c>
    </row>
    <row r="49" spans="1:9" x14ac:dyDescent="0.75">
      <c r="A49">
        <v>1355.258</v>
      </c>
      <c r="B49" t="s">
        <v>80</v>
      </c>
      <c r="C49">
        <v>3208.7</v>
      </c>
      <c r="D49">
        <v>30</v>
      </c>
      <c r="F49" t="s">
        <v>23</v>
      </c>
      <c r="I49" t="s">
        <v>24</v>
      </c>
    </row>
    <row r="50" spans="1:9" x14ac:dyDescent="0.75">
      <c r="A50">
        <v>1357.134</v>
      </c>
      <c r="B50" t="s">
        <v>80</v>
      </c>
      <c r="C50">
        <v>3208.7</v>
      </c>
      <c r="D50">
        <v>30</v>
      </c>
      <c r="F50" t="s">
        <v>23</v>
      </c>
      <c r="I50" t="s">
        <v>24</v>
      </c>
    </row>
    <row r="51" spans="1:9" x14ac:dyDescent="0.75">
      <c r="A51">
        <v>1358.433</v>
      </c>
      <c r="B51" t="s">
        <v>80</v>
      </c>
      <c r="C51">
        <v>3208.7</v>
      </c>
      <c r="D51">
        <v>30</v>
      </c>
      <c r="F51" t="s">
        <v>27</v>
      </c>
      <c r="I51" t="s">
        <v>24</v>
      </c>
    </row>
    <row r="52" spans="1:9" x14ac:dyDescent="0.75">
      <c r="A52">
        <v>1367.4580000000001</v>
      </c>
      <c r="B52" t="s">
        <v>80</v>
      </c>
      <c r="C52">
        <v>3208.7</v>
      </c>
      <c r="D52">
        <v>30</v>
      </c>
      <c r="F52" t="s">
        <v>25</v>
      </c>
      <c r="I52" t="s">
        <v>24</v>
      </c>
    </row>
    <row r="53" spans="1:9" x14ac:dyDescent="0.75">
      <c r="A53">
        <v>1368.5340000000001</v>
      </c>
      <c r="B53" t="s">
        <v>80</v>
      </c>
      <c r="C53">
        <v>3208.7</v>
      </c>
      <c r="D53">
        <v>30</v>
      </c>
      <c r="F53" t="s">
        <v>23</v>
      </c>
      <c r="I53" t="s">
        <v>24</v>
      </c>
    </row>
    <row r="54" spans="1:9" x14ac:dyDescent="0.75">
      <c r="A54">
        <v>1386.8330000000001</v>
      </c>
      <c r="B54" t="s">
        <v>80</v>
      </c>
      <c r="C54">
        <v>3208.7</v>
      </c>
      <c r="D54">
        <v>30</v>
      </c>
      <c r="F54" t="s">
        <v>25</v>
      </c>
      <c r="I54" t="s">
        <v>24</v>
      </c>
    </row>
    <row r="55" spans="1:9" x14ac:dyDescent="0.75">
      <c r="A55">
        <v>1390.4079999999999</v>
      </c>
      <c r="B55" t="s">
        <v>80</v>
      </c>
      <c r="C55">
        <v>3208.7</v>
      </c>
      <c r="D55">
        <v>30</v>
      </c>
      <c r="F55" t="s">
        <v>28</v>
      </c>
      <c r="I55" t="s">
        <v>24</v>
      </c>
    </row>
    <row r="56" spans="1:9" x14ac:dyDescent="0.75">
      <c r="A56">
        <v>1394.4829999999999</v>
      </c>
      <c r="B56" t="s">
        <v>80</v>
      </c>
      <c r="C56">
        <v>3208.7</v>
      </c>
      <c r="D56">
        <v>30</v>
      </c>
      <c r="F56" t="s">
        <v>25</v>
      </c>
      <c r="I56" t="s">
        <v>24</v>
      </c>
    </row>
    <row r="57" spans="1:9" x14ac:dyDescent="0.75">
      <c r="A57">
        <v>1394.8579999999999</v>
      </c>
      <c r="B57" t="s">
        <v>80</v>
      </c>
      <c r="C57">
        <v>3208.7</v>
      </c>
      <c r="D57">
        <v>30</v>
      </c>
      <c r="F57" t="s">
        <v>23</v>
      </c>
      <c r="I57" t="s">
        <v>24</v>
      </c>
    </row>
    <row r="58" spans="1:9" x14ac:dyDescent="0.75">
      <c r="A58">
        <v>1405.3330000000001</v>
      </c>
      <c r="B58" t="s">
        <v>80</v>
      </c>
      <c r="C58">
        <v>3208.7</v>
      </c>
      <c r="D58">
        <v>30</v>
      </c>
      <c r="F58" t="s">
        <v>25</v>
      </c>
      <c r="I58" t="s">
        <v>24</v>
      </c>
    </row>
    <row r="59" spans="1:9" x14ac:dyDescent="0.75">
      <c r="A59">
        <v>1406.1079999999999</v>
      </c>
      <c r="B59" t="s">
        <v>80</v>
      </c>
      <c r="C59">
        <v>3208.7</v>
      </c>
      <c r="D59">
        <v>30</v>
      </c>
      <c r="F59" t="s">
        <v>23</v>
      </c>
      <c r="I59" t="s">
        <v>24</v>
      </c>
    </row>
    <row r="60" spans="1:9" x14ac:dyDescent="0.75">
      <c r="A60">
        <v>1415.183</v>
      </c>
      <c r="B60" t="s">
        <v>80</v>
      </c>
      <c r="C60">
        <v>3208.7</v>
      </c>
      <c r="D60">
        <v>30</v>
      </c>
      <c r="F60" t="s">
        <v>27</v>
      </c>
      <c r="I60" t="s">
        <v>24</v>
      </c>
    </row>
    <row r="61" spans="1:9" x14ac:dyDescent="0.75">
      <c r="A61">
        <v>1416.8579999999999</v>
      </c>
      <c r="B61" t="s">
        <v>80</v>
      </c>
      <c r="C61">
        <v>3208.7</v>
      </c>
      <c r="D61">
        <v>30</v>
      </c>
      <c r="F61" t="s">
        <v>23</v>
      </c>
      <c r="I61" t="s">
        <v>24</v>
      </c>
    </row>
    <row r="62" spans="1:9" x14ac:dyDescent="0.75">
      <c r="A62">
        <v>1424.4069999999999</v>
      </c>
      <c r="B62" t="s">
        <v>80</v>
      </c>
      <c r="C62">
        <v>3208.7</v>
      </c>
      <c r="D62">
        <v>30</v>
      </c>
      <c r="F62" t="s">
        <v>25</v>
      </c>
      <c r="I62" t="s">
        <v>24</v>
      </c>
    </row>
    <row r="63" spans="1:9" x14ac:dyDescent="0.75">
      <c r="A63">
        <v>1425.134</v>
      </c>
      <c r="B63" t="s">
        <v>80</v>
      </c>
      <c r="C63">
        <v>3208.7</v>
      </c>
      <c r="D63">
        <v>30</v>
      </c>
      <c r="F63" t="s">
        <v>23</v>
      </c>
      <c r="I63" t="s">
        <v>24</v>
      </c>
    </row>
    <row r="64" spans="1:9" x14ac:dyDescent="0.75">
      <c r="A64">
        <v>1426.433</v>
      </c>
      <c r="B64" t="s">
        <v>80</v>
      </c>
      <c r="C64">
        <v>3208.7</v>
      </c>
      <c r="D64">
        <v>30</v>
      </c>
      <c r="F64" t="s">
        <v>23</v>
      </c>
      <c r="I64" t="s">
        <v>24</v>
      </c>
    </row>
    <row r="65" spans="1:9" x14ac:dyDescent="0.75">
      <c r="A65">
        <v>1428.433</v>
      </c>
      <c r="B65" t="s">
        <v>80</v>
      </c>
      <c r="C65">
        <v>3208.7</v>
      </c>
      <c r="D65">
        <v>30</v>
      </c>
      <c r="F65" t="s">
        <v>25</v>
      </c>
      <c r="I65" t="s">
        <v>24</v>
      </c>
    </row>
    <row r="66" spans="1:9" x14ac:dyDescent="0.75">
      <c r="A66">
        <v>1436.0329999999999</v>
      </c>
      <c r="B66" t="s">
        <v>80</v>
      </c>
      <c r="C66">
        <v>3208.7</v>
      </c>
      <c r="D66">
        <v>30</v>
      </c>
      <c r="F66" t="s">
        <v>27</v>
      </c>
      <c r="I66" t="s">
        <v>24</v>
      </c>
    </row>
    <row r="67" spans="1:9" x14ac:dyDescent="0.75">
      <c r="A67">
        <v>1438.433</v>
      </c>
      <c r="B67" t="s">
        <v>80</v>
      </c>
      <c r="C67">
        <v>3208.7</v>
      </c>
      <c r="D67">
        <v>30</v>
      </c>
      <c r="F67" t="s">
        <v>27</v>
      </c>
      <c r="I67" t="s">
        <v>24</v>
      </c>
    </row>
    <row r="68" spans="1:9" x14ac:dyDescent="0.75">
      <c r="A68">
        <v>1493.7080000000001</v>
      </c>
      <c r="B68" t="s">
        <v>80</v>
      </c>
      <c r="C68">
        <v>3208.7</v>
      </c>
      <c r="D68">
        <v>30</v>
      </c>
      <c r="F68" t="s">
        <v>23</v>
      </c>
      <c r="I68" t="s">
        <v>24</v>
      </c>
    </row>
    <row r="69" spans="1:9" x14ac:dyDescent="0.75">
      <c r="A69">
        <v>1497.008</v>
      </c>
      <c r="B69" t="s">
        <v>80</v>
      </c>
      <c r="C69">
        <v>3208.7</v>
      </c>
      <c r="D69">
        <v>30</v>
      </c>
      <c r="F69" t="s">
        <v>27</v>
      </c>
      <c r="I69" t="s">
        <v>24</v>
      </c>
    </row>
    <row r="70" spans="1:9" x14ac:dyDescent="0.75">
      <c r="A70">
        <v>1502.2080000000001</v>
      </c>
      <c r="B70" t="s">
        <v>80</v>
      </c>
      <c r="C70">
        <v>3208.7</v>
      </c>
      <c r="D70">
        <v>30</v>
      </c>
      <c r="F70" t="s">
        <v>25</v>
      </c>
      <c r="I70" t="s">
        <v>24</v>
      </c>
    </row>
    <row r="71" spans="1:9" x14ac:dyDescent="0.75">
      <c r="A71">
        <v>1511.2829999999999</v>
      </c>
      <c r="B71" t="s">
        <v>80</v>
      </c>
      <c r="C71">
        <v>3208.7</v>
      </c>
      <c r="D71">
        <v>30</v>
      </c>
      <c r="F71" t="s">
        <v>25</v>
      </c>
      <c r="I71" t="s">
        <v>24</v>
      </c>
    </row>
    <row r="72" spans="1:9" x14ac:dyDescent="0.75">
      <c r="A72">
        <v>1513.933</v>
      </c>
      <c r="B72" t="s">
        <v>80</v>
      </c>
      <c r="C72">
        <v>3208.7</v>
      </c>
      <c r="D72">
        <v>30</v>
      </c>
      <c r="F72" t="s">
        <v>23</v>
      </c>
      <c r="I72" t="s">
        <v>24</v>
      </c>
    </row>
    <row r="73" spans="1:9" x14ac:dyDescent="0.75">
      <c r="A73">
        <v>1517.1079999999999</v>
      </c>
      <c r="B73" t="s">
        <v>80</v>
      </c>
      <c r="C73">
        <v>3208.7</v>
      </c>
      <c r="D73">
        <v>30</v>
      </c>
      <c r="F73" t="s">
        <v>25</v>
      </c>
      <c r="I73" t="s">
        <v>24</v>
      </c>
    </row>
    <row r="74" spans="1:9" x14ac:dyDescent="0.75">
      <c r="A74">
        <v>1517.4829999999999</v>
      </c>
      <c r="B74" t="s">
        <v>80</v>
      </c>
      <c r="C74">
        <v>3208.7</v>
      </c>
      <c r="D74">
        <v>30</v>
      </c>
      <c r="F74" t="s">
        <v>23</v>
      </c>
      <c r="I74" t="s">
        <v>24</v>
      </c>
    </row>
    <row r="75" spans="1:9" x14ac:dyDescent="0.75">
      <c r="A75">
        <v>1519.508</v>
      </c>
      <c r="B75" t="s">
        <v>80</v>
      </c>
      <c r="C75">
        <v>3208.7</v>
      </c>
      <c r="D75">
        <v>30</v>
      </c>
      <c r="F75" t="s">
        <v>25</v>
      </c>
      <c r="I75" t="s">
        <v>24</v>
      </c>
    </row>
    <row r="76" spans="1:9" x14ac:dyDescent="0.75">
      <c r="A76">
        <v>1525.183</v>
      </c>
      <c r="B76" t="s">
        <v>80</v>
      </c>
      <c r="C76">
        <v>3208.7</v>
      </c>
      <c r="D76">
        <v>30</v>
      </c>
      <c r="F76" t="s">
        <v>28</v>
      </c>
      <c r="I76" t="s">
        <v>24</v>
      </c>
    </row>
    <row r="77" spans="1:9" x14ac:dyDescent="0.75">
      <c r="A77">
        <v>1528.133</v>
      </c>
      <c r="B77" t="s">
        <v>80</v>
      </c>
      <c r="C77">
        <v>3208.7</v>
      </c>
      <c r="D77">
        <v>30</v>
      </c>
      <c r="F77" t="s">
        <v>25</v>
      </c>
      <c r="I77" t="s">
        <v>24</v>
      </c>
    </row>
    <row r="78" spans="1:9" x14ac:dyDescent="0.75">
      <c r="A78">
        <v>1528.5329999999999</v>
      </c>
      <c r="B78" t="s">
        <v>80</v>
      </c>
      <c r="C78">
        <v>3208.7</v>
      </c>
      <c r="D78">
        <v>30</v>
      </c>
      <c r="F78" t="s">
        <v>23</v>
      </c>
      <c r="I78" t="s">
        <v>24</v>
      </c>
    </row>
    <row r="79" spans="1:9" x14ac:dyDescent="0.75">
      <c r="A79">
        <v>1534.0820000000001</v>
      </c>
      <c r="B79" t="s">
        <v>80</v>
      </c>
      <c r="C79">
        <v>3208.7</v>
      </c>
      <c r="D79">
        <v>30</v>
      </c>
      <c r="F79" t="s">
        <v>27</v>
      </c>
      <c r="I79" t="s">
        <v>24</v>
      </c>
    </row>
    <row r="80" spans="1:9" x14ac:dyDescent="0.75">
      <c r="A80">
        <v>1537.8330000000001</v>
      </c>
      <c r="B80" t="s">
        <v>80</v>
      </c>
      <c r="C80">
        <v>3208.7</v>
      </c>
      <c r="D80">
        <v>30</v>
      </c>
      <c r="F80" t="s">
        <v>25</v>
      </c>
      <c r="I80" t="s">
        <v>24</v>
      </c>
    </row>
    <row r="81" spans="1:9" x14ac:dyDescent="0.75">
      <c r="A81">
        <v>1539.134</v>
      </c>
      <c r="B81" t="s">
        <v>80</v>
      </c>
      <c r="C81">
        <v>3208.7</v>
      </c>
      <c r="D81">
        <v>30</v>
      </c>
      <c r="F81" t="s">
        <v>23</v>
      </c>
      <c r="I81" t="s">
        <v>24</v>
      </c>
    </row>
    <row r="82" spans="1:9" x14ac:dyDescent="0.75">
      <c r="A82">
        <v>1539.7080000000001</v>
      </c>
      <c r="B82" t="s">
        <v>80</v>
      </c>
      <c r="C82">
        <v>3208.7</v>
      </c>
      <c r="D82">
        <v>30</v>
      </c>
      <c r="F82" t="s">
        <v>25</v>
      </c>
      <c r="I82" t="s">
        <v>24</v>
      </c>
    </row>
    <row r="83" spans="1:9" x14ac:dyDescent="0.75">
      <c r="A83">
        <v>1544.933</v>
      </c>
      <c r="B83" t="s">
        <v>80</v>
      </c>
      <c r="C83">
        <v>3208.7</v>
      </c>
      <c r="D83">
        <v>30</v>
      </c>
      <c r="F83" t="s">
        <v>27</v>
      </c>
      <c r="I83" t="s">
        <v>24</v>
      </c>
    </row>
    <row r="84" spans="1:9" x14ac:dyDescent="0.75">
      <c r="A84">
        <v>1548.8340000000001</v>
      </c>
      <c r="B84" t="s">
        <v>80</v>
      </c>
      <c r="C84">
        <v>3208.7</v>
      </c>
      <c r="D84">
        <v>30</v>
      </c>
      <c r="F84" t="s">
        <v>27</v>
      </c>
      <c r="I84" t="s">
        <v>24</v>
      </c>
    </row>
    <row r="85" spans="1:9" x14ac:dyDescent="0.75">
      <c r="A85">
        <v>1550.8330000000001</v>
      </c>
      <c r="B85" t="s">
        <v>80</v>
      </c>
      <c r="C85">
        <v>3208.7</v>
      </c>
      <c r="D85">
        <v>30</v>
      </c>
      <c r="F85" t="s">
        <v>23</v>
      </c>
      <c r="I85" t="s">
        <v>24</v>
      </c>
    </row>
    <row r="86" spans="1:9" x14ac:dyDescent="0.75">
      <c r="A86">
        <v>1551.2080000000001</v>
      </c>
      <c r="B86" t="s">
        <v>80</v>
      </c>
      <c r="C86">
        <v>3208.7</v>
      </c>
      <c r="D86">
        <v>30</v>
      </c>
      <c r="F86" t="s">
        <v>23</v>
      </c>
      <c r="I86" t="s">
        <v>24</v>
      </c>
    </row>
    <row r="87" spans="1:9" x14ac:dyDescent="0.75">
      <c r="A87">
        <v>1568.7829999999999</v>
      </c>
      <c r="B87" t="s">
        <v>80</v>
      </c>
      <c r="C87">
        <v>3208.7</v>
      </c>
      <c r="D87">
        <v>30</v>
      </c>
      <c r="F87" t="s">
        <v>25</v>
      </c>
      <c r="I87" t="s">
        <v>24</v>
      </c>
    </row>
    <row r="88" spans="1:9" x14ac:dyDescent="0.75">
      <c r="A88">
        <v>1571.183</v>
      </c>
      <c r="B88" t="s">
        <v>80</v>
      </c>
      <c r="C88">
        <v>3208.7</v>
      </c>
      <c r="D88">
        <v>30</v>
      </c>
      <c r="F88" t="s">
        <v>23</v>
      </c>
      <c r="I88" t="s">
        <v>24</v>
      </c>
    </row>
    <row r="89" spans="1:9" x14ac:dyDescent="0.75">
      <c r="A89">
        <v>1580.384</v>
      </c>
      <c r="B89" t="s">
        <v>80</v>
      </c>
      <c r="C89">
        <v>3208.7</v>
      </c>
      <c r="D89">
        <v>30</v>
      </c>
      <c r="F89" t="s">
        <v>25</v>
      </c>
      <c r="I89" t="s">
        <v>24</v>
      </c>
    </row>
    <row r="90" spans="1:9" x14ac:dyDescent="0.75">
      <c r="A90">
        <v>1591.633</v>
      </c>
      <c r="B90" t="s">
        <v>80</v>
      </c>
      <c r="C90">
        <v>3208.7</v>
      </c>
      <c r="D90">
        <v>30</v>
      </c>
      <c r="F90" t="s">
        <v>27</v>
      </c>
      <c r="I90" t="s">
        <v>24</v>
      </c>
    </row>
    <row r="91" spans="1:9" x14ac:dyDescent="0.75">
      <c r="A91">
        <v>1593.1579999999999</v>
      </c>
      <c r="B91" t="s">
        <v>80</v>
      </c>
      <c r="C91">
        <v>3208.7</v>
      </c>
      <c r="D91">
        <v>30</v>
      </c>
      <c r="F91" t="s">
        <v>23</v>
      </c>
      <c r="I91" t="s">
        <v>24</v>
      </c>
    </row>
    <row r="92" spans="1:9" x14ac:dyDescent="0.75">
      <c r="A92">
        <v>1599.6079999999999</v>
      </c>
      <c r="B92" t="s">
        <v>80</v>
      </c>
      <c r="C92">
        <v>3208.7</v>
      </c>
      <c r="D92">
        <v>30</v>
      </c>
      <c r="F92" t="s">
        <v>23</v>
      </c>
      <c r="I92" t="s">
        <v>24</v>
      </c>
    </row>
    <row r="93" spans="1:9" x14ac:dyDescent="0.75">
      <c r="A93">
        <v>1603.4580000000001</v>
      </c>
      <c r="B93" t="s">
        <v>80</v>
      </c>
      <c r="C93">
        <v>3208.7</v>
      </c>
      <c r="D93">
        <v>30</v>
      </c>
      <c r="F93" t="s">
        <v>25</v>
      </c>
      <c r="I93" t="s">
        <v>24</v>
      </c>
    </row>
    <row r="94" spans="1:9" x14ac:dyDescent="0.75">
      <c r="A94">
        <v>1604.4079999999999</v>
      </c>
      <c r="B94" t="s">
        <v>80</v>
      </c>
      <c r="C94">
        <v>3208.7</v>
      </c>
      <c r="D94">
        <v>30</v>
      </c>
      <c r="F94" t="s">
        <v>23</v>
      </c>
      <c r="I94" t="s">
        <v>24</v>
      </c>
    </row>
    <row r="95" spans="1:9" x14ac:dyDescent="0.75">
      <c r="A95">
        <v>1606.0830000000001</v>
      </c>
      <c r="B95" t="s">
        <v>80</v>
      </c>
      <c r="C95">
        <v>3208.7</v>
      </c>
      <c r="D95">
        <v>30</v>
      </c>
      <c r="F95" t="s">
        <v>25</v>
      </c>
      <c r="I95" t="s">
        <v>24</v>
      </c>
    </row>
    <row r="96" spans="1:9" x14ac:dyDescent="0.75">
      <c r="A96">
        <v>1606.258</v>
      </c>
      <c r="B96" t="s">
        <v>80</v>
      </c>
      <c r="C96">
        <v>3208.7</v>
      </c>
      <c r="D96">
        <v>30</v>
      </c>
      <c r="F96" t="s">
        <v>23</v>
      </c>
      <c r="I96" t="s">
        <v>24</v>
      </c>
    </row>
    <row r="97" spans="1:9" x14ac:dyDescent="0.75">
      <c r="A97">
        <v>1616.0329999999999</v>
      </c>
      <c r="B97" t="s">
        <v>80</v>
      </c>
      <c r="C97">
        <v>3208.7</v>
      </c>
      <c r="D97">
        <v>30</v>
      </c>
      <c r="F97" t="s">
        <v>25</v>
      </c>
      <c r="I97" t="s">
        <v>24</v>
      </c>
    </row>
    <row r="98" spans="1:9" x14ac:dyDescent="0.75">
      <c r="A98">
        <v>1620.434</v>
      </c>
      <c r="B98" t="s">
        <v>80</v>
      </c>
      <c r="C98">
        <v>3208.7</v>
      </c>
      <c r="D98">
        <v>30</v>
      </c>
      <c r="F98" t="s">
        <v>25</v>
      </c>
      <c r="I98" t="s">
        <v>24</v>
      </c>
    </row>
    <row r="99" spans="1:9" x14ac:dyDescent="0.75">
      <c r="A99">
        <v>1621.383</v>
      </c>
      <c r="B99" t="s">
        <v>80</v>
      </c>
      <c r="C99">
        <v>3208.7</v>
      </c>
      <c r="D99">
        <v>30</v>
      </c>
      <c r="F99" t="s">
        <v>25</v>
      </c>
      <c r="I99" t="s">
        <v>24</v>
      </c>
    </row>
    <row r="100" spans="1:9" x14ac:dyDescent="0.75">
      <c r="A100">
        <v>1655.258</v>
      </c>
      <c r="B100" t="s">
        <v>80</v>
      </c>
      <c r="C100">
        <v>3208.7</v>
      </c>
      <c r="D100">
        <v>30</v>
      </c>
      <c r="F100" t="s">
        <v>25</v>
      </c>
      <c r="I100" t="s">
        <v>24</v>
      </c>
    </row>
    <row r="101" spans="1:9" x14ac:dyDescent="0.75">
      <c r="A101">
        <v>1656.3330000000001</v>
      </c>
      <c r="B101" t="s">
        <v>80</v>
      </c>
      <c r="C101">
        <v>3208.7</v>
      </c>
      <c r="D101">
        <v>30</v>
      </c>
      <c r="F101" t="s">
        <v>25</v>
      </c>
      <c r="I101" t="s">
        <v>24</v>
      </c>
    </row>
    <row r="102" spans="1:9" x14ac:dyDescent="0.75">
      <c r="A102">
        <v>1661.3579999999999</v>
      </c>
      <c r="B102" t="s">
        <v>80</v>
      </c>
      <c r="C102">
        <v>3208.7</v>
      </c>
      <c r="D102">
        <v>30</v>
      </c>
      <c r="F102" t="s">
        <v>23</v>
      </c>
      <c r="I102" t="s">
        <v>24</v>
      </c>
    </row>
    <row r="103" spans="1:9" x14ac:dyDescent="0.75">
      <c r="A103">
        <v>1662.307</v>
      </c>
      <c r="B103" t="s">
        <v>80</v>
      </c>
      <c r="C103">
        <v>3208.7</v>
      </c>
      <c r="D103">
        <v>30</v>
      </c>
      <c r="F103" t="s">
        <v>25</v>
      </c>
      <c r="I103" t="s">
        <v>24</v>
      </c>
    </row>
    <row r="104" spans="1:9" x14ac:dyDescent="0.75">
      <c r="A104">
        <v>1665.9580000000001</v>
      </c>
      <c r="B104" t="s">
        <v>80</v>
      </c>
      <c r="C104">
        <v>3208.7</v>
      </c>
      <c r="D104">
        <v>30</v>
      </c>
      <c r="F104" t="s">
        <v>25</v>
      </c>
      <c r="I104" t="s">
        <v>24</v>
      </c>
    </row>
    <row r="105" spans="1:9" x14ac:dyDescent="0.75">
      <c r="A105">
        <v>1667.058</v>
      </c>
      <c r="B105" t="s">
        <v>80</v>
      </c>
      <c r="C105">
        <v>3208.7</v>
      </c>
      <c r="D105">
        <v>30</v>
      </c>
      <c r="F105" t="s">
        <v>23</v>
      </c>
      <c r="I105" t="s">
        <v>24</v>
      </c>
    </row>
    <row r="106" spans="1:9" x14ac:dyDescent="0.75">
      <c r="A106">
        <v>1668.9580000000001</v>
      </c>
      <c r="B106" t="s">
        <v>80</v>
      </c>
      <c r="C106">
        <v>3208.7</v>
      </c>
      <c r="D106">
        <v>30</v>
      </c>
      <c r="F106" t="s">
        <v>23</v>
      </c>
      <c r="I106" t="s">
        <v>24</v>
      </c>
    </row>
    <row r="107" spans="1:9" x14ac:dyDescent="0.75">
      <c r="A107">
        <v>1670.258</v>
      </c>
      <c r="B107" t="s">
        <v>80</v>
      </c>
      <c r="C107">
        <v>3208.7</v>
      </c>
      <c r="D107">
        <v>30</v>
      </c>
      <c r="F107" t="s">
        <v>25</v>
      </c>
      <c r="I107" t="s">
        <v>24</v>
      </c>
    </row>
    <row r="108" spans="1:9" x14ac:dyDescent="0.75">
      <c r="A108">
        <v>1680.1569999999999</v>
      </c>
      <c r="B108" t="s">
        <v>80</v>
      </c>
      <c r="C108">
        <v>3208.7</v>
      </c>
      <c r="D108">
        <v>30</v>
      </c>
      <c r="F108" t="s">
        <v>27</v>
      </c>
      <c r="I108" t="s">
        <v>24</v>
      </c>
    </row>
    <row r="109" spans="1:9" x14ac:dyDescent="0.75">
      <c r="A109">
        <v>1682.3330000000001</v>
      </c>
      <c r="B109" t="s">
        <v>80</v>
      </c>
      <c r="C109">
        <v>3208.7</v>
      </c>
      <c r="D109">
        <v>30</v>
      </c>
      <c r="F109" t="s">
        <v>23</v>
      </c>
      <c r="I109" t="s">
        <v>24</v>
      </c>
    </row>
    <row r="110" spans="1:9" x14ac:dyDescent="0.75">
      <c r="A110">
        <v>1690.9079999999999</v>
      </c>
      <c r="B110" t="s">
        <v>80</v>
      </c>
      <c r="C110">
        <v>3208.7</v>
      </c>
      <c r="D110">
        <v>30</v>
      </c>
      <c r="F110" t="s">
        <v>23</v>
      </c>
      <c r="I110" t="s">
        <v>24</v>
      </c>
    </row>
    <row r="111" spans="1:9" x14ac:dyDescent="0.75">
      <c r="A111">
        <v>1691.6579999999999</v>
      </c>
      <c r="B111" t="s">
        <v>80</v>
      </c>
      <c r="C111">
        <v>3208.7</v>
      </c>
      <c r="D111">
        <v>30</v>
      </c>
      <c r="F111" t="s">
        <v>27</v>
      </c>
      <c r="I111" t="s">
        <v>24</v>
      </c>
    </row>
    <row r="112" spans="1:9" x14ac:dyDescent="0.75">
      <c r="A112">
        <v>1703.7080000000001</v>
      </c>
      <c r="B112" t="s">
        <v>80</v>
      </c>
      <c r="C112">
        <v>3208.7</v>
      </c>
      <c r="D112">
        <v>30</v>
      </c>
      <c r="F112" t="s">
        <v>27</v>
      </c>
      <c r="I112" t="s">
        <v>24</v>
      </c>
    </row>
    <row r="113" spans="1:9" x14ac:dyDescent="0.75">
      <c r="A113">
        <v>1704.433</v>
      </c>
      <c r="B113" t="s">
        <v>80</v>
      </c>
      <c r="C113">
        <v>3208.7</v>
      </c>
      <c r="D113">
        <v>30</v>
      </c>
      <c r="F113" t="s">
        <v>23</v>
      </c>
      <c r="I113" t="s">
        <v>24</v>
      </c>
    </row>
    <row r="114" spans="1:9" x14ac:dyDescent="0.75">
      <c r="A114">
        <v>1705.3330000000001</v>
      </c>
      <c r="B114" t="s">
        <v>80</v>
      </c>
      <c r="C114">
        <v>3208.7</v>
      </c>
      <c r="D114">
        <v>30</v>
      </c>
      <c r="F114" t="s">
        <v>25</v>
      </c>
      <c r="I114" t="s">
        <v>24</v>
      </c>
    </row>
    <row r="115" spans="1:9" x14ac:dyDescent="0.75">
      <c r="A115">
        <v>1711.2080000000001</v>
      </c>
      <c r="B115" t="s">
        <v>80</v>
      </c>
      <c r="C115">
        <v>3208.7</v>
      </c>
      <c r="D115">
        <v>30</v>
      </c>
      <c r="F115" t="s">
        <v>25</v>
      </c>
      <c r="I115" t="s">
        <v>24</v>
      </c>
    </row>
    <row r="116" spans="1:9" x14ac:dyDescent="0.75">
      <c r="A116">
        <v>1711.758</v>
      </c>
      <c r="B116" t="s">
        <v>80</v>
      </c>
      <c r="C116">
        <v>3208.7</v>
      </c>
      <c r="D116">
        <v>30</v>
      </c>
      <c r="F116" t="s">
        <v>23</v>
      </c>
      <c r="I116" t="s">
        <v>24</v>
      </c>
    </row>
    <row r="117" spans="1:9" x14ac:dyDescent="0.75">
      <c r="A117">
        <v>1713.2829999999999</v>
      </c>
      <c r="B117" t="s">
        <v>80</v>
      </c>
      <c r="C117">
        <v>3208.7</v>
      </c>
      <c r="D117">
        <v>30</v>
      </c>
      <c r="F117" t="s">
        <v>25</v>
      </c>
      <c r="I117" t="s">
        <v>24</v>
      </c>
    </row>
    <row r="118" spans="1:9" x14ac:dyDescent="0.75">
      <c r="A118">
        <v>1715.0820000000001</v>
      </c>
      <c r="B118" t="s">
        <v>80</v>
      </c>
      <c r="C118">
        <v>3208.7</v>
      </c>
      <c r="D118">
        <v>30</v>
      </c>
      <c r="F118" t="s">
        <v>23</v>
      </c>
      <c r="I118" t="s">
        <v>24</v>
      </c>
    </row>
    <row r="119" spans="1:9" x14ac:dyDescent="0.75">
      <c r="A119">
        <v>1718.008</v>
      </c>
      <c r="B119" t="s">
        <v>80</v>
      </c>
      <c r="C119">
        <v>3208.7</v>
      </c>
      <c r="D119">
        <v>30</v>
      </c>
      <c r="F119" t="s">
        <v>23</v>
      </c>
      <c r="I119" t="s">
        <v>24</v>
      </c>
    </row>
    <row r="120" spans="1:9" x14ac:dyDescent="0.75">
      <c r="A120">
        <v>1721.7080000000001</v>
      </c>
      <c r="B120" t="s">
        <v>80</v>
      </c>
      <c r="C120">
        <v>3208.7</v>
      </c>
      <c r="D120">
        <v>30</v>
      </c>
      <c r="F120" t="s">
        <v>27</v>
      </c>
      <c r="I120" t="s">
        <v>24</v>
      </c>
    </row>
    <row r="121" spans="1:9" x14ac:dyDescent="0.75">
      <c r="A121">
        <v>1722.4590000000001</v>
      </c>
      <c r="B121" t="s">
        <v>80</v>
      </c>
      <c r="C121">
        <v>3208.7</v>
      </c>
      <c r="D121">
        <v>30</v>
      </c>
      <c r="F121" t="s">
        <v>23</v>
      </c>
      <c r="I121" t="s">
        <v>24</v>
      </c>
    </row>
    <row r="122" spans="1:9" x14ac:dyDescent="0.75">
      <c r="A122">
        <v>1724.683</v>
      </c>
      <c r="B122" t="s">
        <v>80</v>
      </c>
      <c r="C122">
        <v>3208.7</v>
      </c>
      <c r="D122">
        <v>30</v>
      </c>
      <c r="F122" t="s">
        <v>23</v>
      </c>
      <c r="I122" t="s">
        <v>24</v>
      </c>
    </row>
    <row r="123" spans="1:9" x14ac:dyDescent="0.75">
      <c r="A123">
        <v>1725.6079999999999</v>
      </c>
      <c r="B123" t="s">
        <v>80</v>
      </c>
      <c r="C123">
        <v>3208.7</v>
      </c>
      <c r="D123">
        <v>30</v>
      </c>
      <c r="F123" t="s">
        <v>27</v>
      </c>
      <c r="I123" t="s">
        <v>24</v>
      </c>
    </row>
    <row r="124" spans="1:9" x14ac:dyDescent="0.75">
      <c r="A124">
        <v>1734.0820000000001</v>
      </c>
      <c r="B124" t="s">
        <v>80</v>
      </c>
      <c r="C124">
        <v>3208.7</v>
      </c>
      <c r="D124">
        <v>30</v>
      </c>
      <c r="F124" t="s">
        <v>23</v>
      </c>
      <c r="I124" t="s">
        <v>24</v>
      </c>
    </row>
    <row r="125" spans="1:9" x14ac:dyDescent="0.75">
      <c r="A125">
        <v>1734.8330000000001</v>
      </c>
      <c r="B125" t="s">
        <v>80</v>
      </c>
      <c r="C125">
        <v>3208.7</v>
      </c>
      <c r="D125">
        <v>30</v>
      </c>
      <c r="F125" t="s">
        <v>27</v>
      </c>
      <c r="I125" t="s">
        <v>24</v>
      </c>
    </row>
    <row r="126" spans="1:9" x14ac:dyDescent="0.75">
      <c r="A126">
        <v>1737.2080000000001</v>
      </c>
      <c r="B126" t="s">
        <v>80</v>
      </c>
      <c r="C126">
        <v>3208.7</v>
      </c>
      <c r="D126">
        <v>30</v>
      </c>
      <c r="F126" t="s">
        <v>25</v>
      </c>
      <c r="I126" t="s">
        <v>24</v>
      </c>
    </row>
    <row r="127" spans="1:9" x14ac:dyDescent="0.75">
      <c r="A127">
        <v>1738.1079999999999</v>
      </c>
      <c r="B127" t="s">
        <v>80</v>
      </c>
      <c r="C127">
        <v>3208.7</v>
      </c>
      <c r="D127">
        <v>30</v>
      </c>
      <c r="F127" t="s">
        <v>23</v>
      </c>
      <c r="I127" t="s">
        <v>24</v>
      </c>
    </row>
    <row r="128" spans="1:9" x14ac:dyDescent="0.75">
      <c r="A128">
        <v>1747.5820000000001</v>
      </c>
      <c r="B128" t="s">
        <v>80</v>
      </c>
      <c r="C128">
        <v>3208.7</v>
      </c>
      <c r="D128">
        <v>30</v>
      </c>
      <c r="F128" t="s">
        <v>27</v>
      </c>
      <c r="I128" t="s">
        <v>24</v>
      </c>
    </row>
    <row r="129" spans="1:11" x14ac:dyDescent="0.75">
      <c r="A129">
        <v>1750.1079999999999</v>
      </c>
      <c r="B129" t="s">
        <v>80</v>
      </c>
      <c r="C129">
        <v>3208.7</v>
      </c>
      <c r="D129">
        <v>30</v>
      </c>
      <c r="F129" t="s">
        <v>25</v>
      </c>
      <c r="I129" t="s">
        <v>24</v>
      </c>
    </row>
    <row r="130" spans="1:11" x14ac:dyDescent="0.75">
      <c r="A130">
        <v>1754.758</v>
      </c>
      <c r="B130" t="s">
        <v>80</v>
      </c>
      <c r="C130">
        <v>3208.7</v>
      </c>
      <c r="D130">
        <v>30</v>
      </c>
      <c r="F130" t="s">
        <v>23</v>
      </c>
      <c r="I130" t="s">
        <v>24</v>
      </c>
    </row>
    <row r="131" spans="1:11" x14ac:dyDescent="0.75">
      <c r="A131">
        <v>1755.1569999999999</v>
      </c>
      <c r="B131" t="s">
        <v>80</v>
      </c>
      <c r="C131">
        <v>3208.7</v>
      </c>
      <c r="D131">
        <v>30</v>
      </c>
      <c r="F131" t="s">
        <v>25</v>
      </c>
      <c r="I131" t="s">
        <v>24</v>
      </c>
    </row>
    <row r="132" spans="1:11" x14ac:dyDescent="0.75">
      <c r="A132">
        <v>1768.933</v>
      </c>
      <c r="B132" t="s">
        <v>80</v>
      </c>
      <c r="C132">
        <v>3208.7</v>
      </c>
      <c r="D132">
        <v>30</v>
      </c>
      <c r="F132" t="s">
        <v>27</v>
      </c>
      <c r="I132" t="s">
        <v>24</v>
      </c>
    </row>
    <row r="133" spans="1:11" x14ac:dyDescent="0.75">
      <c r="A133">
        <v>1772.4580000000001</v>
      </c>
      <c r="B133" t="s">
        <v>80</v>
      </c>
      <c r="C133">
        <v>3208.7</v>
      </c>
      <c r="D133">
        <v>30</v>
      </c>
      <c r="F133" t="s">
        <v>25</v>
      </c>
      <c r="I133" t="s">
        <v>24</v>
      </c>
    </row>
    <row r="134" spans="1:11" x14ac:dyDescent="0.75">
      <c r="A134">
        <v>1773.0329999999999</v>
      </c>
      <c r="B134" t="s">
        <v>80</v>
      </c>
      <c r="C134">
        <v>3208.7</v>
      </c>
      <c r="D134">
        <v>30</v>
      </c>
      <c r="F134" t="s">
        <v>23</v>
      </c>
      <c r="I134" t="s">
        <v>24</v>
      </c>
    </row>
    <row r="135" spans="1:11" x14ac:dyDescent="0.75">
      <c r="A135">
        <v>1774.683</v>
      </c>
      <c r="B135" t="s">
        <v>80</v>
      </c>
      <c r="C135">
        <v>3208.7</v>
      </c>
      <c r="D135">
        <v>30</v>
      </c>
      <c r="F135" t="s">
        <v>23</v>
      </c>
      <c r="I135" t="s">
        <v>24</v>
      </c>
    </row>
    <row r="136" spans="1:11" x14ac:dyDescent="0.75">
      <c r="A136">
        <v>1781.558</v>
      </c>
      <c r="B136" t="s">
        <v>80</v>
      </c>
      <c r="C136">
        <v>3208.7</v>
      </c>
      <c r="D136">
        <v>30</v>
      </c>
      <c r="F136" t="s">
        <v>27</v>
      </c>
      <c r="I136" t="s">
        <v>24</v>
      </c>
    </row>
    <row r="137" spans="1:11" x14ac:dyDescent="0.75">
      <c r="A137">
        <v>1785.9580000000001</v>
      </c>
      <c r="B137" t="s">
        <v>80</v>
      </c>
      <c r="C137">
        <v>3208.7</v>
      </c>
      <c r="D137">
        <v>30</v>
      </c>
      <c r="F137" t="s">
        <v>23</v>
      </c>
      <c r="I137" t="s">
        <v>24</v>
      </c>
    </row>
    <row r="138" spans="1:11" x14ac:dyDescent="0.75">
      <c r="A138">
        <v>1786.3320000000001</v>
      </c>
      <c r="B138" t="s">
        <v>80</v>
      </c>
      <c r="C138">
        <v>3208.7</v>
      </c>
      <c r="D138">
        <v>30</v>
      </c>
      <c r="F138" t="s">
        <v>27</v>
      </c>
      <c r="I138" t="s">
        <v>24</v>
      </c>
    </row>
    <row r="139" spans="1:11" x14ac:dyDescent="0.75">
      <c r="A139">
        <v>1790.933</v>
      </c>
      <c r="B139" t="s">
        <v>80</v>
      </c>
      <c r="C139">
        <v>3208.7</v>
      </c>
      <c r="D139">
        <v>30</v>
      </c>
      <c r="F139" t="s">
        <v>23</v>
      </c>
      <c r="I139" t="s">
        <v>24</v>
      </c>
      <c r="K139" t="s">
        <v>37</v>
      </c>
    </row>
    <row r="140" spans="1:11" x14ac:dyDescent="0.75">
      <c r="A140" s="3">
        <v>1280.6079999999999</v>
      </c>
      <c r="B140" s="3" t="s">
        <v>80</v>
      </c>
      <c r="C140" s="3">
        <v>3208.7</v>
      </c>
      <c r="D140" s="3">
        <v>30</v>
      </c>
      <c r="E140" s="3"/>
      <c r="F140" s="3" t="s">
        <v>30</v>
      </c>
      <c r="G140" s="3"/>
      <c r="H140" s="3"/>
      <c r="I140" s="3" t="s">
        <v>21</v>
      </c>
      <c r="K140">
        <f>A242-A140</f>
        <v>9.0489999999999782</v>
      </c>
    </row>
    <row r="141" spans="1:11" x14ac:dyDescent="0.75">
      <c r="A141">
        <v>1338.6079999999999</v>
      </c>
      <c r="B141" t="s">
        <v>80</v>
      </c>
      <c r="C141">
        <v>3208.7</v>
      </c>
      <c r="D141">
        <v>30</v>
      </c>
      <c r="F141" t="s">
        <v>30</v>
      </c>
      <c r="I141" t="s">
        <v>21</v>
      </c>
      <c r="K141">
        <f t="shared" ref="K141:K204" si="2">A243-A141</f>
        <v>2.25</v>
      </c>
    </row>
    <row r="142" spans="1:11" x14ac:dyDescent="0.75">
      <c r="A142">
        <v>1342.308</v>
      </c>
      <c r="B142" t="s">
        <v>80</v>
      </c>
      <c r="C142">
        <v>3208.7</v>
      </c>
      <c r="D142">
        <v>30</v>
      </c>
      <c r="F142" t="s">
        <v>30</v>
      </c>
      <c r="I142" t="s">
        <v>21</v>
      </c>
      <c r="K142">
        <f t="shared" si="2"/>
        <v>5.5499999999999545</v>
      </c>
    </row>
    <row r="143" spans="1:11" x14ac:dyDescent="0.75">
      <c r="A143">
        <v>1379.134</v>
      </c>
      <c r="B143" t="s">
        <v>80</v>
      </c>
      <c r="C143">
        <v>3208.7</v>
      </c>
      <c r="D143">
        <v>30</v>
      </c>
      <c r="F143" t="s">
        <v>30</v>
      </c>
      <c r="I143" t="s">
        <v>21</v>
      </c>
      <c r="K143">
        <f t="shared" si="2"/>
        <v>4.2729999999999109</v>
      </c>
    </row>
    <row r="144" spans="1:11" x14ac:dyDescent="0.75">
      <c r="A144">
        <v>1439.883</v>
      </c>
      <c r="B144" t="s">
        <v>80</v>
      </c>
      <c r="C144">
        <v>3208.7</v>
      </c>
      <c r="D144">
        <v>30</v>
      </c>
      <c r="F144" t="s">
        <v>30</v>
      </c>
      <c r="I144" t="s">
        <v>21</v>
      </c>
      <c r="K144">
        <f t="shared" si="2"/>
        <v>3.2999999999999545</v>
      </c>
    </row>
    <row r="145" spans="1:11" x14ac:dyDescent="0.75">
      <c r="A145">
        <v>1446.3579999999999</v>
      </c>
      <c r="B145" t="s">
        <v>80</v>
      </c>
      <c r="C145">
        <v>3208.7</v>
      </c>
      <c r="D145">
        <v>30</v>
      </c>
      <c r="F145" t="s">
        <v>30</v>
      </c>
      <c r="I145" t="s">
        <v>21</v>
      </c>
      <c r="K145">
        <f t="shared" si="2"/>
        <v>3.2999999999999545</v>
      </c>
    </row>
    <row r="146" spans="1:11" x14ac:dyDescent="0.75">
      <c r="A146">
        <v>1451.3579999999999</v>
      </c>
      <c r="B146" t="s">
        <v>80</v>
      </c>
      <c r="C146">
        <v>3208.7</v>
      </c>
      <c r="D146">
        <v>30</v>
      </c>
      <c r="F146" t="s">
        <v>30</v>
      </c>
      <c r="I146" t="s">
        <v>21</v>
      </c>
      <c r="K146">
        <f t="shared" si="2"/>
        <v>4.2750000000000909</v>
      </c>
    </row>
    <row r="147" spans="1:11" x14ac:dyDescent="0.75">
      <c r="A147">
        <v>1457.1079999999999</v>
      </c>
      <c r="B147" t="s">
        <v>80</v>
      </c>
      <c r="C147">
        <v>3208.7</v>
      </c>
      <c r="D147">
        <v>30</v>
      </c>
      <c r="F147" t="s">
        <v>30</v>
      </c>
      <c r="I147" t="s">
        <v>21</v>
      </c>
      <c r="K147">
        <f t="shared" si="2"/>
        <v>16.150000000000091</v>
      </c>
    </row>
    <row r="148" spans="1:11" x14ac:dyDescent="0.75">
      <c r="A148">
        <v>1476.008</v>
      </c>
      <c r="B148" t="s">
        <v>80</v>
      </c>
      <c r="C148">
        <v>3208.7</v>
      </c>
      <c r="D148">
        <v>30</v>
      </c>
      <c r="F148" t="s">
        <v>30</v>
      </c>
      <c r="I148" t="s">
        <v>21</v>
      </c>
      <c r="K148">
        <f t="shared" si="2"/>
        <v>16.424999999999955</v>
      </c>
    </row>
    <row r="149" spans="1:11" x14ac:dyDescent="0.75">
      <c r="A149">
        <v>1623.4580000000001</v>
      </c>
      <c r="B149" t="s">
        <v>80</v>
      </c>
      <c r="C149">
        <v>3208.7</v>
      </c>
      <c r="D149">
        <v>30</v>
      </c>
      <c r="F149" t="s">
        <v>30</v>
      </c>
      <c r="I149" t="s">
        <v>21</v>
      </c>
      <c r="K149">
        <f t="shared" si="2"/>
        <v>2.0489999999999782</v>
      </c>
    </row>
    <row r="150" spans="1:11" x14ac:dyDescent="0.75">
      <c r="A150">
        <v>1635.0830000000001</v>
      </c>
      <c r="B150" t="s">
        <v>80</v>
      </c>
      <c r="C150">
        <v>3208.7</v>
      </c>
      <c r="D150">
        <v>30</v>
      </c>
      <c r="F150" t="s">
        <v>30</v>
      </c>
      <c r="I150" t="s">
        <v>21</v>
      </c>
      <c r="K150">
        <f t="shared" si="2"/>
        <v>13.550999999999931</v>
      </c>
    </row>
    <row r="151" spans="1:11" x14ac:dyDescent="0.75">
      <c r="A151">
        <v>1673.634</v>
      </c>
      <c r="B151" t="s">
        <v>80</v>
      </c>
      <c r="C151">
        <v>3208.7</v>
      </c>
      <c r="D151">
        <v>30</v>
      </c>
      <c r="F151" t="s">
        <v>30</v>
      </c>
      <c r="I151" t="s">
        <v>21</v>
      </c>
      <c r="K151">
        <f t="shared" si="2"/>
        <v>2.7989999999999782</v>
      </c>
    </row>
    <row r="152" spans="1:11" x14ac:dyDescent="0.75">
      <c r="A152">
        <v>1203.184</v>
      </c>
      <c r="B152" t="s">
        <v>80</v>
      </c>
      <c r="C152">
        <v>3208.7</v>
      </c>
      <c r="D152">
        <v>30</v>
      </c>
      <c r="F152" t="s">
        <v>20</v>
      </c>
      <c r="I152" t="s">
        <v>21</v>
      </c>
      <c r="K152">
        <f t="shared" si="2"/>
        <v>4.0250000000000909</v>
      </c>
    </row>
    <row r="153" spans="1:11" x14ac:dyDescent="0.75">
      <c r="A153">
        <v>1233.758</v>
      </c>
      <c r="B153" t="s">
        <v>80</v>
      </c>
      <c r="C153">
        <v>3208.7</v>
      </c>
      <c r="D153">
        <v>30</v>
      </c>
      <c r="F153" t="s">
        <v>20</v>
      </c>
      <c r="I153" t="s">
        <v>21</v>
      </c>
      <c r="K153">
        <f t="shared" si="2"/>
        <v>1.5249999999998636</v>
      </c>
    </row>
    <row r="154" spans="1:11" x14ac:dyDescent="0.75">
      <c r="A154">
        <v>1247.6579999999999</v>
      </c>
      <c r="B154" t="s">
        <v>80</v>
      </c>
      <c r="C154">
        <v>3208.7</v>
      </c>
      <c r="D154">
        <v>30</v>
      </c>
      <c r="F154" t="s">
        <v>20</v>
      </c>
      <c r="I154" t="s">
        <v>21</v>
      </c>
      <c r="K154">
        <f t="shared" si="2"/>
        <v>1.6750000000001819</v>
      </c>
    </row>
    <row r="155" spans="1:11" x14ac:dyDescent="0.75">
      <c r="A155">
        <v>1260.4580000000001</v>
      </c>
      <c r="B155" t="s">
        <v>80</v>
      </c>
      <c r="C155">
        <v>3208.7</v>
      </c>
      <c r="D155">
        <v>30</v>
      </c>
      <c r="F155" t="s">
        <v>20</v>
      </c>
      <c r="I155" t="s">
        <v>21</v>
      </c>
      <c r="K155">
        <f t="shared" si="2"/>
        <v>2.5509999999999309</v>
      </c>
    </row>
    <row r="156" spans="1:11" x14ac:dyDescent="0.75">
      <c r="A156">
        <v>1268.8330000000001</v>
      </c>
      <c r="B156" t="s">
        <v>80</v>
      </c>
      <c r="C156">
        <v>3208.7</v>
      </c>
      <c r="D156">
        <v>30</v>
      </c>
      <c r="F156" t="s">
        <v>20</v>
      </c>
      <c r="I156" t="s">
        <v>21</v>
      </c>
      <c r="K156">
        <f t="shared" si="2"/>
        <v>2.5</v>
      </c>
    </row>
    <row r="157" spans="1:11" x14ac:dyDescent="0.75">
      <c r="A157">
        <v>1289.8579999999999</v>
      </c>
      <c r="B157" t="s">
        <v>80</v>
      </c>
      <c r="C157">
        <v>3208.7</v>
      </c>
      <c r="D157">
        <v>30</v>
      </c>
      <c r="F157" t="s">
        <v>20</v>
      </c>
      <c r="I157" t="s">
        <v>21</v>
      </c>
      <c r="K157">
        <f t="shared" si="2"/>
        <v>1.9249999999999545</v>
      </c>
    </row>
    <row r="158" spans="1:11" x14ac:dyDescent="0.75">
      <c r="A158">
        <v>1305.433</v>
      </c>
      <c r="B158" t="s">
        <v>80</v>
      </c>
      <c r="C158">
        <v>3208.7</v>
      </c>
      <c r="D158">
        <v>30</v>
      </c>
      <c r="F158" t="s">
        <v>20</v>
      </c>
      <c r="I158" t="s">
        <v>21</v>
      </c>
      <c r="K158">
        <f t="shared" si="2"/>
        <v>2.3250000000000455</v>
      </c>
    </row>
    <row r="159" spans="1:11" x14ac:dyDescent="0.75">
      <c r="A159">
        <v>1313.7080000000001</v>
      </c>
      <c r="B159" t="s">
        <v>80</v>
      </c>
      <c r="C159">
        <v>3208.7</v>
      </c>
      <c r="D159">
        <v>30</v>
      </c>
      <c r="F159" t="s">
        <v>20</v>
      </c>
      <c r="I159" t="s">
        <v>21</v>
      </c>
      <c r="K159">
        <f t="shared" si="2"/>
        <v>7.0499999999999545</v>
      </c>
    </row>
    <row r="160" spans="1:11" x14ac:dyDescent="0.75">
      <c r="A160">
        <v>1327.0830000000001</v>
      </c>
      <c r="B160" t="s">
        <v>80</v>
      </c>
      <c r="C160">
        <v>3208.7</v>
      </c>
      <c r="D160">
        <v>30</v>
      </c>
      <c r="F160" t="s">
        <v>20</v>
      </c>
      <c r="I160" t="s">
        <v>21</v>
      </c>
      <c r="K160">
        <f t="shared" si="2"/>
        <v>1.6499999999998636</v>
      </c>
    </row>
    <row r="161" spans="1:11" x14ac:dyDescent="0.75">
      <c r="A161">
        <v>1348.6089999999999</v>
      </c>
      <c r="B161" t="s">
        <v>80</v>
      </c>
      <c r="C161">
        <v>3208.7</v>
      </c>
      <c r="D161">
        <v>30</v>
      </c>
      <c r="F161" t="s">
        <v>20</v>
      </c>
      <c r="I161" t="s">
        <v>21</v>
      </c>
      <c r="K161">
        <f t="shared" si="2"/>
        <v>3.8490000000001601</v>
      </c>
    </row>
    <row r="162" spans="1:11" x14ac:dyDescent="0.75">
      <c r="A162">
        <v>1363.883</v>
      </c>
      <c r="B162" t="s">
        <v>80</v>
      </c>
      <c r="C162">
        <v>3208.7</v>
      </c>
      <c r="D162">
        <v>30</v>
      </c>
      <c r="F162" t="s">
        <v>20</v>
      </c>
      <c r="I162" t="s">
        <v>21</v>
      </c>
      <c r="K162">
        <f t="shared" si="2"/>
        <v>1.3250000000000455</v>
      </c>
    </row>
    <row r="163" spans="1:11" x14ac:dyDescent="0.75">
      <c r="A163">
        <v>1365.933</v>
      </c>
      <c r="B163" t="s">
        <v>80</v>
      </c>
      <c r="C163">
        <v>3208.7</v>
      </c>
      <c r="D163">
        <v>30</v>
      </c>
      <c r="F163" t="s">
        <v>20</v>
      </c>
      <c r="I163" t="s">
        <v>21</v>
      </c>
      <c r="K163">
        <f t="shared" si="2"/>
        <v>2.9749999999999091</v>
      </c>
    </row>
    <row r="164" spans="1:11" x14ac:dyDescent="0.75">
      <c r="A164">
        <v>1372.8330000000001</v>
      </c>
      <c r="B164" t="s">
        <v>80</v>
      </c>
      <c r="C164">
        <v>3208.7</v>
      </c>
      <c r="D164">
        <v>30</v>
      </c>
      <c r="F164" t="s">
        <v>20</v>
      </c>
      <c r="I164" t="s">
        <v>21</v>
      </c>
      <c r="K164">
        <f t="shared" si="2"/>
        <v>1.3009999999999309</v>
      </c>
    </row>
    <row r="165" spans="1:11" x14ac:dyDescent="0.75">
      <c r="A165">
        <v>1377.4829999999999</v>
      </c>
      <c r="B165" t="s">
        <v>80</v>
      </c>
      <c r="C165">
        <v>3208.7</v>
      </c>
      <c r="D165">
        <v>30</v>
      </c>
      <c r="F165" t="s">
        <v>20</v>
      </c>
      <c r="I165" t="s">
        <v>21</v>
      </c>
      <c r="K165">
        <f t="shared" si="2"/>
        <v>0.92499999999995453</v>
      </c>
    </row>
    <row r="166" spans="1:11" x14ac:dyDescent="0.75">
      <c r="A166">
        <v>1383.933</v>
      </c>
      <c r="B166" t="s">
        <v>80</v>
      </c>
      <c r="C166">
        <v>3208.7</v>
      </c>
      <c r="D166">
        <v>30</v>
      </c>
      <c r="F166" t="s">
        <v>20</v>
      </c>
      <c r="I166" t="s">
        <v>21</v>
      </c>
      <c r="K166">
        <f t="shared" si="2"/>
        <v>2.3499999999999091</v>
      </c>
    </row>
    <row r="167" spans="1:11" x14ac:dyDescent="0.75">
      <c r="A167">
        <v>1392.758</v>
      </c>
      <c r="B167" t="s">
        <v>80</v>
      </c>
      <c r="C167">
        <v>3208.7</v>
      </c>
      <c r="D167">
        <v>30</v>
      </c>
      <c r="F167" t="s">
        <v>20</v>
      </c>
      <c r="I167" t="s">
        <v>21</v>
      </c>
      <c r="K167">
        <f t="shared" si="2"/>
        <v>1.1259999999999764</v>
      </c>
    </row>
    <row r="168" spans="1:11" x14ac:dyDescent="0.75">
      <c r="A168">
        <v>1399.6079999999999</v>
      </c>
      <c r="B168" t="s">
        <v>80</v>
      </c>
      <c r="C168">
        <v>3208.7</v>
      </c>
      <c r="D168">
        <v>30</v>
      </c>
      <c r="F168" t="s">
        <v>20</v>
      </c>
      <c r="I168" t="s">
        <v>21</v>
      </c>
      <c r="K168">
        <f t="shared" si="2"/>
        <v>3</v>
      </c>
    </row>
    <row r="169" spans="1:11" x14ac:dyDescent="0.75">
      <c r="A169">
        <v>1412.6579999999999</v>
      </c>
      <c r="B169" t="s">
        <v>80</v>
      </c>
      <c r="C169">
        <v>3208.7</v>
      </c>
      <c r="D169">
        <v>30</v>
      </c>
      <c r="F169" t="s">
        <v>20</v>
      </c>
      <c r="I169" t="s">
        <v>21</v>
      </c>
      <c r="K169">
        <f t="shared" si="2"/>
        <v>0.92400000000020555</v>
      </c>
    </row>
    <row r="170" spans="1:11" x14ac:dyDescent="0.75">
      <c r="A170">
        <v>1417.4079999999999</v>
      </c>
      <c r="B170" t="s">
        <v>80</v>
      </c>
      <c r="C170">
        <v>3208.7</v>
      </c>
      <c r="D170">
        <v>30</v>
      </c>
      <c r="F170" t="s">
        <v>20</v>
      </c>
      <c r="I170" t="s">
        <v>21</v>
      </c>
      <c r="K170">
        <f t="shared" si="2"/>
        <v>1.6750000000001819</v>
      </c>
    </row>
    <row r="171" spans="1:11" x14ac:dyDescent="0.75">
      <c r="A171">
        <v>1429.7570000000001</v>
      </c>
      <c r="B171" t="s">
        <v>80</v>
      </c>
      <c r="C171">
        <v>3208.7</v>
      </c>
      <c r="D171">
        <v>30</v>
      </c>
      <c r="F171" t="s">
        <v>20</v>
      </c>
      <c r="I171" t="s">
        <v>21</v>
      </c>
      <c r="K171">
        <f t="shared" si="2"/>
        <v>1.4749999999999091</v>
      </c>
    </row>
    <row r="172" spans="1:11" x14ac:dyDescent="0.75">
      <c r="A172">
        <v>1436.7829999999999</v>
      </c>
      <c r="B172" t="s">
        <v>80</v>
      </c>
      <c r="C172">
        <v>3208.7</v>
      </c>
      <c r="D172">
        <v>30</v>
      </c>
      <c r="F172" t="s">
        <v>20</v>
      </c>
      <c r="I172" t="s">
        <v>21</v>
      </c>
      <c r="K172">
        <f t="shared" si="2"/>
        <v>1.4740000000001601</v>
      </c>
    </row>
    <row r="173" spans="1:11" x14ac:dyDescent="0.75">
      <c r="A173">
        <v>1450.0329999999999</v>
      </c>
      <c r="B173" t="s">
        <v>80</v>
      </c>
      <c r="C173">
        <v>3208.7</v>
      </c>
      <c r="D173">
        <v>30</v>
      </c>
      <c r="F173" t="s">
        <v>20</v>
      </c>
      <c r="I173" t="s">
        <v>21</v>
      </c>
      <c r="K173">
        <f t="shared" si="2"/>
        <v>1.1500000000000909</v>
      </c>
    </row>
    <row r="174" spans="1:11" x14ac:dyDescent="0.75">
      <c r="A174">
        <v>1455.8330000000001</v>
      </c>
      <c r="B174" t="s">
        <v>80</v>
      </c>
      <c r="C174">
        <v>3208.7</v>
      </c>
      <c r="D174">
        <v>30</v>
      </c>
      <c r="F174" t="s">
        <v>20</v>
      </c>
      <c r="I174" t="s">
        <v>21</v>
      </c>
      <c r="K174">
        <f t="shared" si="2"/>
        <v>1.0999999999999091</v>
      </c>
    </row>
    <row r="175" spans="1:11" x14ac:dyDescent="0.75">
      <c r="A175">
        <v>1473.8320000000001</v>
      </c>
      <c r="B175" t="s">
        <v>80</v>
      </c>
      <c r="C175">
        <v>3208.7</v>
      </c>
      <c r="D175">
        <v>30</v>
      </c>
      <c r="F175" t="s">
        <v>20</v>
      </c>
      <c r="I175" t="s">
        <v>21</v>
      </c>
      <c r="K175">
        <f t="shared" si="2"/>
        <v>1.2509999999999764</v>
      </c>
    </row>
    <row r="176" spans="1:11" x14ac:dyDescent="0.75">
      <c r="A176">
        <v>1499.482</v>
      </c>
      <c r="B176" t="s">
        <v>80</v>
      </c>
      <c r="C176">
        <v>3208.7</v>
      </c>
      <c r="D176">
        <v>30</v>
      </c>
      <c r="F176" t="s">
        <v>20</v>
      </c>
      <c r="I176" t="s">
        <v>21</v>
      </c>
      <c r="K176">
        <f t="shared" si="2"/>
        <v>1.6259999999999764</v>
      </c>
    </row>
    <row r="177" spans="1:11" x14ac:dyDescent="0.75">
      <c r="A177">
        <v>1503.1079999999999</v>
      </c>
      <c r="B177" t="s">
        <v>80</v>
      </c>
      <c r="C177">
        <v>3208.7</v>
      </c>
      <c r="D177">
        <v>30</v>
      </c>
      <c r="F177" t="s">
        <v>20</v>
      </c>
      <c r="I177" t="s">
        <v>21</v>
      </c>
      <c r="K177">
        <f t="shared" si="2"/>
        <v>0.92499999999995453</v>
      </c>
    </row>
    <row r="178" spans="1:11" x14ac:dyDescent="0.75">
      <c r="A178">
        <v>1505.3330000000001</v>
      </c>
      <c r="B178" t="s">
        <v>80</v>
      </c>
      <c r="C178">
        <v>3208.7</v>
      </c>
      <c r="D178">
        <v>30</v>
      </c>
      <c r="F178" t="s">
        <v>20</v>
      </c>
      <c r="I178" t="s">
        <v>21</v>
      </c>
      <c r="K178">
        <f t="shared" si="2"/>
        <v>3.5999999999999091</v>
      </c>
    </row>
    <row r="179" spans="1:11" x14ac:dyDescent="0.75">
      <c r="A179">
        <v>1514.4829999999999</v>
      </c>
      <c r="B179" t="s">
        <v>80</v>
      </c>
      <c r="C179">
        <v>3208.7</v>
      </c>
      <c r="D179">
        <v>30</v>
      </c>
      <c r="F179" t="s">
        <v>20</v>
      </c>
      <c r="I179" t="s">
        <v>21</v>
      </c>
      <c r="K179">
        <f t="shared" si="2"/>
        <v>1.7000000000000455</v>
      </c>
    </row>
    <row r="180" spans="1:11" x14ac:dyDescent="0.75">
      <c r="A180">
        <v>1529.6079999999999</v>
      </c>
      <c r="B180" t="s">
        <v>80</v>
      </c>
      <c r="C180">
        <v>3208.7</v>
      </c>
      <c r="D180">
        <v>30</v>
      </c>
      <c r="F180" t="s">
        <v>20</v>
      </c>
      <c r="I180" t="s">
        <v>21</v>
      </c>
      <c r="K180">
        <f t="shared" si="2"/>
        <v>1.3250000000000455</v>
      </c>
    </row>
    <row r="181" spans="1:11" x14ac:dyDescent="0.75">
      <c r="A181">
        <v>1552.9079999999999</v>
      </c>
      <c r="B181" t="s">
        <v>80</v>
      </c>
      <c r="C181">
        <v>3208.7</v>
      </c>
      <c r="D181">
        <v>30</v>
      </c>
      <c r="F181" t="s">
        <v>20</v>
      </c>
      <c r="I181" t="s">
        <v>21</v>
      </c>
      <c r="K181">
        <f t="shared" si="2"/>
        <v>1.1000000000001364</v>
      </c>
    </row>
    <row r="182" spans="1:11" x14ac:dyDescent="0.75">
      <c r="A182">
        <v>1560.134</v>
      </c>
      <c r="B182" t="s">
        <v>80</v>
      </c>
      <c r="C182">
        <v>3208.7</v>
      </c>
      <c r="D182">
        <v>30</v>
      </c>
      <c r="F182" t="s">
        <v>20</v>
      </c>
      <c r="I182" t="s">
        <v>21</v>
      </c>
      <c r="K182">
        <f t="shared" si="2"/>
        <v>0.77399999999988722</v>
      </c>
    </row>
    <row r="183" spans="1:11" x14ac:dyDescent="0.75">
      <c r="A183">
        <v>1569.7080000000001</v>
      </c>
      <c r="B183" t="s">
        <v>80</v>
      </c>
      <c r="C183">
        <v>3208.7</v>
      </c>
      <c r="D183">
        <v>30</v>
      </c>
      <c r="F183" t="s">
        <v>20</v>
      </c>
      <c r="I183" t="s">
        <v>21</v>
      </c>
      <c r="K183">
        <f t="shared" si="2"/>
        <v>1.1240000000000236</v>
      </c>
    </row>
    <row r="184" spans="1:11" x14ac:dyDescent="0.75">
      <c r="A184">
        <v>1572.8320000000001</v>
      </c>
      <c r="B184" t="s">
        <v>80</v>
      </c>
      <c r="C184">
        <v>3208.7</v>
      </c>
      <c r="D184">
        <v>30</v>
      </c>
      <c r="F184" t="s">
        <v>20</v>
      </c>
      <c r="I184" t="s">
        <v>21</v>
      </c>
      <c r="K184">
        <f t="shared" si="2"/>
        <v>0.89999999999986358</v>
      </c>
    </row>
    <row r="185" spans="1:11" x14ac:dyDescent="0.75">
      <c r="A185">
        <v>1581.308</v>
      </c>
      <c r="B185" t="s">
        <v>80</v>
      </c>
      <c r="C185">
        <v>3208.7</v>
      </c>
      <c r="D185">
        <v>30</v>
      </c>
      <c r="F185" t="s">
        <v>20</v>
      </c>
      <c r="I185" t="s">
        <v>21</v>
      </c>
      <c r="K185">
        <f t="shared" si="2"/>
        <v>10.900000000000091</v>
      </c>
    </row>
    <row r="186" spans="1:11" x14ac:dyDescent="0.75">
      <c r="A186">
        <v>1600.3579999999999</v>
      </c>
      <c r="B186" t="s">
        <v>80</v>
      </c>
      <c r="C186">
        <v>3208.7</v>
      </c>
      <c r="D186">
        <v>30</v>
      </c>
      <c r="F186" t="s">
        <v>20</v>
      </c>
      <c r="I186" t="s">
        <v>21</v>
      </c>
      <c r="K186">
        <f t="shared" si="2"/>
        <v>2.3500000000001364</v>
      </c>
    </row>
    <row r="187" spans="1:11" x14ac:dyDescent="0.75">
      <c r="A187">
        <v>1611.0329999999999</v>
      </c>
      <c r="B187" t="s">
        <v>80</v>
      </c>
      <c r="C187">
        <v>3208.7</v>
      </c>
      <c r="D187">
        <v>30</v>
      </c>
      <c r="F187" t="s">
        <v>20</v>
      </c>
      <c r="I187" t="s">
        <v>21</v>
      </c>
      <c r="K187">
        <f t="shared" si="2"/>
        <v>2.6000000000001364</v>
      </c>
    </row>
    <row r="188" spans="1:11" x14ac:dyDescent="0.75">
      <c r="A188">
        <v>1625.8579999999999</v>
      </c>
      <c r="B188" t="s">
        <v>80</v>
      </c>
      <c r="C188">
        <v>3208.7</v>
      </c>
      <c r="D188">
        <v>30</v>
      </c>
      <c r="F188" t="s">
        <v>20</v>
      </c>
      <c r="I188" t="s">
        <v>21</v>
      </c>
      <c r="K188">
        <f t="shared" si="2"/>
        <v>2.5750000000000455</v>
      </c>
    </row>
    <row r="189" spans="1:11" x14ac:dyDescent="0.75">
      <c r="A189">
        <v>1652.134</v>
      </c>
      <c r="B189" t="s">
        <v>80</v>
      </c>
      <c r="C189">
        <v>3208.7</v>
      </c>
      <c r="D189">
        <v>30</v>
      </c>
      <c r="F189" t="s">
        <v>20</v>
      </c>
      <c r="I189" t="s">
        <v>21</v>
      </c>
      <c r="K189">
        <f t="shared" si="2"/>
        <v>1.2989999999999782</v>
      </c>
    </row>
    <row r="190" spans="1:11" x14ac:dyDescent="0.75">
      <c r="A190">
        <v>1657.2829999999999</v>
      </c>
      <c r="B190" t="s">
        <v>80</v>
      </c>
      <c r="C190">
        <v>3208.7</v>
      </c>
      <c r="D190">
        <v>30</v>
      </c>
      <c r="F190" t="s">
        <v>20</v>
      </c>
      <c r="I190" t="s">
        <v>21</v>
      </c>
      <c r="K190">
        <f t="shared" si="2"/>
        <v>1.6500000000000909</v>
      </c>
    </row>
    <row r="191" spans="1:11" x14ac:dyDescent="0.75">
      <c r="A191">
        <v>1663.7570000000001</v>
      </c>
      <c r="B191" t="s">
        <v>80</v>
      </c>
      <c r="C191">
        <v>3208.7</v>
      </c>
      <c r="D191">
        <v>30</v>
      </c>
      <c r="F191" t="s">
        <v>20</v>
      </c>
      <c r="I191" t="s">
        <v>21</v>
      </c>
      <c r="K191">
        <f t="shared" si="2"/>
        <v>1.2759999999998399</v>
      </c>
    </row>
    <row r="192" spans="1:11" x14ac:dyDescent="0.75">
      <c r="A192">
        <v>1676.633</v>
      </c>
      <c r="B192" t="s">
        <v>80</v>
      </c>
      <c r="C192">
        <v>3208.7</v>
      </c>
      <c r="D192">
        <v>30</v>
      </c>
      <c r="F192" t="s">
        <v>20</v>
      </c>
      <c r="I192" t="s">
        <v>21</v>
      </c>
      <c r="K192">
        <f t="shared" si="2"/>
        <v>1.5009999999999764</v>
      </c>
    </row>
    <row r="193" spans="1:11" x14ac:dyDescent="0.75">
      <c r="A193">
        <v>1718.758</v>
      </c>
      <c r="B193" t="s">
        <v>80</v>
      </c>
      <c r="C193">
        <v>3208.7</v>
      </c>
      <c r="D193">
        <v>30</v>
      </c>
      <c r="F193" t="s">
        <v>20</v>
      </c>
      <c r="I193" t="s">
        <v>21</v>
      </c>
      <c r="K193">
        <f t="shared" si="2"/>
        <v>2.3759999999999764</v>
      </c>
    </row>
    <row r="194" spans="1:11" x14ac:dyDescent="0.75">
      <c r="A194">
        <v>1722.1079999999999</v>
      </c>
      <c r="B194" t="s">
        <v>80</v>
      </c>
      <c r="C194">
        <v>3208.7</v>
      </c>
      <c r="D194">
        <v>30</v>
      </c>
      <c r="F194" t="s">
        <v>20</v>
      </c>
      <c r="I194" t="s">
        <v>21</v>
      </c>
      <c r="K194">
        <f t="shared" si="2"/>
        <v>2.2250000000001364</v>
      </c>
    </row>
    <row r="195" spans="1:11" x14ac:dyDescent="0.75">
      <c r="A195">
        <v>1729.5329999999999</v>
      </c>
      <c r="B195" t="s">
        <v>80</v>
      </c>
      <c r="C195">
        <v>3208.7</v>
      </c>
      <c r="D195">
        <v>30</v>
      </c>
      <c r="F195" t="s">
        <v>20</v>
      </c>
      <c r="I195" t="s">
        <v>21</v>
      </c>
      <c r="K195">
        <f t="shared" si="2"/>
        <v>2.5</v>
      </c>
    </row>
    <row r="196" spans="1:11" x14ac:dyDescent="0.75">
      <c r="A196">
        <v>1735.5329999999999</v>
      </c>
      <c r="B196" t="s">
        <v>80</v>
      </c>
      <c r="C196">
        <v>3208.7</v>
      </c>
      <c r="D196">
        <v>30</v>
      </c>
      <c r="F196" t="s">
        <v>20</v>
      </c>
      <c r="I196" t="s">
        <v>21</v>
      </c>
      <c r="K196">
        <f t="shared" si="2"/>
        <v>1.3250000000000455</v>
      </c>
    </row>
    <row r="197" spans="1:11" x14ac:dyDescent="0.75">
      <c r="A197">
        <v>1740.508</v>
      </c>
      <c r="B197" t="s">
        <v>80</v>
      </c>
      <c r="C197">
        <v>3208.7</v>
      </c>
      <c r="D197">
        <v>30</v>
      </c>
      <c r="F197" t="s">
        <v>20</v>
      </c>
      <c r="I197" t="s">
        <v>21</v>
      </c>
      <c r="K197">
        <f t="shared" si="2"/>
        <v>3.7490000000000236</v>
      </c>
    </row>
    <row r="198" spans="1:11" x14ac:dyDescent="0.75">
      <c r="A198">
        <v>1752.5820000000001</v>
      </c>
      <c r="B198" t="s">
        <v>80</v>
      </c>
      <c r="C198">
        <v>3208.7</v>
      </c>
      <c r="D198">
        <v>30</v>
      </c>
      <c r="F198" t="s">
        <v>20</v>
      </c>
      <c r="I198" t="s">
        <v>21</v>
      </c>
      <c r="K198">
        <f t="shared" si="2"/>
        <v>1.6259999999999764</v>
      </c>
    </row>
    <row r="199" spans="1:11" x14ac:dyDescent="0.75">
      <c r="A199">
        <v>1775.433</v>
      </c>
      <c r="B199" t="s">
        <v>80</v>
      </c>
      <c r="C199">
        <v>3208.7</v>
      </c>
      <c r="D199">
        <v>30</v>
      </c>
      <c r="F199" t="s">
        <v>20</v>
      </c>
      <c r="I199" t="s">
        <v>21</v>
      </c>
      <c r="K199">
        <f t="shared" si="2"/>
        <v>2.2249999999999091</v>
      </c>
    </row>
    <row r="200" spans="1:11" x14ac:dyDescent="0.75">
      <c r="A200">
        <v>1207.4580000000001</v>
      </c>
      <c r="B200" t="s">
        <v>80</v>
      </c>
      <c r="C200">
        <v>3208.7</v>
      </c>
      <c r="D200">
        <v>30</v>
      </c>
      <c r="F200" t="s">
        <v>26</v>
      </c>
      <c r="I200" t="s">
        <v>21</v>
      </c>
      <c r="K200">
        <f t="shared" si="2"/>
        <v>26.074999999999818</v>
      </c>
    </row>
    <row r="201" spans="1:11" x14ac:dyDescent="0.75">
      <c r="A201">
        <v>1239.0830000000001</v>
      </c>
      <c r="B201" t="s">
        <v>80</v>
      </c>
      <c r="C201">
        <v>3208.7</v>
      </c>
      <c r="D201">
        <v>30</v>
      </c>
      <c r="F201" t="s">
        <v>26</v>
      </c>
      <c r="I201" t="s">
        <v>21</v>
      </c>
      <c r="K201">
        <f t="shared" si="2"/>
        <v>5.1999999999998181</v>
      </c>
    </row>
    <row r="202" spans="1:11" x14ac:dyDescent="0.75">
      <c r="A202">
        <v>1245.5830000000001</v>
      </c>
      <c r="B202" t="s">
        <v>80</v>
      </c>
      <c r="C202">
        <v>3208.7</v>
      </c>
      <c r="D202">
        <v>30</v>
      </c>
      <c r="F202" t="s">
        <v>26</v>
      </c>
      <c r="I202" t="s">
        <v>21</v>
      </c>
      <c r="K202">
        <f t="shared" si="2"/>
        <v>2.2999999999999545</v>
      </c>
    </row>
    <row r="203" spans="1:11" x14ac:dyDescent="0.75">
      <c r="A203">
        <v>1249.7329999999999</v>
      </c>
      <c r="B203" t="s">
        <v>80</v>
      </c>
      <c r="C203">
        <v>3208.7</v>
      </c>
      <c r="D203">
        <v>30</v>
      </c>
      <c r="F203" t="s">
        <v>26</v>
      </c>
      <c r="I203" t="s">
        <v>21</v>
      </c>
      <c r="K203">
        <f t="shared" si="2"/>
        <v>11.150000000000091</v>
      </c>
    </row>
    <row r="204" spans="1:11" x14ac:dyDescent="0.75">
      <c r="A204">
        <v>1263.6569999999999</v>
      </c>
      <c r="B204" t="s">
        <v>80</v>
      </c>
      <c r="C204">
        <v>3208.7</v>
      </c>
      <c r="D204">
        <v>30</v>
      </c>
      <c r="F204" t="s">
        <v>26</v>
      </c>
      <c r="I204" t="s">
        <v>21</v>
      </c>
      <c r="K204">
        <f t="shared" si="2"/>
        <v>5.5760000000000218</v>
      </c>
    </row>
    <row r="205" spans="1:11" x14ac:dyDescent="0.75">
      <c r="A205">
        <v>1272.2090000000001</v>
      </c>
      <c r="B205" t="s">
        <v>80</v>
      </c>
      <c r="C205">
        <v>3208.7</v>
      </c>
      <c r="D205">
        <v>30</v>
      </c>
      <c r="F205" t="s">
        <v>26</v>
      </c>
      <c r="I205" t="s">
        <v>21</v>
      </c>
      <c r="K205">
        <f t="shared" ref="K205:K241" si="3">A307-A205</f>
        <v>8.1989999999998417</v>
      </c>
    </row>
    <row r="206" spans="1:11" x14ac:dyDescent="0.75">
      <c r="A206">
        <v>1292.8579999999999</v>
      </c>
      <c r="B206" t="s">
        <v>80</v>
      </c>
      <c r="C206">
        <v>3208.7</v>
      </c>
      <c r="D206">
        <v>30</v>
      </c>
      <c r="F206" t="s">
        <v>26</v>
      </c>
      <c r="I206" t="s">
        <v>21</v>
      </c>
      <c r="K206">
        <f t="shared" si="3"/>
        <v>13.174999999999955</v>
      </c>
    </row>
    <row r="207" spans="1:11" x14ac:dyDescent="0.75">
      <c r="A207">
        <v>1308.6089999999999</v>
      </c>
      <c r="B207" t="s">
        <v>80</v>
      </c>
      <c r="C207">
        <v>3208.7</v>
      </c>
      <c r="D207">
        <v>30</v>
      </c>
      <c r="F207" t="s">
        <v>26</v>
      </c>
      <c r="I207" t="s">
        <v>21</v>
      </c>
      <c r="K207">
        <f t="shared" si="3"/>
        <v>4.9239999999999782</v>
      </c>
    </row>
    <row r="208" spans="1:11" x14ac:dyDescent="0.75">
      <c r="A208">
        <v>1321.134</v>
      </c>
      <c r="B208" t="s">
        <v>80</v>
      </c>
      <c r="C208">
        <v>3208.7</v>
      </c>
      <c r="D208">
        <v>30</v>
      </c>
      <c r="F208" t="s">
        <v>26</v>
      </c>
      <c r="I208" t="s">
        <v>21</v>
      </c>
      <c r="K208">
        <f t="shared" si="3"/>
        <v>6.3240000000000691</v>
      </c>
    </row>
    <row r="209" spans="1:11" x14ac:dyDescent="0.75">
      <c r="A209">
        <v>1328.933</v>
      </c>
      <c r="B209" t="s">
        <v>80</v>
      </c>
      <c r="C209">
        <v>3208.7</v>
      </c>
      <c r="D209">
        <v>30</v>
      </c>
      <c r="F209" t="s">
        <v>26</v>
      </c>
      <c r="I209" t="s">
        <v>21</v>
      </c>
      <c r="K209">
        <f t="shared" si="3"/>
        <v>9.5</v>
      </c>
    </row>
    <row r="210" spans="1:11" x14ac:dyDescent="0.75">
      <c r="A210">
        <v>1352.634</v>
      </c>
      <c r="B210" t="s">
        <v>80</v>
      </c>
      <c r="C210">
        <v>3208.7</v>
      </c>
      <c r="D210">
        <v>30</v>
      </c>
      <c r="F210" t="s">
        <v>26</v>
      </c>
      <c r="I210" t="s">
        <v>21</v>
      </c>
      <c r="K210">
        <f t="shared" si="3"/>
        <v>11.449000000000069</v>
      </c>
    </row>
    <row r="211" spans="1:11" x14ac:dyDescent="0.75">
      <c r="A211">
        <v>1369.4580000000001</v>
      </c>
      <c r="B211" t="s">
        <v>80</v>
      </c>
      <c r="C211">
        <v>3208.7</v>
      </c>
      <c r="D211">
        <v>30</v>
      </c>
      <c r="F211" t="s">
        <v>26</v>
      </c>
      <c r="I211" t="s">
        <v>21</v>
      </c>
      <c r="K211">
        <f t="shared" si="3"/>
        <v>3.75</v>
      </c>
    </row>
    <row r="212" spans="1:11" x14ac:dyDescent="0.75">
      <c r="A212">
        <v>1374.508</v>
      </c>
      <c r="B212" t="s">
        <v>80</v>
      </c>
      <c r="C212">
        <v>3208.7</v>
      </c>
      <c r="D212">
        <v>30</v>
      </c>
      <c r="F212" t="s">
        <v>26</v>
      </c>
      <c r="I212" t="s">
        <v>21</v>
      </c>
      <c r="K212">
        <f t="shared" si="3"/>
        <v>4.4249999999999545</v>
      </c>
    </row>
    <row r="213" spans="1:11" x14ac:dyDescent="0.75">
      <c r="A213">
        <v>1389.307</v>
      </c>
      <c r="B213" t="s">
        <v>80</v>
      </c>
      <c r="C213">
        <v>3208.7</v>
      </c>
      <c r="D213">
        <v>30</v>
      </c>
      <c r="F213" t="s">
        <v>26</v>
      </c>
      <c r="I213" t="s">
        <v>21</v>
      </c>
      <c r="K213">
        <f t="shared" si="3"/>
        <v>3.1009999999998854</v>
      </c>
    </row>
    <row r="214" spans="1:11" x14ac:dyDescent="0.75">
      <c r="A214">
        <v>1394.2829999999999</v>
      </c>
      <c r="B214" t="s">
        <v>80</v>
      </c>
      <c r="C214">
        <v>3208.7</v>
      </c>
      <c r="D214">
        <v>30</v>
      </c>
      <c r="F214" t="s">
        <v>26</v>
      </c>
      <c r="I214" t="s">
        <v>21</v>
      </c>
      <c r="K214">
        <f t="shared" si="3"/>
        <v>5.7000000000000455</v>
      </c>
    </row>
    <row r="215" spans="1:11" x14ac:dyDescent="0.75">
      <c r="A215">
        <v>1402.9829999999999</v>
      </c>
      <c r="B215" t="s">
        <v>80</v>
      </c>
      <c r="C215">
        <v>3208.7</v>
      </c>
      <c r="D215">
        <v>30</v>
      </c>
      <c r="F215" t="s">
        <v>26</v>
      </c>
      <c r="I215" t="s">
        <v>21</v>
      </c>
      <c r="K215">
        <f t="shared" si="3"/>
        <v>9.125</v>
      </c>
    </row>
    <row r="216" spans="1:11" x14ac:dyDescent="0.75">
      <c r="A216">
        <v>1413.933</v>
      </c>
      <c r="B216" t="s">
        <v>80</v>
      </c>
      <c r="C216">
        <v>3208.7</v>
      </c>
      <c r="D216">
        <v>30</v>
      </c>
      <c r="F216" t="s">
        <v>26</v>
      </c>
      <c r="I216" t="s">
        <v>21</v>
      </c>
      <c r="K216">
        <f t="shared" si="3"/>
        <v>4.0499999999999545</v>
      </c>
    </row>
    <row r="217" spans="1:11" x14ac:dyDescent="0.75">
      <c r="A217">
        <v>1420.008</v>
      </c>
      <c r="B217" t="s">
        <v>80</v>
      </c>
      <c r="C217">
        <v>3208.7</v>
      </c>
      <c r="D217">
        <v>30</v>
      </c>
      <c r="F217" t="s">
        <v>26</v>
      </c>
      <c r="I217" t="s">
        <v>21</v>
      </c>
      <c r="K217">
        <f t="shared" si="3"/>
        <v>10.299999999999955</v>
      </c>
    </row>
    <row r="218" spans="1:11" x14ac:dyDescent="0.75">
      <c r="A218">
        <v>1431.933</v>
      </c>
      <c r="B218" t="s">
        <v>80</v>
      </c>
      <c r="C218">
        <v>3208.7</v>
      </c>
      <c r="D218">
        <v>30</v>
      </c>
      <c r="F218" t="s">
        <v>26</v>
      </c>
      <c r="I218" t="s">
        <v>21</v>
      </c>
      <c r="K218">
        <f t="shared" si="3"/>
        <v>5.2010000000000218</v>
      </c>
    </row>
    <row r="219" spans="1:11" x14ac:dyDescent="0.75">
      <c r="A219">
        <v>1443.5830000000001</v>
      </c>
      <c r="B219" t="s">
        <v>80</v>
      </c>
      <c r="C219">
        <v>3208.7</v>
      </c>
      <c r="D219">
        <v>30</v>
      </c>
      <c r="F219" t="s">
        <v>26</v>
      </c>
      <c r="I219" t="s">
        <v>21</v>
      </c>
      <c r="K219">
        <f t="shared" si="3"/>
        <v>2.5749999999998181</v>
      </c>
    </row>
    <row r="220" spans="1:11" x14ac:dyDescent="0.75">
      <c r="A220">
        <v>1494.6569999999999</v>
      </c>
      <c r="B220" t="s">
        <v>80</v>
      </c>
      <c r="C220">
        <v>3208.7</v>
      </c>
      <c r="D220">
        <v>30</v>
      </c>
      <c r="F220" t="s">
        <v>26</v>
      </c>
      <c r="I220" t="s">
        <v>21</v>
      </c>
      <c r="K220">
        <f t="shared" si="3"/>
        <v>5.0009999999999764</v>
      </c>
    </row>
    <row r="221" spans="1:11" x14ac:dyDescent="0.75">
      <c r="A221">
        <v>1504.4079999999999</v>
      </c>
      <c r="B221" t="s">
        <v>80</v>
      </c>
      <c r="C221">
        <v>3208.7</v>
      </c>
      <c r="D221">
        <v>30</v>
      </c>
      <c r="F221" t="s">
        <v>26</v>
      </c>
      <c r="I221" t="s">
        <v>21</v>
      </c>
      <c r="K221">
        <f t="shared" si="3"/>
        <v>1.3000000000001819</v>
      </c>
    </row>
    <row r="222" spans="1:11" x14ac:dyDescent="0.75">
      <c r="A222">
        <v>1509.2829999999999</v>
      </c>
      <c r="B222" t="s">
        <v>80</v>
      </c>
      <c r="C222">
        <v>3208.7</v>
      </c>
      <c r="D222">
        <v>30</v>
      </c>
      <c r="F222" t="s">
        <v>26</v>
      </c>
      <c r="I222" t="s">
        <v>21</v>
      </c>
      <c r="K222">
        <f t="shared" si="3"/>
        <v>5.75</v>
      </c>
    </row>
    <row r="223" spans="1:11" x14ac:dyDescent="0.75">
      <c r="A223">
        <v>1521.884</v>
      </c>
      <c r="B223" t="s">
        <v>80</v>
      </c>
      <c r="C223">
        <v>3208.7</v>
      </c>
      <c r="D223">
        <v>30</v>
      </c>
      <c r="F223" t="s">
        <v>26</v>
      </c>
      <c r="I223" t="s">
        <v>21</v>
      </c>
      <c r="K223">
        <f t="shared" si="3"/>
        <v>7.5489999999999782</v>
      </c>
    </row>
    <row r="224" spans="1:11" x14ac:dyDescent="0.75">
      <c r="A224">
        <v>1531.4829999999999</v>
      </c>
      <c r="B224" t="s">
        <v>80</v>
      </c>
      <c r="C224">
        <v>3208.7</v>
      </c>
      <c r="D224">
        <v>30</v>
      </c>
      <c r="F224" t="s">
        <v>26</v>
      </c>
      <c r="I224" t="s">
        <v>21</v>
      </c>
      <c r="K224">
        <f t="shared" si="3"/>
        <v>21.775000000000091</v>
      </c>
    </row>
    <row r="225" spans="1:11" x14ac:dyDescent="0.75">
      <c r="A225">
        <v>1555.5070000000001</v>
      </c>
      <c r="B225" t="s">
        <v>80</v>
      </c>
      <c r="C225">
        <v>3208.7</v>
      </c>
      <c r="D225">
        <v>30</v>
      </c>
      <c r="F225" t="s">
        <v>26</v>
      </c>
      <c r="I225" t="s">
        <v>21</v>
      </c>
      <c r="K225">
        <f t="shared" si="3"/>
        <v>4.2759999999998399</v>
      </c>
    </row>
    <row r="226" spans="1:11" x14ac:dyDescent="0.75">
      <c r="A226">
        <v>1562.008</v>
      </c>
      <c r="B226" t="s">
        <v>80</v>
      </c>
      <c r="C226">
        <v>3208.7</v>
      </c>
      <c r="D226">
        <v>30</v>
      </c>
      <c r="F226" t="s">
        <v>26</v>
      </c>
      <c r="I226" t="s">
        <v>21</v>
      </c>
      <c r="K226">
        <f t="shared" si="3"/>
        <v>7.5</v>
      </c>
    </row>
    <row r="227" spans="1:11" x14ac:dyDescent="0.75">
      <c r="A227">
        <v>1573.9069999999999</v>
      </c>
      <c r="B227" t="s">
        <v>80</v>
      </c>
      <c r="C227">
        <v>3208.7</v>
      </c>
      <c r="D227">
        <v>30</v>
      </c>
      <c r="F227" t="s">
        <v>26</v>
      </c>
      <c r="I227" t="s">
        <v>21</v>
      </c>
      <c r="K227">
        <f t="shared" si="3"/>
        <v>7.6010000000001128</v>
      </c>
    </row>
    <row r="228" spans="1:11" x14ac:dyDescent="0.75">
      <c r="A228">
        <v>1592.4069999999999</v>
      </c>
      <c r="B228" t="s">
        <v>80</v>
      </c>
      <c r="C228">
        <v>3208.7</v>
      </c>
      <c r="D228">
        <v>30</v>
      </c>
      <c r="F228" t="s">
        <v>26</v>
      </c>
      <c r="I228" t="s">
        <v>21</v>
      </c>
      <c r="K228">
        <f t="shared" si="3"/>
        <v>8.1259999999999764</v>
      </c>
    </row>
    <row r="229" spans="1:11" x14ac:dyDescent="0.75">
      <c r="A229">
        <v>1603.1079999999999</v>
      </c>
      <c r="B229" t="s">
        <v>80</v>
      </c>
      <c r="C229">
        <v>3208.7</v>
      </c>
      <c r="D229">
        <v>30</v>
      </c>
      <c r="F229" t="s">
        <v>26</v>
      </c>
      <c r="I229" t="s">
        <v>21</v>
      </c>
      <c r="K229">
        <f t="shared" si="3"/>
        <v>3.8500000000001364</v>
      </c>
    </row>
    <row r="230" spans="1:11" x14ac:dyDescent="0.75">
      <c r="A230">
        <v>1607.3320000000001</v>
      </c>
      <c r="B230" t="s">
        <v>80</v>
      </c>
      <c r="C230">
        <v>3208.7</v>
      </c>
      <c r="D230">
        <v>30</v>
      </c>
      <c r="F230" t="s">
        <v>26</v>
      </c>
      <c r="I230" t="s">
        <v>21</v>
      </c>
      <c r="K230">
        <f t="shared" si="3"/>
        <v>4.1009999999998854</v>
      </c>
    </row>
    <row r="231" spans="1:11" x14ac:dyDescent="0.75">
      <c r="A231">
        <v>1614.0070000000001</v>
      </c>
      <c r="B231" t="s">
        <v>80</v>
      </c>
      <c r="C231">
        <v>3208.7</v>
      </c>
      <c r="D231">
        <v>30</v>
      </c>
      <c r="F231" t="s">
        <v>26</v>
      </c>
      <c r="I231" t="s">
        <v>21</v>
      </c>
      <c r="K231">
        <f t="shared" si="3"/>
        <v>9.0750000000000455</v>
      </c>
    </row>
    <row r="232" spans="1:11" x14ac:dyDescent="0.75">
      <c r="A232">
        <v>1628.6079999999999</v>
      </c>
      <c r="B232" t="s">
        <v>80</v>
      </c>
      <c r="C232">
        <v>3208.7</v>
      </c>
      <c r="D232">
        <v>30</v>
      </c>
      <c r="F232" t="s">
        <v>26</v>
      </c>
      <c r="I232" t="s">
        <v>21</v>
      </c>
      <c r="K232">
        <f t="shared" si="3"/>
        <v>5.9000000000000909</v>
      </c>
    </row>
    <row r="233" spans="1:11" x14ac:dyDescent="0.75">
      <c r="A233">
        <v>1649.008</v>
      </c>
      <c r="B233" t="s">
        <v>80</v>
      </c>
      <c r="C233">
        <v>3208.7</v>
      </c>
      <c r="D233">
        <v>30</v>
      </c>
      <c r="F233" t="s">
        <v>26</v>
      </c>
      <c r="I233" t="s">
        <v>21</v>
      </c>
      <c r="K233">
        <f t="shared" si="3"/>
        <v>3.3250000000000455</v>
      </c>
    </row>
    <row r="234" spans="1:11" x14ac:dyDescent="0.75">
      <c r="A234">
        <v>1653.982</v>
      </c>
      <c r="B234" t="s">
        <v>80</v>
      </c>
      <c r="C234">
        <v>3208.7</v>
      </c>
      <c r="D234">
        <v>30</v>
      </c>
      <c r="F234" t="s">
        <v>26</v>
      </c>
      <c r="I234" t="s">
        <v>21</v>
      </c>
      <c r="K234">
        <f t="shared" si="3"/>
        <v>3.4760000000001128</v>
      </c>
    </row>
    <row r="235" spans="1:11" x14ac:dyDescent="0.75">
      <c r="A235">
        <v>1659.683</v>
      </c>
      <c r="B235" t="s">
        <v>80</v>
      </c>
      <c r="C235">
        <v>3208.7</v>
      </c>
      <c r="D235">
        <v>30</v>
      </c>
      <c r="F235" t="s">
        <v>26</v>
      </c>
      <c r="I235" t="s">
        <v>21</v>
      </c>
      <c r="K235">
        <f t="shared" si="3"/>
        <v>4.5999999999999091</v>
      </c>
    </row>
    <row r="236" spans="1:11" x14ac:dyDescent="0.75">
      <c r="A236">
        <v>1666.3330000000001</v>
      </c>
      <c r="B236" t="s">
        <v>80</v>
      </c>
      <c r="C236">
        <v>3208.7</v>
      </c>
      <c r="D236">
        <v>30</v>
      </c>
      <c r="F236" t="s">
        <v>26</v>
      </c>
      <c r="I236" t="s">
        <v>21</v>
      </c>
      <c r="K236">
        <f t="shared" si="3"/>
        <v>6.9249999999999545</v>
      </c>
    </row>
    <row r="237" spans="1:11" x14ac:dyDescent="0.75">
      <c r="A237">
        <v>1678.3320000000001</v>
      </c>
      <c r="B237" t="s">
        <v>80</v>
      </c>
      <c r="C237">
        <v>3208.7</v>
      </c>
      <c r="D237">
        <v>30</v>
      </c>
      <c r="F237" t="s">
        <v>26</v>
      </c>
      <c r="I237" t="s">
        <v>21</v>
      </c>
      <c r="K237">
        <f t="shared" si="3"/>
        <v>40.800999999999931</v>
      </c>
    </row>
    <row r="238" spans="1:11" x14ac:dyDescent="0.75">
      <c r="A238">
        <v>1727.258</v>
      </c>
      <c r="B238" t="s">
        <v>80</v>
      </c>
      <c r="C238">
        <v>3208.7</v>
      </c>
      <c r="D238">
        <v>30</v>
      </c>
      <c r="F238" t="s">
        <v>26</v>
      </c>
      <c r="I238" t="s">
        <v>21</v>
      </c>
      <c r="K238">
        <f t="shared" si="3"/>
        <v>2.4500000000000455</v>
      </c>
    </row>
    <row r="239" spans="1:11" x14ac:dyDescent="0.75">
      <c r="A239">
        <v>1744.6079999999999</v>
      </c>
      <c r="B239" t="s">
        <v>80</v>
      </c>
      <c r="C239">
        <v>3208.7</v>
      </c>
      <c r="D239">
        <v>30</v>
      </c>
      <c r="F239" t="s">
        <v>26</v>
      </c>
      <c r="I239" t="s">
        <v>21</v>
      </c>
      <c r="K239">
        <f t="shared" si="3"/>
        <v>7.7750000000000909</v>
      </c>
    </row>
    <row r="240" spans="1:11" x14ac:dyDescent="0.75">
      <c r="A240">
        <v>1757.9069999999999</v>
      </c>
      <c r="B240" t="s">
        <v>80</v>
      </c>
      <c r="C240">
        <v>3208.7</v>
      </c>
      <c r="D240">
        <v>30</v>
      </c>
      <c r="F240" t="s">
        <v>26</v>
      </c>
      <c r="I240" t="s">
        <v>21</v>
      </c>
      <c r="K240">
        <f t="shared" si="3"/>
        <v>17.875999999999976</v>
      </c>
    </row>
    <row r="241" spans="1:11" x14ac:dyDescent="0.75">
      <c r="A241">
        <v>1778.5830000000001</v>
      </c>
      <c r="B241" t="s">
        <v>80</v>
      </c>
      <c r="C241">
        <v>3208.7</v>
      </c>
      <c r="D241">
        <v>30</v>
      </c>
      <c r="F241" t="s">
        <v>26</v>
      </c>
      <c r="I241" t="s">
        <v>21</v>
      </c>
      <c r="K241">
        <f t="shared" si="3"/>
        <v>21.875</v>
      </c>
    </row>
    <row r="242" spans="1:11" x14ac:dyDescent="0.75">
      <c r="A242" s="3">
        <v>1289.6569999999999</v>
      </c>
      <c r="B242" s="3" t="s">
        <v>80</v>
      </c>
      <c r="C242" s="3">
        <v>3208.7</v>
      </c>
      <c r="D242" s="3">
        <v>30</v>
      </c>
      <c r="E242" s="3"/>
      <c r="F242" s="3" t="s">
        <v>30</v>
      </c>
      <c r="G242" s="3"/>
      <c r="H242" s="3"/>
      <c r="I242" s="3" t="s">
        <v>22</v>
      </c>
    </row>
    <row r="243" spans="1:11" x14ac:dyDescent="0.75">
      <c r="A243">
        <v>1340.8579999999999</v>
      </c>
      <c r="B243" t="s">
        <v>80</v>
      </c>
      <c r="C243">
        <v>3208.7</v>
      </c>
      <c r="D243">
        <v>30</v>
      </c>
      <c r="F243" t="s">
        <v>30</v>
      </c>
      <c r="I243" t="s">
        <v>22</v>
      </c>
    </row>
    <row r="244" spans="1:11" x14ac:dyDescent="0.75">
      <c r="A244">
        <v>1347.8579999999999</v>
      </c>
      <c r="B244" t="s">
        <v>80</v>
      </c>
      <c r="C244">
        <v>3208.7</v>
      </c>
      <c r="D244">
        <v>30</v>
      </c>
      <c r="F244" t="s">
        <v>30</v>
      </c>
      <c r="I244" t="s">
        <v>22</v>
      </c>
    </row>
    <row r="245" spans="1:11" x14ac:dyDescent="0.75">
      <c r="A245">
        <v>1383.4069999999999</v>
      </c>
      <c r="B245" t="s">
        <v>80</v>
      </c>
      <c r="C245">
        <v>3208.7</v>
      </c>
      <c r="D245">
        <v>30</v>
      </c>
      <c r="F245" t="s">
        <v>30</v>
      </c>
      <c r="I245" t="s">
        <v>22</v>
      </c>
    </row>
    <row r="246" spans="1:11" x14ac:dyDescent="0.75">
      <c r="A246">
        <v>1443.183</v>
      </c>
      <c r="B246" t="s">
        <v>80</v>
      </c>
      <c r="C246">
        <v>3208.7</v>
      </c>
      <c r="D246">
        <v>30</v>
      </c>
      <c r="F246" t="s">
        <v>30</v>
      </c>
      <c r="I246" t="s">
        <v>22</v>
      </c>
    </row>
    <row r="247" spans="1:11" x14ac:dyDescent="0.75">
      <c r="A247">
        <v>1449.6579999999999</v>
      </c>
      <c r="B247" t="s">
        <v>80</v>
      </c>
      <c r="C247">
        <v>3208.7</v>
      </c>
      <c r="D247">
        <v>30</v>
      </c>
      <c r="F247" t="s">
        <v>30</v>
      </c>
      <c r="I247" t="s">
        <v>22</v>
      </c>
    </row>
    <row r="248" spans="1:11" x14ac:dyDescent="0.75">
      <c r="A248">
        <v>1455.633</v>
      </c>
      <c r="B248" t="s">
        <v>80</v>
      </c>
      <c r="C248">
        <v>3208.7</v>
      </c>
      <c r="D248">
        <v>30</v>
      </c>
      <c r="F248" t="s">
        <v>30</v>
      </c>
      <c r="I248" t="s">
        <v>22</v>
      </c>
    </row>
    <row r="249" spans="1:11" x14ac:dyDescent="0.75">
      <c r="A249">
        <v>1473.258</v>
      </c>
      <c r="B249" t="s">
        <v>80</v>
      </c>
      <c r="C249">
        <v>3208.7</v>
      </c>
      <c r="D249">
        <v>30</v>
      </c>
      <c r="F249" t="s">
        <v>30</v>
      </c>
      <c r="I249" t="s">
        <v>22</v>
      </c>
    </row>
    <row r="250" spans="1:11" x14ac:dyDescent="0.75">
      <c r="A250">
        <v>1492.433</v>
      </c>
      <c r="B250" t="s">
        <v>80</v>
      </c>
      <c r="C250">
        <v>3208.7</v>
      </c>
      <c r="D250">
        <v>30</v>
      </c>
      <c r="F250" t="s">
        <v>30</v>
      </c>
      <c r="I250" t="s">
        <v>22</v>
      </c>
    </row>
    <row r="251" spans="1:11" x14ac:dyDescent="0.75">
      <c r="A251">
        <v>1625.5070000000001</v>
      </c>
      <c r="B251" t="s">
        <v>80</v>
      </c>
      <c r="C251">
        <v>3208.7</v>
      </c>
      <c r="D251">
        <v>30</v>
      </c>
      <c r="F251" t="s">
        <v>30</v>
      </c>
      <c r="I251" t="s">
        <v>22</v>
      </c>
    </row>
    <row r="252" spans="1:11" x14ac:dyDescent="0.75">
      <c r="A252">
        <v>1648.634</v>
      </c>
      <c r="B252" t="s">
        <v>80</v>
      </c>
      <c r="C252">
        <v>3208.7</v>
      </c>
      <c r="D252">
        <v>30</v>
      </c>
      <c r="F252" t="s">
        <v>30</v>
      </c>
      <c r="I252" t="s">
        <v>22</v>
      </c>
    </row>
    <row r="253" spans="1:11" x14ac:dyDescent="0.75">
      <c r="A253">
        <v>1676.433</v>
      </c>
      <c r="B253" t="s">
        <v>80</v>
      </c>
      <c r="C253">
        <v>3208.7</v>
      </c>
      <c r="D253">
        <v>30</v>
      </c>
      <c r="F253" t="s">
        <v>30</v>
      </c>
      <c r="I253" t="s">
        <v>22</v>
      </c>
    </row>
    <row r="254" spans="1:11" x14ac:dyDescent="0.75">
      <c r="A254">
        <v>1207.2090000000001</v>
      </c>
      <c r="B254" t="s">
        <v>80</v>
      </c>
      <c r="C254">
        <v>3208.7</v>
      </c>
      <c r="D254">
        <v>30</v>
      </c>
      <c r="F254" t="s">
        <v>20</v>
      </c>
      <c r="I254" t="s">
        <v>22</v>
      </c>
    </row>
    <row r="255" spans="1:11" x14ac:dyDescent="0.75">
      <c r="A255">
        <v>1235.2829999999999</v>
      </c>
      <c r="B255" t="s">
        <v>80</v>
      </c>
      <c r="C255">
        <v>3208.7</v>
      </c>
      <c r="D255">
        <v>30</v>
      </c>
      <c r="F255" t="s">
        <v>20</v>
      </c>
      <c r="I255" t="s">
        <v>22</v>
      </c>
    </row>
    <row r="256" spans="1:11" x14ac:dyDescent="0.75">
      <c r="A256">
        <v>1249.3330000000001</v>
      </c>
      <c r="B256" t="s">
        <v>80</v>
      </c>
      <c r="C256">
        <v>3208.7</v>
      </c>
      <c r="D256">
        <v>30</v>
      </c>
      <c r="F256" t="s">
        <v>20</v>
      </c>
      <c r="I256" t="s">
        <v>22</v>
      </c>
    </row>
    <row r="257" spans="1:9" x14ac:dyDescent="0.75">
      <c r="A257">
        <v>1263.009</v>
      </c>
      <c r="B257" t="s">
        <v>80</v>
      </c>
      <c r="C257">
        <v>3208.7</v>
      </c>
      <c r="D257">
        <v>30</v>
      </c>
      <c r="F257" t="s">
        <v>20</v>
      </c>
      <c r="I257" t="s">
        <v>22</v>
      </c>
    </row>
    <row r="258" spans="1:9" x14ac:dyDescent="0.75">
      <c r="A258">
        <v>1271.3330000000001</v>
      </c>
      <c r="B258" t="s">
        <v>80</v>
      </c>
      <c r="C258">
        <v>3208.7</v>
      </c>
      <c r="D258">
        <v>30</v>
      </c>
      <c r="F258" t="s">
        <v>20</v>
      </c>
      <c r="I258" t="s">
        <v>22</v>
      </c>
    </row>
    <row r="259" spans="1:9" x14ac:dyDescent="0.75">
      <c r="A259">
        <v>1291.7829999999999</v>
      </c>
      <c r="B259" t="s">
        <v>80</v>
      </c>
      <c r="C259">
        <v>3208.7</v>
      </c>
      <c r="D259">
        <v>30</v>
      </c>
      <c r="F259" t="s">
        <v>20</v>
      </c>
      <c r="I259" t="s">
        <v>22</v>
      </c>
    </row>
    <row r="260" spans="1:9" x14ac:dyDescent="0.75">
      <c r="A260">
        <v>1307.758</v>
      </c>
      <c r="B260" t="s">
        <v>80</v>
      </c>
      <c r="C260">
        <v>3208.7</v>
      </c>
      <c r="D260">
        <v>30</v>
      </c>
      <c r="F260" t="s">
        <v>20</v>
      </c>
      <c r="I260" t="s">
        <v>22</v>
      </c>
    </row>
    <row r="261" spans="1:9" x14ac:dyDescent="0.75">
      <c r="A261">
        <v>1320.758</v>
      </c>
      <c r="B261" t="s">
        <v>80</v>
      </c>
      <c r="C261">
        <v>3208.7</v>
      </c>
      <c r="D261">
        <v>30</v>
      </c>
      <c r="F261" t="s">
        <v>20</v>
      </c>
      <c r="I261" t="s">
        <v>22</v>
      </c>
    </row>
    <row r="262" spans="1:9" x14ac:dyDescent="0.75">
      <c r="A262">
        <v>1328.7329999999999</v>
      </c>
      <c r="B262" t="s">
        <v>80</v>
      </c>
      <c r="C262">
        <v>3208.7</v>
      </c>
      <c r="D262">
        <v>30</v>
      </c>
      <c r="F262" t="s">
        <v>20</v>
      </c>
      <c r="I262" t="s">
        <v>22</v>
      </c>
    </row>
    <row r="263" spans="1:9" x14ac:dyDescent="0.75">
      <c r="A263">
        <v>1352.4580000000001</v>
      </c>
      <c r="B263" t="s">
        <v>80</v>
      </c>
      <c r="C263">
        <v>3208.7</v>
      </c>
      <c r="D263">
        <v>30</v>
      </c>
      <c r="F263" t="s">
        <v>20</v>
      </c>
      <c r="I263" t="s">
        <v>22</v>
      </c>
    </row>
    <row r="264" spans="1:9" x14ac:dyDescent="0.75">
      <c r="A264">
        <v>1365.2080000000001</v>
      </c>
      <c r="B264" t="s">
        <v>80</v>
      </c>
      <c r="C264">
        <v>3208.7</v>
      </c>
      <c r="D264">
        <v>30</v>
      </c>
      <c r="F264" t="s">
        <v>20</v>
      </c>
      <c r="I264" t="s">
        <v>22</v>
      </c>
    </row>
    <row r="265" spans="1:9" x14ac:dyDescent="0.75">
      <c r="A265">
        <v>1368.9079999999999</v>
      </c>
      <c r="B265" t="s">
        <v>80</v>
      </c>
      <c r="C265">
        <v>3208.7</v>
      </c>
      <c r="D265">
        <v>30</v>
      </c>
      <c r="F265" t="s">
        <v>20</v>
      </c>
      <c r="I265" t="s">
        <v>22</v>
      </c>
    </row>
    <row r="266" spans="1:9" x14ac:dyDescent="0.75">
      <c r="A266">
        <v>1374.134</v>
      </c>
      <c r="B266" t="s">
        <v>80</v>
      </c>
      <c r="C266">
        <v>3208.7</v>
      </c>
      <c r="D266">
        <v>30</v>
      </c>
      <c r="F266" t="s">
        <v>20</v>
      </c>
      <c r="I266" t="s">
        <v>22</v>
      </c>
    </row>
    <row r="267" spans="1:9" x14ac:dyDescent="0.75">
      <c r="A267">
        <v>1378.4079999999999</v>
      </c>
      <c r="B267" t="s">
        <v>80</v>
      </c>
      <c r="C267">
        <v>3208.7</v>
      </c>
      <c r="D267">
        <v>30</v>
      </c>
      <c r="F267" t="s">
        <v>20</v>
      </c>
      <c r="I267" t="s">
        <v>22</v>
      </c>
    </row>
    <row r="268" spans="1:9" x14ac:dyDescent="0.75">
      <c r="A268">
        <v>1386.2829999999999</v>
      </c>
      <c r="B268" t="s">
        <v>80</v>
      </c>
      <c r="C268">
        <v>3208.7</v>
      </c>
      <c r="D268">
        <v>30</v>
      </c>
      <c r="F268" t="s">
        <v>20</v>
      </c>
      <c r="I268" t="s">
        <v>22</v>
      </c>
    </row>
    <row r="269" spans="1:9" x14ac:dyDescent="0.75">
      <c r="A269">
        <v>1393.884</v>
      </c>
      <c r="B269" t="s">
        <v>80</v>
      </c>
      <c r="C269">
        <v>3208.7</v>
      </c>
      <c r="D269">
        <v>30</v>
      </c>
      <c r="F269" t="s">
        <v>20</v>
      </c>
      <c r="I269" t="s">
        <v>22</v>
      </c>
    </row>
    <row r="270" spans="1:9" x14ac:dyDescent="0.75">
      <c r="A270">
        <v>1402.6079999999999</v>
      </c>
      <c r="B270" t="s">
        <v>80</v>
      </c>
      <c r="C270">
        <v>3208.7</v>
      </c>
      <c r="D270">
        <v>30</v>
      </c>
      <c r="F270" t="s">
        <v>20</v>
      </c>
      <c r="I270" t="s">
        <v>22</v>
      </c>
    </row>
    <row r="271" spans="1:9" x14ac:dyDescent="0.75">
      <c r="A271">
        <v>1413.5820000000001</v>
      </c>
      <c r="B271" t="s">
        <v>80</v>
      </c>
      <c r="C271">
        <v>3208.7</v>
      </c>
      <c r="D271">
        <v>30</v>
      </c>
      <c r="F271" t="s">
        <v>20</v>
      </c>
      <c r="I271" t="s">
        <v>22</v>
      </c>
    </row>
    <row r="272" spans="1:9" x14ac:dyDescent="0.75">
      <c r="A272">
        <v>1419.0830000000001</v>
      </c>
      <c r="B272" t="s">
        <v>80</v>
      </c>
      <c r="C272">
        <v>3208.7</v>
      </c>
      <c r="D272">
        <v>30</v>
      </c>
      <c r="F272" t="s">
        <v>20</v>
      </c>
      <c r="I272" t="s">
        <v>22</v>
      </c>
    </row>
    <row r="273" spans="1:9" x14ac:dyDescent="0.75">
      <c r="A273">
        <v>1431.232</v>
      </c>
      <c r="B273" t="s">
        <v>80</v>
      </c>
      <c r="C273">
        <v>3208.7</v>
      </c>
      <c r="D273">
        <v>30</v>
      </c>
      <c r="F273" t="s">
        <v>20</v>
      </c>
      <c r="I273" t="s">
        <v>22</v>
      </c>
    </row>
    <row r="274" spans="1:9" x14ac:dyDescent="0.75">
      <c r="A274">
        <v>1438.2570000000001</v>
      </c>
      <c r="B274" t="s">
        <v>80</v>
      </c>
      <c r="C274">
        <v>3208.7</v>
      </c>
      <c r="D274">
        <v>30</v>
      </c>
      <c r="F274" t="s">
        <v>20</v>
      </c>
      <c r="I274" t="s">
        <v>22</v>
      </c>
    </row>
    <row r="275" spans="1:9" x14ac:dyDescent="0.75">
      <c r="A275">
        <v>1451.183</v>
      </c>
      <c r="B275" t="s">
        <v>80</v>
      </c>
      <c r="C275">
        <v>3208.7</v>
      </c>
      <c r="D275">
        <v>30</v>
      </c>
      <c r="F275" t="s">
        <v>20</v>
      </c>
      <c r="I275" t="s">
        <v>22</v>
      </c>
    </row>
    <row r="276" spans="1:9" x14ac:dyDescent="0.75">
      <c r="A276">
        <v>1456.933</v>
      </c>
      <c r="B276" t="s">
        <v>80</v>
      </c>
      <c r="C276">
        <v>3208.7</v>
      </c>
      <c r="D276">
        <v>30</v>
      </c>
      <c r="F276" t="s">
        <v>20</v>
      </c>
      <c r="I276" t="s">
        <v>22</v>
      </c>
    </row>
    <row r="277" spans="1:9" x14ac:dyDescent="0.75">
      <c r="A277">
        <v>1475.0830000000001</v>
      </c>
      <c r="B277" t="s">
        <v>80</v>
      </c>
      <c r="C277">
        <v>3208.7</v>
      </c>
      <c r="D277">
        <v>30</v>
      </c>
      <c r="F277" t="s">
        <v>20</v>
      </c>
      <c r="I277" t="s">
        <v>22</v>
      </c>
    </row>
    <row r="278" spans="1:9" x14ac:dyDescent="0.75">
      <c r="A278">
        <v>1501.1079999999999</v>
      </c>
      <c r="B278" t="s">
        <v>80</v>
      </c>
      <c r="C278">
        <v>3208.7</v>
      </c>
      <c r="D278">
        <v>30</v>
      </c>
      <c r="F278" t="s">
        <v>20</v>
      </c>
      <c r="I278" t="s">
        <v>22</v>
      </c>
    </row>
    <row r="279" spans="1:9" x14ac:dyDescent="0.75">
      <c r="A279">
        <v>1504.0329999999999</v>
      </c>
      <c r="B279" t="s">
        <v>80</v>
      </c>
      <c r="C279">
        <v>3208.7</v>
      </c>
      <c r="D279">
        <v>30</v>
      </c>
      <c r="F279" t="s">
        <v>20</v>
      </c>
      <c r="I279" t="s">
        <v>22</v>
      </c>
    </row>
    <row r="280" spans="1:9" x14ac:dyDescent="0.75">
      <c r="A280">
        <v>1508.933</v>
      </c>
      <c r="B280" t="s">
        <v>80</v>
      </c>
      <c r="C280">
        <v>3208.7</v>
      </c>
      <c r="D280">
        <v>30</v>
      </c>
      <c r="F280" t="s">
        <v>20</v>
      </c>
      <c r="I280" t="s">
        <v>22</v>
      </c>
    </row>
    <row r="281" spans="1:9" x14ac:dyDescent="0.75">
      <c r="A281">
        <v>1516.183</v>
      </c>
      <c r="B281" t="s">
        <v>80</v>
      </c>
      <c r="C281">
        <v>3208.7</v>
      </c>
      <c r="D281">
        <v>30</v>
      </c>
      <c r="F281" t="s">
        <v>20</v>
      </c>
      <c r="I281" t="s">
        <v>22</v>
      </c>
    </row>
    <row r="282" spans="1:9" x14ac:dyDescent="0.75">
      <c r="A282">
        <v>1530.933</v>
      </c>
      <c r="B282" t="s">
        <v>80</v>
      </c>
      <c r="C282">
        <v>3208.7</v>
      </c>
      <c r="D282">
        <v>30</v>
      </c>
      <c r="F282" t="s">
        <v>20</v>
      </c>
      <c r="I282" t="s">
        <v>22</v>
      </c>
    </row>
    <row r="283" spans="1:9" x14ac:dyDescent="0.75">
      <c r="A283">
        <v>1554.008</v>
      </c>
      <c r="B283" t="s">
        <v>80</v>
      </c>
      <c r="C283">
        <v>3208.7</v>
      </c>
      <c r="D283">
        <v>30</v>
      </c>
      <c r="F283" t="s">
        <v>20</v>
      </c>
      <c r="I283" t="s">
        <v>22</v>
      </c>
    </row>
    <row r="284" spans="1:9" x14ac:dyDescent="0.75">
      <c r="A284">
        <v>1560.9079999999999</v>
      </c>
      <c r="B284" t="s">
        <v>80</v>
      </c>
      <c r="C284">
        <v>3208.7</v>
      </c>
      <c r="D284">
        <v>30</v>
      </c>
      <c r="F284" t="s">
        <v>20</v>
      </c>
      <c r="I284" t="s">
        <v>22</v>
      </c>
    </row>
    <row r="285" spans="1:9" x14ac:dyDescent="0.75">
      <c r="A285">
        <v>1570.8320000000001</v>
      </c>
      <c r="B285" t="s">
        <v>80</v>
      </c>
      <c r="C285">
        <v>3208.7</v>
      </c>
      <c r="D285">
        <v>30</v>
      </c>
      <c r="F285" t="s">
        <v>20</v>
      </c>
      <c r="I285" t="s">
        <v>22</v>
      </c>
    </row>
    <row r="286" spans="1:9" x14ac:dyDescent="0.75">
      <c r="A286">
        <v>1573.732</v>
      </c>
      <c r="B286" t="s">
        <v>80</v>
      </c>
      <c r="C286">
        <v>3208.7</v>
      </c>
      <c r="D286">
        <v>30</v>
      </c>
      <c r="F286" t="s">
        <v>20</v>
      </c>
      <c r="I286" t="s">
        <v>22</v>
      </c>
    </row>
    <row r="287" spans="1:9" x14ac:dyDescent="0.75">
      <c r="A287">
        <v>1592.2080000000001</v>
      </c>
      <c r="B287" t="s">
        <v>80</v>
      </c>
      <c r="C287">
        <v>3208.7</v>
      </c>
      <c r="D287">
        <v>30</v>
      </c>
      <c r="F287" t="s">
        <v>20</v>
      </c>
      <c r="I287" t="s">
        <v>22</v>
      </c>
    </row>
    <row r="288" spans="1:9" x14ac:dyDescent="0.75">
      <c r="A288">
        <v>1602.7080000000001</v>
      </c>
      <c r="B288" t="s">
        <v>80</v>
      </c>
      <c r="C288">
        <v>3208.7</v>
      </c>
      <c r="D288">
        <v>30</v>
      </c>
      <c r="F288" t="s">
        <v>20</v>
      </c>
      <c r="I288" t="s">
        <v>22</v>
      </c>
    </row>
    <row r="289" spans="1:9" x14ac:dyDescent="0.75">
      <c r="A289">
        <v>1613.633</v>
      </c>
      <c r="B289" t="s">
        <v>80</v>
      </c>
      <c r="C289">
        <v>3208.7</v>
      </c>
      <c r="D289">
        <v>30</v>
      </c>
      <c r="F289" t="s">
        <v>20</v>
      </c>
      <c r="I289" t="s">
        <v>22</v>
      </c>
    </row>
    <row r="290" spans="1:9" x14ac:dyDescent="0.75">
      <c r="A290">
        <v>1628.433</v>
      </c>
      <c r="B290" t="s">
        <v>80</v>
      </c>
      <c r="C290">
        <v>3208.7</v>
      </c>
      <c r="D290">
        <v>30</v>
      </c>
      <c r="F290" t="s">
        <v>20</v>
      </c>
      <c r="I290" t="s">
        <v>22</v>
      </c>
    </row>
    <row r="291" spans="1:9" x14ac:dyDescent="0.75">
      <c r="A291">
        <v>1653.433</v>
      </c>
      <c r="B291" t="s">
        <v>80</v>
      </c>
      <c r="C291">
        <v>3208.7</v>
      </c>
      <c r="D291">
        <v>30</v>
      </c>
      <c r="F291" t="s">
        <v>20</v>
      </c>
      <c r="I291" t="s">
        <v>22</v>
      </c>
    </row>
    <row r="292" spans="1:9" x14ac:dyDescent="0.75">
      <c r="A292">
        <v>1658.933</v>
      </c>
      <c r="B292" t="s">
        <v>80</v>
      </c>
      <c r="C292">
        <v>3208.7</v>
      </c>
      <c r="D292">
        <v>30</v>
      </c>
      <c r="F292" t="s">
        <v>20</v>
      </c>
      <c r="I292" t="s">
        <v>22</v>
      </c>
    </row>
    <row r="293" spans="1:9" x14ac:dyDescent="0.75">
      <c r="A293">
        <v>1665.0329999999999</v>
      </c>
      <c r="B293" t="s">
        <v>80</v>
      </c>
      <c r="C293">
        <v>3208.7</v>
      </c>
      <c r="D293">
        <v>30</v>
      </c>
      <c r="F293" t="s">
        <v>20</v>
      </c>
      <c r="I293" t="s">
        <v>22</v>
      </c>
    </row>
    <row r="294" spans="1:9" x14ac:dyDescent="0.75">
      <c r="A294">
        <v>1678.134</v>
      </c>
      <c r="B294" t="s">
        <v>80</v>
      </c>
      <c r="C294">
        <v>3208.7</v>
      </c>
      <c r="D294">
        <v>30</v>
      </c>
      <c r="F294" t="s">
        <v>20</v>
      </c>
      <c r="I294" t="s">
        <v>22</v>
      </c>
    </row>
    <row r="295" spans="1:9" x14ac:dyDescent="0.75">
      <c r="A295">
        <v>1721.134</v>
      </c>
      <c r="B295" t="s">
        <v>80</v>
      </c>
      <c r="C295">
        <v>3208.7</v>
      </c>
      <c r="D295">
        <v>30</v>
      </c>
      <c r="F295" t="s">
        <v>20</v>
      </c>
      <c r="I295" t="s">
        <v>22</v>
      </c>
    </row>
    <row r="296" spans="1:9" x14ac:dyDescent="0.75">
      <c r="A296">
        <v>1724.3330000000001</v>
      </c>
      <c r="B296" t="s">
        <v>80</v>
      </c>
      <c r="C296">
        <v>3208.7</v>
      </c>
      <c r="D296">
        <v>30</v>
      </c>
      <c r="F296" t="s">
        <v>20</v>
      </c>
      <c r="I296" t="s">
        <v>22</v>
      </c>
    </row>
    <row r="297" spans="1:9" x14ac:dyDescent="0.75">
      <c r="A297">
        <v>1732.0329999999999</v>
      </c>
      <c r="B297" t="s">
        <v>80</v>
      </c>
      <c r="C297">
        <v>3208.7</v>
      </c>
      <c r="D297">
        <v>30</v>
      </c>
      <c r="F297" t="s">
        <v>20</v>
      </c>
      <c r="I297" t="s">
        <v>22</v>
      </c>
    </row>
    <row r="298" spans="1:9" x14ac:dyDescent="0.75">
      <c r="A298">
        <v>1736.8579999999999</v>
      </c>
      <c r="B298" t="s">
        <v>80</v>
      </c>
      <c r="C298">
        <v>3208.7</v>
      </c>
      <c r="D298">
        <v>30</v>
      </c>
      <c r="F298" t="s">
        <v>20</v>
      </c>
      <c r="I298" t="s">
        <v>22</v>
      </c>
    </row>
    <row r="299" spans="1:9" x14ac:dyDescent="0.75">
      <c r="A299">
        <v>1744.2570000000001</v>
      </c>
      <c r="B299" t="s">
        <v>80</v>
      </c>
      <c r="C299">
        <v>3208.7</v>
      </c>
      <c r="D299">
        <v>30</v>
      </c>
      <c r="F299" t="s">
        <v>20</v>
      </c>
      <c r="I299" t="s">
        <v>22</v>
      </c>
    </row>
    <row r="300" spans="1:9" x14ac:dyDescent="0.75">
      <c r="A300">
        <v>1754.2080000000001</v>
      </c>
      <c r="B300" t="s">
        <v>80</v>
      </c>
      <c r="C300">
        <v>3208.7</v>
      </c>
      <c r="D300">
        <v>30</v>
      </c>
      <c r="F300" t="s">
        <v>20</v>
      </c>
      <c r="I300" t="s">
        <v>22</v>
      </c>
    </row>
    <row r="301" spans="1:9" x14ac:dyDescent="0.75">
      <c r="A301">
        <v>1777.6579999999999</v>
      </c>
      <c r="B301" t="s">
        <v>80</v>
      </c>
      <c r="C301">
        <v>3208.7</v>
      </c>
      <c r="D301">
        <v>30</v>
      </c>
      <c r="F301" t="s">
        <v>20</v>
      </c>
      <c r="I301" t="s">
        <v>22</v>
      </c>
    </row>
    <row r="302" spans="1:9" x14ac:dyDescent="0.75">
      <c r="A302">
        <v>1233.5329999999999</v>
      </c>
      <c r="B302" t="s">
        <v>80</v>
      </c>
      <c r="C302">
        <v>3208.7</v>
      </c>
      <c r="D302">
        <v>30</v>
      </c>
      <c r="F302" t="s">
        <v>26</v>
      </c>
      <c r="I302" t="s">
        <v>22</v>
      </c>
    </row>
    <row r="303" spans="1:9" x14ac:dyDescent="0.75">
      <c r="A303">
        <v>1244.2829999999999</v>
      </c>
      <c r="B303" t="s">
        <v>80</v>
      </c>
      <c r="C303">
        <v>3208.7</v>
      </c>
      <c r="D303">
        <v>30</v>
      </c>
      <c r="F303" t="s">
        <v>26</v>
      </c>
      <c r="I303" t="s">
        <v>22</v>
      </c>
    </row>
    <row r="304" spans="1:9" x14ac:dyDescent="0.75">
      <c r="A304">
        <v>1247.883</v>
      </c>
      <c r="B304" t="s">
        <v>80</v>
      </c>
      <c r="C304">
        <v>3208.7</v>
      </c>
      <c r="D304">
        <v>30</v>
      </c>
      <c r="F304" t="s">
        <v>26</v>
      </c>
      <c r="I304" t="s">
        <v>22</v>
      </c>
    </row>
    <row r="305" spans="1:9" x14ac:dyDescent="0.75">
      <c r="A305">
        <v>1260.883</v>
      </c>
      <c r="B305" t="s">
        <v>80</v>
      </c>
      <c r="C305">
        <v>3208.7</v>
      </c>
      <c r="D305">
        <v>30</v>
      </c>
      <c r="F305" t="s">
        <v>26</v>
      </c>
      <c r="I305" t="s">
        <v>22</v>
      </c>
    </row>
    <row r="306" spans="1:9" x14ac:dyDescent="0.75">
      <c r="A306">
        <v>1269.2329999999999</v>
      </c>
      <c r="B306" t="s">
        <v>80</v>
      </c>
      <c r="C306">
        <v>3208.7</v>
      </c>
      <c r="D306">
        <v>30</v>
      </c>
      <c r="F306" t="s">
        <v>26</v>
      </c>
      <c r="I306" t="s">
        <v>22</v>
      </c>
    </row>
    <row r="307" spans="1:9" x14ac:dyDescent="0.75">
      <c r="A307">
        <v>1280.4079999999999</v>
      </c>
      <c r="B307" t="s">
        <v>80</v>
      </c>
      <c r="C307">
        <v>3208.7</v>
      </c>
      <c r="D307">
        <v>30</v>
      </c>
      <c r="F307" t="s">
        <v>26</v>
      </c>
      <c r="I307" t="s">
        <v>22</v>
      </c>
    </row>
    <row r="308" spans="1:9" x14ac:dyDescent="0.75">
      <c r="A308">
        <v>1306.0329999999999</v>
      </c>
      <c r="B308" t="s">
        <v>80</v>
      </c>
      <c r="C308">
        <v>3208.7</v>
      </c>
      <c r="D308">
        <v>30</v>
      </c>
      <c r="F308" t="s">
        <v>26</v>
      </c>
      <c r="I308" t="s">
        <v>22</v>
      </c>
    </row>
    <row r="309" spans="1:9" x14ac:dyDescent="0.75">
      <c r="A309">
        <v>1313.5329999999999</v>
      </c>
      <c r="B309" t="s">
        <v>80</v>
      </c>
      <c r="C309">
        <v>3208.7</v>
      </c>
      <c r="D309">
        <v>30</v>
      </c>
      <c r="F309" t="s">
        <v>26</v>
      </c>
      <c r="I309" t="s">
        <v>22</v>
      </c>
    </row>
    <row r="310" spans="1:9" x14ac:dyDescent="0.75">
      <c r="A310">
        <v>1327.4580000000001</v>
      </c>
      <c r="B310" t="s">
        <v>80</v>
      </c>
      <c r="C310">
        <v>3208.7</v>
      </c>
      <c r="D310">
        <v>30</v>
      </c>
      <c r="F310" t="s">
        <v>26</v>
      </c>
      <c r="I310" t="s">
        <v>22</v>
      </c>
    </row>
    <row r="311" spans="1:9" x14ac:dyDescent="0.75">
      <c r="A311">
        <v>1338.433</v>
      </c>
      <c r="B311" t="s">
        <v>80</v>
      </c>
      <c r="C311">
        <v>3208.7</v>
      </c>
      <c r="D311">
        <v>30</v>
      </c>
      <c r="F311" t="s">
        <v>26</v>
      </c>
      <c r="I311" t="s">
        <v>22</v>
      </c>
    </row>
    <row r="312" spans="1:9" x14ac:dyDescent="0.75">
      <c r="A312">
        <v>1364.0830000000001</v>
      </c>
      <c r="B312" t="s">
        <v>80</v>
      </c>
      <c r="C312">
        <v>3208.7</v>
      </c>
      <c r="D312">
        <v>30</v>
      </c>
      <c r="F312" t="s">
        <v>26</v>
      </c>
      <c r="I312" t="s">
        <v>22</v>
      </c>
    </row>
    <row r="313" spans="1:9" x14ac:dyDescent="0.75">
      <c r="A313">
        <v>1373.2080000000001</v>
      </c>
      <c r="B313" t="s">
        <v>80</v>
      </c>
      <c r="C313">
        <v>3208.7</v>
      </c>
      <c r="D313">
        <v>30</v>
      </c>
      <c r="F313" t="s">
        <v>26</v>
      </c>
      <c r="I313" t="s">
        <v>22</v>
      </c>
    </row>
    <row r="314" spans="1:9" x14ac:dyDescent="0.75">
      <c r="A314">
        <v>1378.933</v>
      </c>
      <c r="B314" t="s">
        <v>80</v>
      </c>
      <c r="C314">
        <v>3208.7</v>
      </c>
      <c r="D314">
        <v>30</v>
      </c>
      <c r="F314" t="s">
        <v>26</v>
      </c>
      <c r="I314" t="s">
        <v>22</v>
      </c>
    </row>
    <row r="315" spans="1:9" x14ac:dyDescent="0.75">
      <c r="A315">
        <v>1392.4079999999999</v>
      </c>
      <c r="B315" t="s">
        <v>80</v>
      </c>
      <c r="C315">
        <v>3208.7</v>
      </c>
      <c r="D315">
        <v>30</v>
      </c>
      <c r="F315" t="s">
        <v>26</v>
      </c>
      <c r="I315" t="s">
        <v>22</v>
      </c>
    </row>
    <row r="316" spans="1:9" x14ac:dyDescent="0.75">
      <c r="A316">
        <v>1399.9829999999999</v>
      </c>
      <c r="B316" t="s">
        <v>80</v>
      </c>
      <c r="C316">
        <v>3208.7</v>
      </c>
      <c r="D316">
        <v>30</v>
      </c>
      <c r="F316" t="s">
        <v>26</v>
      </c>
      <c r="I316" t="s">
        <v>22</v>
      </c>
    </row>
    <row r="317" spans="1:9" x14ac:dyDescent="0.75">
      <c r="A317">
        <v>1412.1079999999999</v>
      </c>
      <c r="B317" t="s">
        <v>80</v>
      </c>
      <c r="C317">
        <v>3208.7</v>
      </c>
      <c r="D317">
        <v>30</v>
      </c>
      <c r="F317" t="s">
        <v>26</v>
      </c>
      <c r="I317" t="s">
        <v>22</v>
      </c>
    </row>
    <row r="318" spans="1:9" x14ac:dyDescent="0.75">
      <c r="A318">
        <v>1417.9829999999999</v>
      </c>
      <c r="B318" t="s">
        <v>80</v>
      </c>
      <c r="C318">
        <v>3208.7</v>
      </c>
      <c r="D318">
        <v>30</v>
      </c>
      <c r="F318" t="s">
        <v>26</v>
      </c>
      <c r="I318" t="s">
        <v>22</v>
      </c>
    </row>
    <row r="319" spans="1:9" x14ac:dyDescent="0.75">
      <c r="A319">
        <v>1430.308</v>
      </c>
      <c r="B319" t="s">
        <v>80</v>
      </c>
      <c r="C319">
        <v>3208.7</v>
      </c>
      <c r="D319">
        <v>30</v>
      </c>
      <c r="F319" t="s">
        <v>26</v>
      </c>
      <c r="I319" t="s">
        <v>22</v>
      </c>
    </row>
    <row r="320" spans="1:9" x14ac:dyDescent="0.75">
      <c r="A320">
        <v>1437.134</v>
      </c>
      <c r="B320" t="s">
        <v>80</v>
      </c>
      <c r="C320">
        <v>3208.7</v>
      </c>
      <c r="D320">
        <v>30</v>
      </c>
      <c r="F320" t="s">
        <v>26</v>
      </c>
      <c r="I320" t="s">
        <v>22</v>
      </c>
    </row>
    <row r="321" spans="1:9" x14ac:dyDescent="0.75">
      <c r="A321">
        <v>1446.1579999999999</v>
      </c>
      <c r="B321" t="s">
        <v>80</v>
      </c>
      <c r="C321">
        <v>3208.7</v>
      </c>
      <c r="D321">
        <v>30</v>
      </c>
      <c r="F321" t="s">
        <v>26</v>
      </c>
      <c r="I321" t="s">
        <v>22</v>
      </c>
    </row>
    <row r="322" spans="1:9" x14ac:dyDescent="0.75">
      <c r="A322">
        <v>1499.6579999999999</v>
      </c>
      <c r="B322" t="s">
        <v>80</v>
      </c>
      <c r="C322">
        <v>3208.7</v>
      </c>
      <c r="D322">
        <v>30</v>
      </c>
      <c r="F322" t="s">
        <v>26</v>
      </c>
      <c r="I322" t="s">
        <v>22</v>
      </c>
    </row>
    <row r="323" spans="1:9" x14ac:dyDescent="0.75">
      <c r="A323">
        <v>1505.7080000000001</v>
      </c>
      <c r="B323" t="s">
        <v>80</v>
      </c>
      <c r="C323">
        <v>3208.7</v>
      </c>
      <c r="D323">
        <v>30</v>
      </c>
      <c r="F323" t="s">
        <v>26</v>
      </c>
      <c r="I323" t="s">
        <v>22</v>
      </c>
    </row>
    <row r="324" spans="1:9" x14ac:dyDescent="0.75">
      <c r="A324">
        <v>1515.0329999999999</v>
      </c>
      <c r="B324" t="s">
        <v>80</v>
      </c>
      <c r="C324">
        <v>3208.7</v>
      </c>
      <c r="D324">
        <v>30</v>
      </c>
      <c r="F324" t="s">
        <v>26</v>
      </c>
      <c r="I324" t="s">
        <v>22</v>
      </c>
    </row>
    <row r="325" spans="1:9" x14ac:dyDescent="0.75">
      <c r="A325">
        <v>1529.433</v>
      </c>
      <c r="B325" t="s">
        <v>80</v>
      </c>
      <c r="C325">
        <v>3208.7</v>
      </c>
      <c r="D325">
        <v>30</v>
      </c>
      <c r="F325" t="s">
        <v>26</v>
      </c>
      <c r="I325" t="s">
        <v>22</v>
      </c>
    </row>
    <row r="326" spans="1:9" x14ac:dyDescent="0.75">
      <c r="A326">
        <v>1553.258</v>
      </c>
      <c r="B326" t="s">
        <v>80</v>
      </c>
      <c r="C326">
        <v>3208.7</v>
      </c>
      <c r="D326">
        <v>30</v>
      </c>
      <c r="F326" t="s">
        <v>26</v>
      </c>
      <c r="I326" t="s">
        <v>22</v>
      </c>
    </row>
    <row r="327" spans="1:9" x14ac:dyDescent="0.75">
      <c r="A327">
        <v>1559.7829999999999</v>
      </c>
      <c r="B327" t="s">
        <v>80</v>
      </c>
      <c r="C327">
        <v>3208.7</v>
      </c>
      <c r="D327">
        <v>30</v>
      </c>
      <c r="F327" t="s">
        <v>26</v>
      </c>
      <c r="I327" t="s">
        <v>22</v>
      </c>
    </row>
    <row r="328" spans="1:9" x14ac:dyDescent="0.75">
      <c r="A328">
        <v>1569.508</v>
      </c>
      <c r="B328" t="s">
        <v>80</v>
      </c>
      <c r="C328">
        <v>3208.7</v>
      </c>
      <c r="D328">
        <v>30</v>
      </c>
      <c r="F328" t="s">
        <v>26</v>
      </c>
      <c r="I328" t="s">
        <v>22</v>
      </c>
    </row>
    <row r="329" spans="1:9" x14ac:dyDescent="0.75">
      <c r="A329">
        <v>1581.508</v>
      </c>
      <c r="B329" t="s">
        <v>80</v>
      </c>
      <c r="C329">
        <v>3208.7</v>
      </c>
      <c r="D329">
        <v>30</v>
      </c>
      <c r="F329" t="s">
        <v>26</v>
      </c>
      <c r="I329" t="s">
        <v>22</v>
      </c>
    </row>
    <row r="330" spans="1:9" x14ac:dyDescent="0.75">
      <c r="A330">
        <v>1600.5329999999999</v>
      </c>
      <c r="B330" t="s">
        <v>80</v>
      </c>
      <c r="C330">
        <v>3208.7</v>
      </c>
      <c r="D330">
        <v>30</v>
      </c>
      <c r="F330" t="s">
        <v>26</v>
      </c>
      <c r="I330" t="s">
        <v>22</v>
      </c>
    </row>
    <row r="331" spans="1:9" x14ac:dyDescent="0.75">
      <c r="A331">
        <v>1606.9580000000001</v>
      </c>
      <c r="B331" t="s">
        <v>80</v>
      </c>
      <c r="C331">
        <v>3208.7</v>
      </c>
      <c r="D331">
        <v>30</v>
      </c>
      <c r="F331" t="s">
        <v>26</v>
      </c>
      <c r="I331" t="s">
        <v>22</v>
      </c>
    </row>
    <row r="332" spans="1:9" x14ac:dyDescent="0.75">
      <c r="A332">
        <v>1611.433</v>
      </c>
      <c r="B332" t="s">
        <v>80</v>
      </c>
      <c r="C332">
        <v>3208.7</v>
      </c>
      <c r="D332">
        <v>30</v>
      </c>
      <c r="F332" t="s">
        <v>26</v>
      </c>
      <c r="I332" t="s">
        <v>22</v>
      </c>
    </row>
    <row r="333" spans="1:9" x14ac:dyDescent="0.75">
      <c r="A333">
        <v>1623.0820000000001</v>
      </c>
      <c r="B333" t="s">
        <v>80</v>
      </c>
      <c r="C333">
        <v>3208.7</v>
      </c>
      <c r="D333">
        <v>30</v>
      </c>
      <c r="F333" t="s">
        <v>26</v>
      </c>
      <c r="I333" t="s">
        <v>22</v>
      </c>
    </row>
    <row r="334" spans="1:9" x14ac:dyDescent="0.75">
      <c r="A334">
        <v>1634.508</v>
      </c>
      <c r="B334" t="s">
        <v>80</v>
      </c>
      <c r="C334">
        <v>3208.7</v>
      </c>
      <c r="D334">
        <v>30</v>
      </c>
      <c r="F334" t="s">
        <v>26</v>
      </c>
      <c r="I334" t="s">
        <v>22</v>
      </c>
    </row>
    <row r="335" spans="1:9" x14ac:dyDescent="0.75">
      <c r="A335">
        <v>1652.3330000000001</v>
      </c>
      <c r="B335" t="s">
        <v>80</v>
      </c>
      <c r="C335">
        <v>3208.7</v>
      </c>
      <c r="D335">
        <v>30</v>
      </c>
      <c r="F335" t="s">
        <v>26</v>
      </c>
      <c r="I335" t="s">
        <v>22</v>
      </c>
    </row>
    <row r="336" spans="1:9" x14ac:dyDescent="0.75">
      <c r="A336">
        <v>1657.4580000000001</v>
      </c>
      <c r="B336" t="s">
        <v>80</v>
      </c>
      <c r="C336">
        <v>3208.7</v>
      </c>
      <c r="D336">
        <v>30</v>
      </c>
      <c r="F336" t="s">
        <v>26</v>
      </c>
      <c r="I336" t="s">
        <v>22</v>
      </c>
    </row>
    <row r="337" spans="1:9" x14ac:dyDescent="0.75">
      <c r="A337">
        <v>1664.2829999999999</v>
      </c>
      <c r="B337" t="s">
        <v>80</v>
      </c>
      <c r="C337">
        <v>3208.7</v>
      </c>
      <c r="D337">
        <v>30</v>
      </c>
      <c r="F337" t="s">
        <v>26</v>
      </c>
      <c r="I337" t="s">
        <v>22</v>
      </c>
    </row>
    <row r="338" spans="1:9" x14ac:dyDescent="0.75">
      <c r="A338">
        <v>1673.258</v>
      </c>
      <c r="B338" t="s">
        <v>80</v>
      </c>
      <c r="C338">
        <v>3208.7</v>
      </c>
      <c r="D338">
        <v>30</v>
      </c>
      <c r="F338" t="s">
        <v>26</v>
      </c>
      <c r="I338" t="s">
        <v>22</v>
      </c>
    </row>
    <row r="339" spans="1:9" x14ac:dyDescent="0.75">
      <c r="A339">
        <v>1719.133</v>
      </c>
      <c r="B339" t="s">
        <v>80</v>
      </c>
      <c r="C339">
        <v>3208.7</v>
      </c>
      <c r="D339">
        <v>30</v>
      </c>
      <c r="F339" t="s">
        <v>26</v>
      </c>
      <c r="I339" t="s">
        <v>22</v>
      </c>
    </row>
    <row r="340" spans="1:9" x14ac:dyDescent="0.75">
      <c r="A340">
        <v>1729.7080000000001</v>
      </c>
      <c r="B340" t="s">
        <v>80</v>
      </c>
      <c r="C340">
        <v>3208.7</v>
      </c>
      <c r="D340">
        <v>30</v>
      </c>
      <c r="F340" t="s">
        <v>26</v>
      </c>
      <c r="I340" t="s">
        <v>22</v>
      </c>
    </row>
    <row r="341" spans="1:9" x14ac:dyDescent="0.75">
      <c r="A341">
        <v>1752.383</v>
      </c>
      <c r="B341" t="s">
        <v>80</v>
      </c>
      <c r="C341">
        <v>3208.7</v>
      </c>
      <c r="D341">
        <v>30</v>
      </c>
      <c r="F341" t="s">
        <v>26</v>
      </c>
      <c r="I341" t="s">
        <v>22</v>
      </c>
    </row>
    <row r="342" spans="1:9" x14ac:dyDescent="0.75">
      <c r="A342">
        <v>1775.7829999999999</v>
      </c>
      <c r="B342" t="s">
        <v>80</v>
      </c>
      <c r="C342">
        <v>3208.7</v>
      </c>
      <c r="D342">
        <v>30</v>
      </c>
      <c r="F342" t="s">
        <v>26</v>
      </c>
      <c r="I342" t="s">
        <v>22</v>
      </c>
    </row>
    <row r="343" spans="1:9" x14ac:dyDescent="0.75">
      <c r="A343">
        <v>1800.4580000000001</v>
      </c>
      <c r="B343" t="s">
        <v>80</v>
      </c>
      <c r="C343">
        <v>3208.7</v>
      </c>
      <c r="D343">
        <v>30</v>
      </c>
      <c r="F343" t="s">
        <v>26</v>
      </c>
      <c r="I343" t="s">
        <v>22</v>
      </c>
    </row>
  </sheetData>
  <sortState xmlns:xlrd2="http://schemas.microsoft.com/office/spreadsheetml/2017/richdata2" ref="A242:I343">
    <sortCondition ref="F242:F3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28"/>
  <sheetViews>
    <sheetView workbookViewId="0">
      <selection activeCell="D7" sqref="D7:I13"/>
    </sheetView>
  </sheetViews>
  <sheetFormatPr defaultColWidth="8.81640625" defaultRowHeight="14.75" x14ac:dyDescent="0.75"/>
  <cols>
    <col min="4" max="4" width="14" customWidth="1"/>
    <col min="7" max="7" width="15.1796875" customWidth="1"/>
  </cols>
  <sheetData>
    <row r="1" spans="1:9" x14ac:dyDescent="0.75">
      <c r="A1" t="s">
        <v>0</v>
      </c>
      <c r="B1" t="s">
        <v>81</v>
      </c>
    </row>
    <row r="3" spans="1:9" x14ac:dyDescent="0.75">
      <c r="A3" t="s">
        <v>2</v>
      </c>
    </row>
    <row r="5" spans="1:9" x14ac:dyDescent="0.75">
      <c r="A5" t="s">
        <v>3</v>
      </c>
      <c r="B5" t="s">
        <v>82</v>
      </c>
    </row>
    <row r="7" spans="1:9" x14ac:dyDescent="0.75">
      <c r="A7" t="s">
        <v>5</v>
      </c>
      <c r="B7" s="1">
        <v>43979.694374999999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COUNTIF($F$17:$F$238, D9)</f>
        <v>110</v>
      </c>
      <c r="G9" t="s">
        <v>30</v>
      </c>
      <c r="H9">
        <f>COUNTIF($F$239:$F$383, G9)</f>
        <v>13</v>
      </c>
      <c r="I9">
        <f>AVERAGE(K239:K251)</f>
        <v>6.3057692307692239</v>
      </c>
    </row>
    <row r="10" spans="1:9" x14ac:dyDescent="0.75">
      <c r="D10" t="s">
        <v>25</v>
      </c>
      <c r="E10">
        <f t="shared" ref="E10:E12" si="0">COUNTIF($F$17:$F$238, D10)</f>
        <v>53</v>
      </c>
      <c r="G10" t="s">
        <v>20</v>
      </c>
      <c r="H10">
        <f t="shared" ref="H10:H11" si="1">COUNTIF($F$239:$F$383, G10)</f>
        <v>82</v>
      </c>
      <c r="I10">
        <f>AVERAGE(K252:K333)</f>
        <v>1.8704024390243992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58</v>
      </c>
      <c r="G11" t="s">
        <v>26</v>
      </c>
      <c r="H11">
        <f t="shared" si="1"/>
        <v>50</v>
      </c>
      <c r="I11">
        <f>AVERAGE(K334:K383)</f>
        <v>4.6104799999999928</v>
      </c>
    </row>
    <row r="12" spans="1:9" x14ac:dyDescent="0.75">
      <c r="D12" t="s">
        <v>28</v>
      </c>
      <c r="E12">
        <f t="shared" si="0"/>
        <v>1</v>
      </c>
      <c r="G12" s="2" t="s">
        <v>36</v>
      </c>
      <c r="H12">
        <f>SUM(H9:H11)</f>
        <v>145</v>
      </c>
    </row>
    <row r="13" spans="1:9" x14ac:dyDescent="0.75">
      <c r="A13" t="s">
        <v>8</v>
      </c>
      <c r="D13" s="2" t="s">
        <v>36</v>
      </c>
      <c r="E13">
        <f>SUM(E9:E12)</f>
        <v>222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1202.3409999999999</v>
      </c>
      <c r="B17" t="s">
        <v>82</v>
      </c>
      <c r="C17">
        <v>3185.4</v>
      </c>
      <c r="D17">
        <v>30</v>
      </c>
      <c r="F17" t="s">
        <v>23</v>
      </c>
      <c r="I17" t="s">
        <v>24</v>
      </c>
    </row>
    <row r="18" spans="1:9" x14ac:dyDescent="0.75">
      <c r="A18">
        <v>1205.3409999999999</v>
      </c>
      <c r="B18" t="s">
        <v>82</v>
      </c>
      <c r="C18">
        <v>3185.4</v>
      </c>
      <c r="D18">
        <v>30</v>
      </c>
      <c r="F18" t="s">
        <v>27</v>
      </c>
      <c r="I18" t="s">
        <v>24</v>
      </c>
    </row>
    <row r="19" spans="1:9" x14ac:dyDescent="0.75">
      <c r="A19">
        <v>1205.7660000000001</v>
      </c>
      <c r="B19" t="s">
        <v>82</v>
      </c>
      <c r="C19">
        <v>3185.4</v>
      </c>
      <c r="D19">
        <v>30</v>
      </c>
      <c r="F19" t="s">
        <v>23</v>
      </c>
      <c r="I19" t="s">
        <v>24</v>
      </c>
    </row>
    <row r="20" spans="1:9" x14ac:dyDescent="0.75">
      <c r="A20">
        <v>1207.7909999999999</v>
      </c>
      <c r="B20" t="s">
        <v>82</v>
      </c>
      <c r="C20">
        <v>3185.4</v>
      </c>
      <c r="D20">
        <v>30</v>
      </c>
      <c r="F20" t="s">
        <v>23</v>
      </c>
      <c r="I20" t="s">
        <v>24</v>
      </c>
    </row>
    <row r="21" spans="1:9" x14ac:dyDescent="0.75">
      <c r="A21">
        <v>1210.366</v>
      </c>
      <c r="B21" t="s">
        <v>82</v>
      </c>
      <c r="C21">
        <v>3185.4</v>
      </c>
      <c r="D21">
        <v>30</v>
      </c>
      <c r="F21" t="s">
        <v>23</v>
      </c>
      <c r="I21" t="s">
        <v>24</v>
      </c>
    </row>
    <row r="22" spans="1:9" x14ac:dyDescent="0.75">
      <c r="A22">
        <v>1213.6659999999999</v>
      </c>
      <c r="B22" t="s">
        <v>82</v>
      </c>
      <c r="C22">
        <v>3185.4</v>
      </c>
      <c r="D22">
        <v>30</v>
      </c>
      <c r="F22" t="s">
        <v>23</v>
      </c>
      <c r="I22" t="s">
        <v>24</v>
      </c>
    </row>
    <row r="23" spans="1:9" x14ac:dyDescent="0.75">
      <c r="A23">
        <v>1215.5160000000001</v>
      </c>
      <c r="B23" t="s">
        <v>82</v>
      </c>
      <c r="C23">
        <v>3185.4</v>
      </c>
      <c r="D23">
        <v>30</v>
      </c>
      <c r="F23" t="s">
        <v>25</v>
      </c>
      <c r="I23" t="s">
        <v>24</v>
      </c>
    </row>
    <row r="24" spans="1:9" x14ac:dyDescent="0.75">
      <c r="A24">
        <v>1219.9659999999999</v>
      </c>
      <c r="B24" t="s">
        <v>82</v>
      </c>
      <c r="C24">
        <v>3185.4</v>
      </c>
      <c r="D24">
        <v>30</v>
      </c>
      <c r="F24" t="s">
        <v>23</v>
      </c>
      <c r="I24" t="s">
        <v>24</v>
      </c>
    </row>
    <row r="25" spans="1:9" x14ac:dyDescent="0.75">
      <c r="A25">
        <v>1220.5160000000001</v>
      </c>
      <c r="B25" t="s">
        <v>82</v>
      </c>
      <c r="C25">
        <v>3185.4</v>
      </c>
      <c r="D25">
        <v>30</v>
      </c>
      <c r="F25" t="s">
        <v>27</v>
      </c>
      <c r="I25" t="s">
        <v>24</v>
      </c>
    </row>
    <row r="26" spans="1:9" x14ac:dyDescent="0.75">
      <c r="A26">
        <v>1220.9159999999999</v>
      </c>
      <c r="B26" t="s">
        <v>82</v>
      </c>
      <c r="C26">
        <v>3185.4</v>
      </c>
      <c r="D26">
        <v>30</v>
      </c>
      <c r="F26" t="s">
        <v>23</v>
      </c>
      <c r="I26" t="s">
        <v>24</v>
      </c>
    </row>
    <row r="27" spans="1:9" x14ac:dyDescent="0.75">
      <c r="A27">
        <v>1222.6659999999999</v>
      </c>
      <c r="B27" t="s">
        <v>82</v>
      </c>
      <c r="C27">
        <v>3185.4</v>
      </c>
      <c r="D27">
        <v>30</v>
      </c>
      <c r="F27" t="s">
        <v>27</v>
      </c>
      <c r="I27" t="s">
        <v>24</v>
      </c>
    </row>
    <row r="28" spans="1:9" x14ac:dyDescent="0.75">
      <c r="A28">
        <v>1222.9159999999999</v>
      </c>
      <c r="B28" t="s">
        <v>82</v>
      </c>
      <c r="C28">
        <v>3185.4</v>
      </c>
      <c r="D28">
        <v>30</v>
      </c>
      <c r="F28" t="s">
        <v>23</v>
      </c>
      <c r="I28" t="s">
        <v>24</v>
      </c>
    </row>
    <row r="29" spans="1:9" x14ac:dyDescent="0.75">
      <c r="A29">
        <v>1224.2660000000001</v>
      </c>
      <c r="B29" t="s">
        <v>82</v>
      </c>
      <c r="C29">
        <v>3185.4</v>
      </c>
      <c r="D29">
        <v>30</v>
      </c>
      <c r="F29" t="s">
        <v>27</v>
      </c>
      <c r="I29" t="s">
        <v>24</v>
      </c>
    </row>
    <row r="30" spans="1:9" x14ac:dyDescent="0.75">
      <c r="A30">
        <v>1225.0920000000001</v>
      </c>
      <c r="B30" t="s">
        <v>82</v>
      </c>
      <c r="C30">
        <v>3185.4</v>
      </c>
      <c r="D30">
        <v>30</v>
      </c>
      <c r="F30" t="s">
        <v>23</v>
      </c>
      <c r="I30" t="s">
        <v>24</v>
      </c>
    </row>
    <row r="31" spans="1:9" x14ac:dyDescent="0.75">
      <c r="A31">
        <v>1229.316</v>
      </c>
      <c r="B31" t="s">
        <v>82</v>
      </c>
      <c r="C31">
        <v>3185.4</v>
      </c>
      <c r="D31">
        <v>30</v>
      </c>
      <c r="F31" t="s">
        <v>23</v>
      </c>
      <c r="I31" t="s">
        <v>24</v>
      </c>
    </row>
    <row r="32" spans="1:9" x14ac:dyDescent="0.75">
      <c r="A32">
        <v>1229.5909999999999</v>
      </c>
      <c r="B32" t="s">
        <v>82</v>
      </c>
      <c r="C32">
        <v>3185.4</v>
      </c>
      <c r="D32">
        <v>30</v>
      </c>
      <c r="F32" t="s">
        <v>27</v>
      </c>
      <c r="I32" t="s">
        <v>24</v>
      </c>
    </row>
    <row r="33" spans="1:9" x14ac:dyDescent="0.75">
      <c r="A33">
        <v>1233.566</v>
      </c>
      <c r="B33" t="s">
        <v>82</v>
      </c>
      <c r="C33">
        <v>3185.4</v>
      </c>
      <c r="D33">
        <v>30</v>
      </c>
      <c r="F33" t="s">
        <v>27</v>
      </c>
      <c r="I33" t="s">
        <v>24</v>
      </c>
    </row>
    <row r="34" spans="1:9" x14ac:dyDescent="0.75">
      <c r="A34">
        <v>1233.866</v>
      </c>
      <c r="B34" t="s">
        <v>82</v>
      </c>
      <c r="C34">
        <v>3185.4</v>
      </c>
      <c r="D34">
        <v>30</v>
      </c>
      <c r="F34" t="s">
        <v>23</v>
      </c>
      <c r="I34" t="s">
        <v>24</v>
      </c>
    </row>
    <row r="35" spans="1:9" x14ac:dyDescent="0.75">
      <c r="A35">
        <v>1236.941</v>
      </c>
      <c r="B35" t="s">
        <v>82</v>
      </c>
      <c r="C35">
        <v>3185.4</v>
      </c>
      <c r="D35">
        <v>30</v>
      </c>
      <c r="F35" t="s">
        <v>25</v>
      </c>
      <c r="I35" t="s">
        <v>24</v>
      </c>
    </row>
    <row r="36" spans="1:9" x14ac:dyDescent="0.75">
      <c r="A36">
        <v>1239.8409999999999</v>
      </c>
      <c r="B36" t="s">
        <v>82</v>
      </c>
      <c r="C36">
        <v>3185.4</v>
      </c>
      <c r="D36">
        <v>30</v>
      </c>
      <c r="F36" t="s">
        <v>23</v>
      </c>
      <c r="I36" t="s">
        <v>24</v>
      </c>
    </row>
    <row r="37" spans="1:9" x14ac:dyDescent="0.75">
      <c r="A37">
        <v>1241.0419999999999</v>
      </c>
      <c r="B37" t="s">
        <v>82</v>
      </c>
      <c r="C37">
        <v>3185.4</v>
      </c>
      <c r="D37">
        <v>30</v>
      </c>
      <c r="F37" t="s">
        <v>25</v>
      </c>
      <c r="I37" t="s">
        <v>24</v>
      </c>
    </row>
    <row r="38" spans="1:9" x14ac:dyDescent="0.75">
      <c r="A38">
        <v>1241.4659999999999</v>
      </c>
      <c r="B38" t="s">
        <v>82</v>
      </c>
      <c r="C38">
        <v>3185.4</v>
      </c>
      <c r="D38">
        <v>30</v>
      </c>
      <c r="F38" t="s">
        <v>23</v>
      </c>
      <c r="I38" t="s">
        <v>24</v>
      </c>
    </row>
    <row r="39" spans="1:9" x14ac:dyDescent="0.75">
      <c r="A39">
        <v>1244.5160000000001</v>
      </c>
      <c r="B39" t="s">
        <v>82</v>
      </c>
      <c r="C39">
        <v>3185.4</v>
      </c>
      <c r="D39">
        <v>30</v>
      </c>
      <c r="F39" t="s">
        <v>27</v>
      </c>
      <c r="I39" t="s">
        <v>24</v>
      </c>
    </row>
    <row r="40" spans="1:9" x14ac:dyDescent="0.75">
      <c r="A40">
        <v>1245.0409999999999</v>
      </c>
      <c r="B40" t="s">
        <v>82</v>
      </c>
      <c r="C40">
        <v>3185.4</v>
      </c>
      <c r="D40">
        <v>30</v>
      </c>
      <c r="F40" t="s">
        <v>23</v>
      </c>
      <c r="I40" t="s">
        <v>24</v>
      </c>
    </row>
    <row r="41" spans="1:9" x14ac:dyDescent="0.75">
      <c r="A41">
        <v>1248.6410000000001</v>
      </c>
      <c r="B41" t="s">
        <v>82</v>
      </c>
      <c r="C41">
        <v>3185.4</v>
      </c>
      <c r="D41">
        <v>30</v>
      </c>
      <c r="F41" t="s">
        <v>27</v>
      </c>
      <c r="I41" t="s">
        <v>24</v>
      </c>
    </row>
    <row r="42" spans="1:9" x14ac:dyDescent="0.75">
      <c r="A42">
        <v>1248.7660000000001</v>
      </c>
      <c r="B42" t="s">
        <v>82</v>
      </c>
      <c r="C42">
        <v>3185.4</v>
      </c>
      <c r="D42">
        <v>30</v>
      </c>
      <c r="F42" t="s">
        <v>23</v>
      </c>
      <c r="I42" t="s">
        <v>24</v>
      </c>
    </row>
    <row r="43" spans="1:9" x14ac:dyDescent="0.75">
      <c r="A43">
        <v>1254.2909999999999</v>
      </c>
      <c r="B43" t="s">
        <v>82</v>
      </c>
      <c r="C43">
        <v>3185.4</v>
      </c>
      <c r="D43">
        <v>30</v>
      </c>
      <c r="F43" t="s">
        <v>25</v>
      </c>
      <c r="I43" t="s">
        <v>24</v>
      </c>
    </row>
    <row r="44" spans="1:9" x14ac:dyDescent="0.75">
      <c r="A44">
        <v>1254.6659999999999</v>
      </c>
      <c r="B44" t="s">
        <v>82</v>
      </c>
      <c r="C44">
        <v>3185.4</v>
      </c>
      <c r="D44">
        <v>30</v>
      </c>
      <c r="F44" t="s">
        <v>23</v>
      </c>
      <c r="I44" t="s">
        <v>24</v>
      </c>
    </row>
    <row r="45" spans="1:9" x14ac:dyDescent="0.75">
      <c r="A45">
        <v>1258.066</v>
      </c>
      <c r="B45" t="s">
        <v>82</v>
      </c>
      <c r="C45">
        <v>3185.4</v>
      </c>
      <c r="D45">
        <v>30</v>
      </c>
      <c r="F45" t="s">
        <v>27</v>
      </c>
      <c r="I45" t="s">
        <v>24</v>
      </c>
    </row>
    <row r="46" spans="1:9" x14ac:dyDescent="0.75">
      <c r="A46">
        <v>1258.7159999999999</v>
      </c>
      <c r="B46" t="s">
        <v>82</v>
      </c>
      <c r="C46">
        <v>3185.4</v>
      </c>
      <c r="D46">
        <v>30</v>
      </c>
      <c r="F46" t="s">
        <v>23</v>
      </c>
      <c r="I46" t="s">
        <v>24</v>
      </c>
    </row>
    <row r="47" spans="1:9" x14ac:dyDescent="0.75">
      <c r="A47">
        <v>1262.3910000000001</v>
      </c>
      <c r="B47" t="s">
        <v>82</v>
      </c>
      <c r="C47">
        <v>3185.4</v>
      </c>
      <c r="D47">
        <v>30</v>
      </c>
      <c r="F47" t="s">
        <v>23</v>
      </c>
      <c r="I47" t="s">
        <v>24</v>
      </c>
    </row>
    <row r="48" spans="1:9" x14ac:dyDescent="0.75">
      <c r="A48">
        <v>1262.6410000000001</v>
      </c>
      <c r="B48" t="s">
        <v>82</v>
      </c>
      <c r="C48">
        <v>3185.4</v>
      </c>
      <c r="D48">
        <v>30</v>
      </c>
      <c r="F48" t="s">
        <v>27</v>
      </c>
      <c r="I48" t="s">
        <v>24</v>
      </c>
    </row>
    <row r="49" spans="1:9" x14ac:dyDescent="0.75">
      <c r="A49">
        <v>1264.316</v>
      </c>
      <c r="B49" t="s">
        <v>82</v>
      </c>
      <c r="C49">
        <v>3185.4</v>
      </c>
      <c r="D49">
        <v>30</v>
      </c>
      <c r="F49" t="s">
        <v>23</v>
      </c>
      <c r="I49" t="s">
        <v>24</v>
      </c>
    </row>
    <row r="50" spans="1:9" x14ac:dyDescent="0.75">
      <c r="A50">
        <v>1266.191</v>
      </c>
      <c r="B50" t="s">
        <v>82</v>
      </c>
      <c r="C50">
        <v>3185.4</v>
      </c>
      <c r="D50">
        <v>30</v>
      </c>
      <c r="F50" t="s">
        <v>25</v>
      </c>
      <c r="I50" t="s">
        <v>24</v>
      </c>
    </row>
    <row r="51" spans="1:9" x14ac:dyDescent="0.75">
      <c r="A51">
        <v>1266.7159999999999</v>
      </c>
      <c r="B51" t="s">
        <v>82</v>
      </c>
      <c r="C51">
        <v>3185.4</v>
      </c>
      <c r="D51">
        <v>30</v>
      </c>
      <c r="F51" t="s">
        <v>25</v>
      </c>
      <c r="I51" t="s">
        <v>24</v>
      </c>
    </row>
    <row r="52" spans="1:9" x14ac:dyDescent="0.75">
      <c r="A52">
        <v>1266.991</v>
      </c>
      <c r="B52" t="s">
        <v>82</v>
      </c>
      <c r="C52">
        <v>3185.4</v>
      </c>
      <c r="D52">
        <v>30</v>
      </c>
      <c r="F52" t="s">
        <v>23</v>
      </c>
      <c r="I52" t="s">
        <v>24</v>
      </c>
    </row>
    <row r="53" spans="1:9" x14ac:dyDescent="0.75">
      <c r="A53">
        <v>1268.7159999999999</v>
      </c>
      <c r="B53" t="s">
        <v>82</v>
      </c>
      <c r="C53">
        <v>3185.4</v>
      </c>
      <c r="D53">
        <v>30</v>
      </c>
      <c r="F53" t="s">
        <v>23</v>
      </c>
      <c r="I53" t="s">
        <v>24</v>
      </c>
    </row>
    <row r="54" spans="1:9" x14ac:dyDescent="0.75">
      <c r="A54">
        <v>1271.241</v>
      </c>
      <c r="B54" t="s">
        <v>82</v>
      </c>
      <c r="C54">
        <v>3185.4</v>
      </c>
      <c r="D54">
        <v>30</v>
      </c>
      <c r="F54" t="s">
        <v>23</v>
      </c>
      <c r="I54" t="s">
        <v>24</v>
      </c>
    </row>
    <row r="55" spans="1:9" x14ac:dyDescent="0.75">
      <c r="A55">
        <v>1272.441</v>
      </c>
      <c r="B55" t="s">
        <v>82</v>
      </c>
      <c r="C55">
        <v>3185.4</v>
      </c>
      <c r="D55">
        <v>30</v>
      </c>
      <c r="F55" t="s">
        <v>23</v>
      </c>
      <c r="I55" t="s">
        <v>24</v>
      </c>
    </row>
    <row r="56" spans="1:9" x14ac:dyDescent="0.75">
      <c r="A56">
        <v>1274.991</v>
      </c>
      <c r="B56" t="s">
        <v>82</v>
      </c>
      <c r="C56">
        <v>3185.4</v>
      </c>
      <c r="D56">
        <v>30</v>
      </c>
      <c r="F56" t="s">
        <v>23</v>
      </c>
      <c r="I56" t="s">
        <v>24</v>
      </c>
    </row>
    <row r="57" spans="1:9" x14ac:dyDescent="0.75">
      <c r="A57">
        <v>1275.366</v>
      </c>
      <c r="B57" t="s">
        <v>82</v>
      </c>
      <c r="C57">
        <v>3185.4</v>
      </c>
      <c r="D57">
        <v>30</v>
      </c>
      <c r="F57" t="s">
        <v>25</v>
      </c>
      <c r="I57" t="s">
        <v>24</v>
      </c>
    </row>
    <row r="58" spans="1:9" x14ac:dyDescent="0.75">
      <c r="A58">
        <v>1285.6659999999999</v>
      </c>
      <c r="B58" t="s">
        <v>82</v>
      </c>
      <c r="C58">
        <v>3185.4</v>
      </c>
      <c r="D58">
        <v>30</v>
      </c>
      <c r="F58" t="s">
        <v>23</v>
      </c>
      <c r="I58" t="s">
        <v>24</v>
      </c>
    </row>
    <row r="59" spans="1:9" x14ac:dyDescent="0.75">
      <c r="A59">
        <v>1289.991</v>
      </c>
      <c r="B59" t="s">
        <v>82</v>
      </c>
      <c r="C59">
        <v>3185.4</v>
      </c>
      <c r="D59">
        <v>30</v>
      </c>
      <c r="F59" t="s">
        <v>23</v>
      </c>
      <c r="I59" t="s">
        <v>24</v>
      </c>
    </row>
    <row r="60" spans="1:9" x14ac:dyDescent="0.75">
      <c r="A60">
        <v>1292.5160000000001</v>
      </c>
      <c r="B60" t="s">
        <v>82</v>
      </c>
      <c r="C60">
        <v>3185.4</v>
      </c>
      <c r="D60">
        <v>30</v>
      </c>
      <c r="F60" t="s">
        <v>27</v>
      </c>
      <c r="I60" t="s">
        <v>24</v>
      </c>
    </row>
    <row r="61" spans="1:9" x14ac:dyDescent="0.75">
      <c r="A61">
        <v>1292.9159999999999</v>
      </c>
      <c r="B61" t="s">
        <v>82</v>
      </c>
      <c r="C61">
        <v>3185.4</v>
      </c>
      <c r="D61">
        <v>30</v>
      </c>
      <c r="F61" t="s">
        <v>23</v>
      </c>
      <c r="I61" t="s">
        <v>24</v>
      </c>
    </row>
    <row r="62" spans="1:9" x14ac:dyDescent="0.75">
      <c r="A62">
        <v>1337.3409999999999</v>
      </c>
      <c r="B62" t="s">
        <v>82</v>
      </c>
      <c r="C62">
        <v>3185.4</v>
      </c>
      <c r="D62">
        <v>30</v>
      </c>
      <c r="F62" t="s">
        <v>23</v>
      </c>
      <c r="I62" t="s">
        <v>24</v>
      </c>
    </row>
    <row r="63" spans="1:9" x14ac:dyDescent="0.75">
      <c r="A63">
        <v>1337.741</v>
      </c>
      <c r="B63" t="s">
        <v>82</v>
      </c>
      <c r="C63">
        <v>3185.4</v>
      </c>
      <c r="D63">
        <v>30</v>
      </c>
      <c r="F63" t="s">
        <v>27</v>
      </c>
      <c r="I63" t="s">
        <v>24</v>
      </c>
    </row>
    <row r="64" spans="1:9" x14ac:dyDescent="0.75">
      <c r="A64">
        <v>1343.8409999999999</v>
      </c>
      <c r="B64" t="s">
        <v>82</v>
      </c>
      <c r="C64">
        <v>3185.4</v>
      </c>
      <c r="D64">
        <v>30</v>
      </c>
      <c r="F64" t="s">
        <v>25</v>
      </c>
      <c r="I64" t="s">
        <v>24</v>
      </c>
    </row>
    <row r="65" spans="1:9" x14ac:dyDescent="0.75">
      <c r="A65">
        <v>1344.5170000000001</v>
      </c>
      <c r="B65" t="s">
        <v>82</v>
      </c>
      <c r="C65">
        <v>3185.4</v>
      </c>
      <c r="D65">
        <v>30</v>
      </c>
      <c r="F65" t="s">
        <v>23</v>
      </c>
      <c r="I65" t="s">
        <v>24</v>
      </c>
    </row>
    <row r="66" spans="1:9" x14ac:dyDescent="0.75">
      <c r="A66">
        <v>1346.116</v>
      </c>
      <c r="B66" t="s">
        <v>82</v>
      </c>
      <c r="C66">
        <v>3185.4</v>
      </c>
      <c r="D66">
        <v>30</v>
      </c>
      <c r="F66" t="s">
        <v>23</v>
      </c>
      <c r="I66" t="s">
        <v>24</v>
      </c>
    </row>
    <row r="67" spans="1:9" x14ac:dyDescent="0.75">
      <c r="A67">
        <v>1346.5409999999999</v>
      </c>
      <c r="B67" t="s">
        <v>82</v>
      </c>
      <c r="C67">
        <v>3185.4</v>
      </c>
      <c r="D67">
        <v>30</v>
      </c>
      <c r="F67" t="s">
        <v>25</v>
      </c>
      <c r="I67" t="s">
        <v>24</v>
      </c>
    </row>
    <row r="68" spans="1:9" x14ac:dyDescent="0.75">
      <c r="A68">
        <v>1346.941</v>
      </c>
      <c r="B68" t="s">
        <v>82</v>
      </c>
      <c r="C68">
        <v>3185.4</v>
      </c>
      <c r="D68">
        <v>30</v>
      </c>
      <c r="F68" t="s">
        <v>23</v>
      </c>
      <c r="I68" t="s">
        <v>24</v>
      </c>
    </row>
    <row r="69" spans="1:9" x14ac:dyDescent="0.75">
      <c r="A69">
        <v>1348.691</v>
      </c>
      <c r="B69" t="s">
        <v>82</v>
      </c>
      <c r="C69">
        <v>3185.4</v>
      </c>
      <c r="D69">
        <v>30</v>
      </c>
      <c r="F69" t="s">
        <v>25</v>
      </c>
      <c r="I69" t="s">
        <v>24</v>
      </c>
    </row>
    <row r="70" spans="1:9" x14ac:dyDescent="0.75">
      <c r="A70">
        <v>1349.0909999999999</v>
      </c>
      <c r="B70" t="s">
        <v>82</v>
      </c>
      <c r="C70">
        <v>3185.4</v>
      </c>
      <c r="D70">
        <v>30</v>
      </c>
      <c r="F70" t="s">
        <v>23</v>
      </c>
      <c r="I70" t="s">
        <v>24</v>
      </c>
    </row>
    <row r="71" spans="1:9" x14ac:dyDescent="0.75">
      <c r="A71">
        <v>1349.6410000000001</v>
      </c>
      <c r="B71" t="s">
        <v>82</v>
      </c>
      <c r="C71">
        <v>3185.4</v>
      </c>
      <c r="D71">
        <v>30</v>
      </c>
      <c r="F71" t="s">
        <v>25</v>
      </c>
      <c r="I71" t="s">
        <v>24</v>
      </c>
    </row>
    <row r="72" spans="1:9" x14ac:dyDescent="0.75">
      <c r="A72">
        <v>1353.566</v>
      </c>
      <c r="B72" t="s">
        <v>82</v>
      </c>
      <c r="C72">
        <v>3185.4</v>
      </c>
      <c r="D72">
        <v>30</v>
      </c>
      <c r="F72" t="s">
        <v>23</v>
      </c>
      <c r="I72" t="s">
        <v>24</v>
      </c>
    </row>
    <row r="73" spans="1:9" x14ac:dyDescent="0.75">
      <c r="A73">
        <v>1361.066</v>
      </c>
      <c r="B73" t="s">
        <v>82</v>
      </c>
      <c r="C73">
        <v>3185.4</v>
      </c>
      <c r="D73">
        <v>30</v>
      </c>
      <c r="F73" t="s">
        <v>23</v>
      </c>
      <c r="I73" t="s">
        <v>24</v>
      </c>
    </row>
    <row r="74" spans="1:9" x14ac:dyDescent="0.75">
      <c r="A74">
        <v>1361.366</v>
      </c>
      <c r="B74" t="s">
        <v>82</v>
      </c>
      <c r="C74">
        <v>3185.4</v>
      </c>
      <c r="D74">
        <v>30</v>
      </c>
      <c r="F74" t="s">
        <v>27</v>
      </c>
      <c r="I74" t="s">
        <v>24</v>
      </c>
    </row>
    <row r="75" spans="1:9" x14ac:dyDescent="0.75">
      <c r="A75">
        <v>1363.5909999999999</v>
      </c>
      <c r="B75" t="s">
        <v>82</v>
      </c>
      <c r="C75">
        <v>3185.4</v>
      </c>
      <c r="D75">
        <v>30</v>
      </c>
      <c r="F75" t="s">
        <v>27</v>
      </c>
      <c r="I75" t="s">
        <v>24</v>
      </c>
    </row>
    <row r="76" spans="1:9" x14ac:dyDescent="0.75">
      <c r="A76">
        <v>1364.1410000000001</v>
      </c>
      <c r="B76" t="s">
        <v>82</v>
      </c>
      <c r="C76">
        <v>3185.4</v>
      </c>
      <c r="D76">
        <v>30</v>
      </c>
      <c r="F76" t="s">
        <v>27</v>
      </c>
      <c r="I76" t="s">
        <v>24</v>
      </c>
    </row>
    <row r="77" spans="1:9" x14ac:dyDescent="0.75">
      <c r="A77">
        <v>1366.3409999999999</v>
      </c>
      <c r="B77" t="s">
        <v>82</v>
      </c>
      <c r="C77">
        <v>3185.4</v>
      </c>
      <c r="D77">
        <v>30</v>
      </c>
      <c r="F77" t="s">
        <v>23</v>
      </c>
      <c r="I77" t="s">
        <v>24</v>
      </c>
    </row>
    <row r="78" spans="1:9" x14ac:dyDescent="0.75">
      <c r="A78">
        <v>1371.866</v>
      </c>
      <c r="B78" t="s">
        <v>82</v>
      </c>
      <c r="C78">
        <v>3185.4</v>
      </c>
      <c r="D78">
        <v>30</v>
      </c>
      <c r="F78" t="s">
        <v>25</v>
      </c>
      <c r="I78" t="s">
        <v>24</v>
      </c>
    </row>
    <row r="79" spans="1:9" x14ac:dyDescent="0.75">
      <c r="A79">
        <v>1372.1659999999999</v>
      </c>
      <c r="B79" t="s">
        <v>82</v>
      </c>
      <c r="C79">
        <v>3185.4</v>
      </c>
      <c r="D79">
        <v>30</v>
      </c>
      <c r="F79" t="s">
        <v>23</v>
      </c>
      <c r="I79" t="s">
        <v>24</v>
      </c>
    </row>
    <row r="80" spans="1:9" x14ac:dyDescent="0.75">
      <c r="A80">
        <v>1374.616</v>
      </c>
      <c r="B80" t="s">
        <v>82</v>
      </c>
      <c r="C80">
        <v>3185.4</v>
      </c>
      <c r="D80">
        <v>30</v>
      </c>
      <c r="F80" t="s">
        <v>27</v>
      </c>
      <c r="I80" t="s">
        <v>24</v>
      </c>
    </row>
    <row r="81" spans="1:9" x14ac:dyDescent="0.75">
      <c r="A81">
        <v>1376.1659999999999</v>
      </c>
      <c r="B81" t="s">
        <v>82</v>
      </c>
      <c r="C81">
        <v>3185.4</v>
      </c>
      <c r="D81">
        <v>30</v>
      </c>
      <c r="F81" t="s">
        <v>25</v>
      </c>
      <c r="I81" t="s">
        <v>24</v>
      </c>
    </row>
    <row r="82" spans="1:9" x14ac:dyDescent="0.75">
      <c r="A82">
        <v>1376.5909999999999</v>
      </c>
      <c r="B82" t="s">
        <v>82</v>
      </c>
      <c r="C82">
        <v>3185.4</v>
      </c>
      <c r="D82">
        <v>30</v>
      </c>
      <c r="F82" t="s">
        <v>23</v>
      </c>
      <c r="I82" t="s">
        <v>24</v>
      </c>
    </row>
    <row r="83" spans="1:9" x14ac:dyDescent="0.75">
      <c r="A83">
        <v>1378.1659999999999</v>
      </c>
      <c r="B83" t="s">
        <v>82</v>
      </c>
      <c r="C83">
        <v>3185.4</v>
      </c>
      <c r="D83">
        <v>30</v>
      </c>
      <c r="F83" t="s">
        <v>23</v>
      </c>
      <c r="I83" t="s">
        <v>24</v>
      </c>
    </row>
    <row r="84" spans="1:9" x14ac:dyDescent="0.75">
      <c r="A84">
        <v>1382.3910000000001</v>
      </c>
      <c r="B84" t="s">
        <v>82</v>
      </c>
      <c r="C84">
        <v>3185.4</v>
      </c>
      <c r="D84">
        <v>30</v>
      </c>
      <c r="F84" t="s">
        <v>23</v>
      </c>
      <c r="I84" t="s">
        <v>24</v>
      </c>
    </row>
    <row r="85" spans="1:9" x14ac:dyDescent="0.75">
      <c r="A85">
        <v>1383.191</v>
      </c>
      <c r="B85" t="s">
        <v>82</v>
      </c>
      <c r="C85">
        <v>3185.4</v>
      </c>
      <c r="D85">
        <v>30</v>
      </c>
      <c r="F85" t="s">
        <v>25</v>
      </c>
      <c r="I85" t="s">
        <v>24</v>
      </c>
    </row>
    <row r="86" spans="1:9" x14ac:dyDescent="0.75">
      <c r="A86">
        <v>1387.866</v>
      </c>
      <c r="B86" t="s">
        <v>82</v>
      </c>
      <c r="C86">
        <v>3185.4</v>
      </c>
      <c r="D86">
        <v>30</v>
      </c>
      <c r="F86" t="s">
        <v>23</v>
      </c>
      <c r="I86" t="s">
        <v>24</v>
      </c>
    </row>
    <row r="87" spans="1:9" x14ac:dyDescent="0.75">
      <c r="A87">
        <v>1388.191</v>
      </c>
      <c r="B87" t="s">
        <v>82</v>
      </c>
      <c r="C87">
        <v>3185.4</v>
      </c>
      <c r="D87">
        <v>30</v>
      </c>
      <c r="F87" t="s">
        <v>27</v>
      </c>
      <c r="I87" t="s">
        <v>24</v>
      </c>
    </row>
    <row r="88" spans="1:9" x14ac:dyDescent="0.75">
      <c r="A88">
        <v>1389.1410000000001</v>
      </c>
      <c r="B88" t="s">
        <v>82</v>
      </c>
      <c r="C88">
        <v>3185.4</v>
      </c>
      <c r="D88">
        <v>30</v>
      </c>
      <c r="F88" t="s">
        <v>27</v>
      </c>
      <c r="I88" t="s">
        <v>24</v>
      </c>
    </row>
    <row r="89" spans="1:9" x14ac:dyDescent="0.75">
      <c r="A89">
        <v>1389.442</v>
      </c>
      <c r="B89" t="s">
        <v>82</v>
      </c>
      <c r="C89">
        <v>3185.4</v>
      </c>
      <c r="D89">
        <v>30</v>
      </c>
      <c r="F89" t="s">
        <v>23</v>
      </c>
      <c r="I89" t="s">
        <v>24</v>
      </c>
    </row>
    <row r="90" spans="1:9" x14ac:dyDescent="0.75">
      <c r="A90">
        <v>1391.7170000000001</v>
      </c>
      <c r="B90" t="s">
        <v>82</v>
      </c>
      <c r="C90">
        <v>3185.4</v>
      </c>
      <c r="D90">
        <v>30</v>
      </c>
      <c r="F90" t="s">
        <v>25</v>
      </c>
      <c r="I90" t="s">
        <v>24</v>
      </c>
    </row>
    <row r="91" spans="1:9" x14ac:dyDescent="0.75">
      <c r="A91">
        <v>1397.665</v>
      </c>
      <c r="B91" t="s">
        <v>82</v>
      </c>
      <c r="C91">
        <v>3185.4</v>
      </c>
      <c r="D91">
        <v>30</v>
      </c>
      <c r="F91" t="s">
        <v>27</v>
      </c>
      <c r="I91" t="s">
        <v>24</v>
      </c>
    </row>
    <row r="92" spans="1:9" x14ac:dyDescent="0.75">
      <c r="A92">
        <v>1398.2660000000001</v>
      </c>
      <c r="B92" t="s">
        <v>82</v>
      </c>
      <c r="C92">
        <v>3185.4</v>
      </c>
      <c r="D92">
        <v>30</v>
      </c>
      <c r="F92" t="s">
        <v>23</v>
      </c>
      <c r="I92" t="s">
        <v>24</v>
      </c>
    </row>
    <row r="93" spans="1:9" x14ac:dyDescent="0.75">
      <c r="A93">
        <v>1400.0920000000001</v>
      </c>
      <c r="B93" t="s">
        <v>82</v>
      </c>
      <c r="C93">
        <v>3185.4</v>
      </c>
      <c r="D93">
        <v>30</v>
      </c>
      <c r="F93" t="s">
        <v>25</v>
      </c>
      <c r="I93" t="s">
        <v>24</v>
      </c>
    </row>
    <row r="94" spans="1:9" x14ac:dyDescent="0.75">
      <c r="A94">
        <v>1401.4159999999999</v>
      </c>
      <c r="B94" t="s">
        <v>82</v>
      </c>
      <c r="C94">
        <v>3185.4</v>
      </c>
      <c r="D94">
        <v>30</v>
      </c>
      <c r="F94" t="s">
        <v>23</v>
      </c>
      <c r="I94" t="s">
        <v>24</v>
      </c>
    </row>
    <row r="95" spans="1:9" x14ac:dyDescent="0.75">
      <c r="A95">
        <v>1411.1410000000001</v>
      </c>
      <c r="B95" t="s">
        <v>82</v>
      </c>
      <c r="C95">
        <v>3185.4</v>
      </c>
      <c r="D95">
        <v>30</v>
      </c>
      <c r="F95" t="s">
        <v>23</v>
      </c>
      <c r="I95" t="s">
        <v>24</v>
      </c>
    </row>
    <row r="96" spans="1:9" x14ac:dyDescent="0.75">
      <c r="A96">
        <v>1415.4659999999999</v>
      </c>
      <c r="B96" t="s">
        <v>82</v>
      </c>
      <c r="C96">
        <v>3185.4</v>
      </c>
      <c r="D96">
        <v>30</v>
      </c>
      <c r="F96" t="s">
        <v>27</v>
      </c>
      <c r="I96" t="s">
        <v>24</v>
      </c>
    </row>
    <row r="97" spans="1:9" x14ac:dyDescent="0.75">
      <c r="A97">
        <v>1415.7660000000001</v>
      </c>
      <c r="B97" t="s">
        <v>82</v>
      </c>
      <c r="C97">
        <v>3185.4</v>
      </c>
      <c r="D97">
        <v>30</v>
      </c>
      <c r="F97" t="s">
        <v>27</v>
      </c>
      <c r="I97" t="s">
        <v>24</v>
      </c>
    </row>
    <row r="98" spans="1:9" x14ac:dyDescent="0.75">
      <c r="A98">
        <v>1415.9159999999999</v>
      </c>
      <c r="B98" t="s">
        <v>82</v>
      </c>
      <c r="C98">
        <v>3185.4</v>
      </c>
      <c r="D98">
        <v>30</v>
      </c>
      <c r="F98" t="s">
        <v>23</v>
      </c>
      <c r="I98" t="s">
        <v>24</v>
      </c>
    </row>
    <row r="99" spans="1:9" x14ac:dyDescent="0.75">
      <c r="A99">
        <v>1422.8910000000001</v>
      </c>
      <c r="B99" t="s">
        <v>82</v>
      </c>
      <c r="C99">
        <v>3185.4</v>
      </c>
      <c r="D99">
        <v>30</v>
      </c>
      <c r="F99" t="s">
        <v>27</v>
      </c>
      <c r="I99" t="s">
        <v>24</v>
      </c>
    </row>
    <row r="100" spans="1:9" x14ac:dyDescent="0.75">
      <c r="A100">
        <v>1423.2170000000001</v>
      </c>
      <c r="B100" t="s">
        <v>82</v>
      </c>
      <c r="C100">
        <v>3185.4</v>
      </c>
      <c r="D100">
        <v>30</v>
      </c>
      <c r="F100" t="s">
        <v>23</v>
      </c>
      <c r="I100" t="s">
        <v>24</v>
      </c>
    </row>
    <row r="101" spans="1:9" x14ac:dyDescent="0.75">
      <c r="A101">
        <v>1426.2919999999999</v>
      </c>
      <c r="B101" t="s">
        <v>82</v>
      </c>
      <c r="C101">
        <v>3185.4</v>
      </c>
      <c r="D101">
        <v>30</v>
      </c>
      <c r="F101" t="s">
        <v>27</v>
      </c>
      <c r="I101" t="s">
        <v>24</v>
      </c>
    </row>
    <row r="102" spans="1:9" x14ac:dyDescent="0.75">
      <c r="A102">
        <v>1428.566</v>
      </c>
      <c r="B102" t="s">
        <v>82</v>
      </c>
      <c r="C102">
        <v>3185.4</v>
      </c>
      <c r="D102">
        <v>30</v>
      </c>
      <c r="F102" t="s">
        <v>23</v>
      </c>
      <c r="I102" t="s">
        <v>24</v>
      </c>
    </row>
    <row r="103" spans="1:9" x14ac:dyDescent="0.75">
      <c r="A103">
        <v>1434.491</v>
      </c>
      <c r="B103" t="s">
        <v>82</v>
      </c>
      <c r="C103">
        <v>3185.4</v>
      </c>
      <c r="D103">
        <v>30</v>
      </c>
      <c r="F103" t="s">
        <v>23</v>
      </c>
      <c r="I103" t="s">
        <v>24</v>
      </c>
    </row>
    <row r="104" spans="1:9" x14ac:dyDescent="0.75">
      <c r="A104">
        <v>1436.4159999999999</v>
      </c>
      <c r="B104" t="s">
        <v>82</v>
      </c>
      <c r="C104">
        <v>3185.4</v>
      </c>
      <c r="D104">
        <v>30</v>
      </c>
      <c r="F104" t="s">
        <v>25</v>
      </c>
      <c r="I104" t="s">
        <v>24</v>
      </c>
    </row>
    <row r="105" spans="1:9" x14ac:dyDescent="0.75">
      <c r="A105">
        <v>1437.816</v>
      </c>
      <c r="B105" t="s">
        <v>82</v>
      </c>
      <c r="C105">
        <v>3185.4</v>
      </c>
      <c r="D105">
        <v>30</v>
      </c>
      <c r="F105" t="s">
        <v>23</v>
      </c>
      <c r="I105" t="s">
        <v>24</v>
      </c>
    </row>
    <row r="106" spans="1:9" x14ac:dyDescent="0.75">
      <c r="A106">
        <v>1438.2909999999999</v>
      </c>
      <c r="B106" t="s">
        <v>82</v>
      </c>
      <c r="C106">
        <v>3185.4</v>
      </c>
      <c r="D106">
        <v>30</v>
      </c>
      <c r="F106" t="s">
        <v>25</v>
      </c>
      <c r="I106" t="s">
        <v>24</v>
      </c>
    </row>
    <row r="107" spans="1:9" x14ac:dyDescent="0.75">
      <c r="A107">
        <v>1440.3409999999999</v>
      </c>
      <c r="B107" t="s">
        <v>82</v>
      </c>
      <c r="C107">
        <v>3185.4</v>
      </c>
      <c r="D107">
        <v>30</v>
      </c>
      <c r="F107" t="s">
        <v>23</v>
      </c>
      <c r="I107" t="s">
        <v>24</v>
      </c>
    </row>
    <row r="108" spans="1:9" x14ac:dyDescent="0.75">
      <c r="A108">
        <v>1446.691</v>
      </c>
      <c r="B108" t="s">
        <v>82</v>
      </c>
      <c r="C108">
        <v>3185.4</v>
      </c>
      <c r="D108">
        <v>30</v>
      </c>
      <c r="F108" t="s">
        <v>25</v>
      </c>
      <c r="I108" t="s">
        <v>24</v>
      </c>
    </row>
    <row r="109" spans="1:9" x14ac:dyDescent="0.75">
      <c r="A109">
        <v>1446.991</v>
      </c>
      <c r="B109" t="s">
        <v>82</v>
      </c>
      <c r="C109">
        <v>3185.4</v>
      </c>
      <c r="D109">
        <v>30</v>
      </c>
      <c r="F109" t="s">
        <v>23</v>
      </c>
      <c r="I109" t="s">
        <v>24</v>
      </c>
    </row>
    <row r="110" spans="1:9" x14ac:dyDescent="0.75">
      <c r="A110">
        <v>1452.4659999999999</v>
      </c>
      <c r="B110" t="s">
        <v>82</v>
      </c>
      <c r="C110">
        <v>3185.4</v>
      </c>
      <c r="D110">
        <v>30</v>
      </c>
      <c r="F110" t="s">
        <v>25</v>
      </c>
      <c r="I110" t="s">
        <v>24</v>
      </c>
    </row>
    <row r="111" spans="1:9" x14ac:dyDescent="0.75">
      <c r="A111">
        <v>1452.7919999999999</v>
      </c>
      <c r="B111" t="s">
        <v>82</v>
      </c>
      <c r="C111">
        <v>3185.4</v>
      </c>
      <c r="D111">
        <v>30</v>
      </c>
      <c r="F111" t="s">
        <v>23</v>
      </c>
      <c r="I111" t="s">
        <v>24</v>
      </c>
    </row>
    <row r="112" spans="1:9" x14ac:dyDescent="0.75">
      <c r="A112">
        <v>1458.316</v>
      </c>
      <c r="B112" t="s">
        <v>82</v>
      </c>
      <c r="C112">
        <v>3185.4</v>
      </c>
      <c r="D112">
        <v>30</v>
      </c>
      <c r="F112" t="s">
        <v>27</v>
      </c>
      <c r="I112" t="s">
        <v>24</v>
      </c>
    </row>
    <row r="113" spans="1:9" x14ac:dyDescent="0.75">
      <c r="A113">
        <v>1459.0909999999999</v>
      </c>
      <c r="B113" t="s">
        <v>82</v>
      </c>
      <c r="C113">
        <v>3185.4</v>
      </c>
      <c r="D113">
        <v>30</v>
      </c>
      <c r="F113" t="s">
        <v>23</v>
      </c>
      <c r="I113" t="s">
        <v>24</v>
      </c>
    </row>
    <row r="114" spans="1:9" x14ac:dyDescent="0.75">
      <c r="A114">
        <v>1466.117</v>
      </c>
      <c r="B114" t="s">
        <v>82</v>
      </c>
      <c r="C114">
        <v>3185.4</v>
      </c>
      <c r="D114">
        <v>30</v>
      </c>
      <c r="F114" t="s">
        <v>27</v>
      </c>
      <c r="I114" t="s">
        <v>24</v>
      </c>
    </row>
    <row r="115" spans="1:9" x14ac:dyDescent="0.75">
      <c r="A115">
        <v>1466.442</v>
      </c>
      <c r="B115" t="s">
        <v>82</v>
      </c>
      <c r="C115">
        <v>3185.4</v>
      </c>
      <c r="D115">
        <v>30</v>
      </c>
      <c r="F115" t="s">
        <v>23</v>
      </c>
      <c r="I115" t="s">
        <v>24</v>
      </c>
    </row>
    <row r="116" spans="1:9" x14ac:dyDescent="0.75">
      <c r="A116">
        <v>1467.7170000000001</v>
      </c>
      <c r="B116" t="s">
        <v>82</v>
      </c>
      <c r="C116">
        <v>3185.4</v>
      </c>
      <c r="D116">
        <v>30</v>
      </c>
      <c r="F116" t="s">
        <v>23</v>
      </c>
      <c r="I116" t="s">
        <v>24</v>
      </c>
    </row>
    <row r="117" spans="1:9" x14ac:dyDescent="0.75">
      <c r="A117">
        <v>1470.8409999999999</v>
      </c>
      <c r="B117" t="s">
        <v>82</v>
      </c>
      <c r="C117">
        <v>3185.4</v>
      </c>
      <c r="D117">
        <v>30</v>
      </c>
      <c r="F117" t="s">
        <v>25</v>
      </c>
      <c r="I117" t="s">
        <v>24</v>
      </c>
    </row>
    <row r="118" spans="1:9" x14ac:dyDescent="0.75">
      <c r="A118">
        <v>1473.3409999999999</v>
      </c>
      <c r="B118" t="s">
        <v>82</v>
      </c>
      <c r="C118">
        <v>3185.4</v>
      </c>
      <c r="D118">
        <v>30</v>
      </c>
      <c r="F118" t="s">
        <v>23</v>
      </c>
      <c r="I118" t="s">
        <v>24</v>
      </c>
    </row>
    <row r="119" spans="1:9" x14ac:dyDescent="0.75">
      <c r="A119">
        <v>1477.367</v>
      </c>
      <c r="B119" t="s">
        <v>82</v>
      </c>
      <c r="C119">
        <v>3185.4</v>
      </c>
      <c r="D119">
        <v>30</v>
      </c>
      <c r="F119" t="s">
        <v>25</v>
      </c>
      <c r="I119" t="s">
        <v>24</v>
      </c>
    </row>
    <row r="120" spans="1:9" x14ac:dyDescent="0.75">
      <c r="A120">
        <v>1477.691</v>
      </c>
      <c r="B120" t="s">
        <v>82</v>
      </c>
      <c r="C120">
        <v>3185.4</v>
      </c>
      <c r="D120">
        <v>30</v>
      </c>
      <c r="F120" t="s">
        <v>23</v>
      </c>
      <c r="I120" t="s">
        <v>24</v>
      </c>
    </row>
    <row r="121" spans="1:9" x14ac:dyDescent="0.75">
      <c r="A121">
        <v>1478.6410000000001</v>
      </c>
      <c r="B121" t="s">
        <v>82</v>
      </c>
      <c r="C121">
        <v>3185.4</v>
      </c>
      <c r="D121">
        <v>30</v>
      </c>
      <c r="F121" t="s">
        <v>23</v>
      </c>
      <c r="I121" t="s">
        <v>24</v>
      </c>
    </row>
    <row r="122" spans="1:9" x14ac:dyDescent="0.75">
      <c r="A122">
        <v>1482.0409999999999</v>
      </c>
      <c r="B122" t="s">
        <v>82</v>
      </c>
      <c r="C122">
        <v>3185.4</v>
      </c>
      <c r="D122">
        <v>30</v>
      </c>
      <c r="F122" t="s">
        <v>25</v>
      </c>
      <c r="I122" t="s">
        <v>24</v>
      </c>
    </row>
    <row r="123" spans="1:9" x14ac:dyDescent="0.75">
      <c r="A123">
        <v>1484.7170000000001</v>
      </c>
      <c r="B123" t="s">
        <v>82</v>
      </c>
      <c r="C123">
        <v>3185.4</v>
      </c>
      <c r="D123">
        <v>30</v>
      </c>
      <c r="F123" t="s">
        <v>23</v>
      </c>
      <c r="I123" t="s">
        <v>24</v>
      </c>
    </row>
    <row r="124" spans="1:9" x14ac:dyDescent="0.75">
      <c r="A124">
        <v>1487.5920000000001</v>
      </c>
      <c r="B124" t="s">
        <v>82</v>
      </c>
      <c r="C124">
        <v>3185.4</v>
      </c>
      <c r="D124">
        <v>30</v>
      </c>
      <c r="F124" t="s">
        <v>27</v>
      </c>
      <c r="I124" t="s">
        <v>24</v>
      </c>
    </row>
    <row r="125" spans="1:9" x14ac:dyDescent="0.75">
      <c r="A125">
        <v>1487.7660000000001</v>
      </c>
      <c r="B125" t="s">
        <v>82</v>
      </c>
      <c r="C125">
        <v>3185.4</v>
      </c>
      <c r="D125">
        <v>30</v>
      </c>
      <c r="F125" t="s">
        <v>23</v>
      </c>
      <c r="I125" t="s">
        <v>24</v>
      </c>
    </row>
    <row r="126" spans="1:9" x14ac:dyDescent="0.75">
      <c r="A126">
        <v>1500.866</v>
      </c>
      <c r="B126" t="s">
        <v>82</v>
      </c>
      <c r="C126">
        <v>3185.4</v>
      </c>
      <c r="D126">
        <v>30</v>
      </c>
      <c r="F126" t="s">
        <v>23</v>
      </c>
      <c r="I126" t="s">
        <v>24</v>
      </c>
    </row>
    <row r="127" spans="1:9" x14ac:dyDescent="0.75">
      <c r="A127">
        <v>1501.1659999999999</v>
      </c>
      <c r="B127" t="s">
        <v>82</v>
      </c>
      <c r="C127">
        <v>3185.4</v>
      </c>
      <c r="D127">
        <v>30</v>
      </c>
      <c r="F127" t="s">
        <v>25</v>
      </c>
      <c r="I127" t="s">
        <v>24</v>
      </c>
    </row>
    <row r="128" spans="1:9" x14ac:dyDescent="0.75">
      <c r="A128">
        <v>1501.8409999999999</v>
      </c>
      <c r="B128" t="s">
        <v>82</v>
      </c>
      <c r="C128">
        <v>3185.4</v>
      </c>
      <c r="D128">
        <v>30</v>
      </c>
      <c r="F128" t="s">
        <v>23</v>
      </c>
      <c r="I128" t="s">
        <v>24</v>
      </c>
    </row>
    <row r="129" spans="1:9" x14ac:dyDescent="0.75">
      <c r="A129">
        <v>1504.9659999999999</v>
      </c>
      <c r="B129" t="s">
        <v>82</v>
      </c>
      <c r="C129">
        <v>3185.4</v>
      </c>
      <c r="D129">
        <v>30</v>
      </c>
      <c r="F129" t="s">
        <v>25</v>
      </c>
      <c r="I129" t="s">
        <v>24</v>
      </c>
    </row>
    <row r="130" spans="1:9" x14ac:dyDescent="0.75">
      <c r="A130">
        <v>1506.2660000000001</v>
      </c>
      <c r="B130" t="s">
        <v>82</v>
      </c>
      <c r="C130">
        <v>3185.4</v>
      </c>
      <c r="D130">
        <v>30</v>
      </c>
      <c r="F130" t="s">
        <v>23</v>
      </c>
      <c r="I130" t="s">
        <v>24</v>
      </c>
    </row>
    <row r="131" spans="1:9" x14ac:dyDescent="0.75">
      <c r="A131">
        <v>1509.1410000000001</v>
      </c>
      <c r="B131" t="s">
        <v>82</v>
      </c>
      <c r="C131">
        <v>3185.4</v>
      </c>
      <c r="D131">
        <v>30</v>
      </c>
      <c r="F131" t="s">
        <v>27</v>
      </c>
      <c r="I131" t="s">
        <v>24</v>
      </c>
    </row>
    <row r="132" spans="1:9" x14ac:dyDescent="0.75">
      <c r="A132">
        <v>1509.7660000000001</v>
      </c>
      <c r="B132" t="s">
        <v>82</v>
      </c>
      <c r="C132">
        <v>3185.4</v>
      </c>
      <c r="D132">
        <v>30</v>
      </c>
      <c r="F132" t="s">
        <v>23</v>
      </c>
      <c r="I132" t="s">
        <v>24</v>
      </c>
    </row>
    <row r="133" spans="1:9" x14ac:dyDescent="0.75">
      <c r="A133">
        <v>1510.566</v>
      </c>
      <c r="B133" t="s">
        <v>82</v>
      </c>
      <c r="C133">
        <v>3185.4</v>
      </c>
      <c r="D133">
        <v>30</v>
      </c>
      <c r="F133" t="s">
        <v>23</v>
      </c>
      <c r="I133" t="s">
        <v>24</v>
      </c>
    </row>
    <row r="134" spans="1:9" x14ac:dyDescent="0.75">
      <c r="A134">
        <v>1511.0170000000001</v>
      </c>
      <c r="B134" t="s">
        <v>82</v>
      </c>
      <c r="C134">
        <v>3185.4</v>
      </c>
      <c r="D134">
        <v>30</v>
      </c>
      <c r="F134" t="s">
        <v>25</v>
      </c>
      <c r="I134" t="s">
        <v>24</v>
      </c>
    </row>
    <row r="135" spans="1:9" x14ac:dyDescent="0.75">
      <c r="A135">
        <v>1513.691</v>
      </c>
      <c r="B135" t="s">
        <v>82</v>
      </c>
      <c r="C135">
        <v>3185.4</v>
      </c>
      <c r="D135">
        <v>30</v>
      </c>
      <c r="F135" t="s">
        <v>25</v>
      </c>
      <c r="I135" t="s">
        <v>24</v>
      </c>
    </row>
    <row r="136" spans="1:9" x14ac:dyDescent="0.75">
      <c r="A136">
        <v>1514.1659999999999</v>
      </c>
      <c r="B136" t="s">
        <v>82</v>
      </c>
      <c r="C136">
        <v>3185.4</v>
      </c>
      <c r="D136">
        <v>30</v>
      </c>
      <c r="F136" t="s">
        <v>23</v>
      </c>
      <c r="I136" t="s">
        <v>24</v>
      </c>
    </row>
    <row r="137" spans="1:9" x14ac:dyDescent="0.75">
      <c r="A137">
        <v>1515.316</v>
      </c>
      <c r="B137" t="s">
        <v>82</v>
      </c>
      <c r="C137">
        <v>3185.4</v>
      </c>
      <c r="D137">
        <v>30</v>
      </c>
      <c r="F137" t="s">
        <v>23</v>
      </c>
      <c r="I137" t="s">
        <v>24</v>
      </c>
    </row>
    <row r="138" spans="1:9" x14ac:dyDescent="0.75">
      <c r="A138">
        <v>1515.616</v>
      </c>
      <c r="B138" t="s">
        <v>82</v>
      </c>
      <c r="C138">
        <v>3185.4</v>
      </c>
      <c r="D138">
        <v>30</v>
      </c>
      <c r="F138" t="s">
        <v>25</v>
      </c>
      <c r="I138" t="s">
        <v>24</v>
      </c>
    </row>
    <row r="139" spans="1:9" x14ac:dyDescent="0.75">
      <c r="A139">
        <v>1517.691</v>
      </c>
      <c r="B139" t="s">
        <v>82</v>
      </c>
      <c r="C139">
        <v>3185.4</v>
      </c>
      <c r="D139">
        <v>30</v>
      </c>
      <c r="F139" t="s">
        <v>25</v>
      </c>
      <c r="I139" t="s">
        <v>24</v>
      </c>
    </row>
    <row r="140" spans="1:9" x14ac:dyDescent="0.75">
      <c r="A140">
        <v>1518.316</v>
      </c>
      <c r="B140" t="s">
        <v>82</v>
      </c>
      <c r="C140">
        <v>3185.4</v>
      </c>
      <c r="D140">
        <v>30</v>
      </c>
      <c r="F140" t="s">
        <v>25</v>
      </c>
      <c r="I140" t="s">
        <v>24</v>
      </c>
    </row>
    <row r="141" spans="1:9" x14ac:dyDescent="0.75">
      <c r="A141">
        <v>1518.6410000000001</v>
      </c>
      <c r="B141" t="s">
        <v>82</v>
      </c>
      <c r="C141">
        <v>3185.4</v>
      </c>
      <c r="D141">
        <v>30</v>
      </c>
      <c r="F141" t="s">
        <v>23</v>
      </c>
      <c r="I141" t="s">
        <v>24</v>
      </c>
    </row>
    <row r="142" spans="1:9" x14ac:dyDescent="0.75">
      <c r="A142">
        <v>1518.942</v>
      </c>
      <c r="B142" t="s">
        <v>82</v>
      </c>
      <c r="C142">
        <v>3185.4</v>
      </c>
      <c r="D142">
        <v>30</v>
      </c>
      <c r="F142" t="s">
        <v>23</v>
      </c>
      <c r="I142" t="s">
        <v>24</v>
      </c>
    </row>
    <row r="143" spans="1:9" x14ac:dyDescent="0.75">
      <c r="A143">
        <v>1519.4159999999999</v>
      </c>
      <c r="B143" t="s">
        <v>82</v>
      </c>
      <c r="C143">
        <v>3185.4</v>
      </c>
      <c r="D143">
        <v>30</v>
      </c>
      <c r="F143" t="s">
        <v>23</v>
      </c>
      <c r="I143" t="s">
        <v>24</v>
      </c>
    </row>
    <row r="144" spans="1:9" x14ac:dyDescent="0.75">
      <c r="A144">
        <v>1524.0170000000001</v>
      </c>
      <c r="B144" t="s">
        <v>82</v>
      </c>
      <c r="C144">
        <v>3185.4</v>
      </c>
      <c r="D144">
        <v>30</v>
      </c>
      <c r="F144" t="s">
        <v>23</v>
      </c>
      <c r="I144" t="s">
        <v>24</v>
      </c>
    </row>
    <row r="145" spans="1:9" x14ac:dyDescent="0.75">
      <c r="A145">
        <v>1524.3409999999999</v>
      </c>
      <c r="B145" t="s">
        <v>82</v>
      </c>
      <c r="C145">
        <v>3185.4</v>
      </c>
      <c r="D145">
        <v>30</v>
      </c>
      <c r="F145" t="s">
        <v>27</v>
      </c>
      <c r="I145" t="s">
        <v>24</v>
      </c>
    </row>
    <row r="146" spans="1:9" x14ac:dyDescent="0.75">
      <c r="A146">
        <v>1525.442</v>
      </c>
      <c r="B146" t="s">
        <v>82</v>
      </c>
      <c r="C146">
        <v>3185.4</v>
      </c>
      <c r="D146">
        <v>30</v>
      </c>
      <c r="F146" t="s">
        <v>27</v>
      </c>
      <c r="I146" t="s">
        <v>24</v>
      </c>
    </row>
    <row r="147" spans="1:9" x14ac:dyDescent="0.75">
      <c r="A147">
        <v>1525.7660000000001</v>
      </c>
      <c r="B147" t="s">
        <v>82</v>
      </c>
      <c r="C147">
        <v>3185.4</v>
      </c>
      <c r="D147">
        <v>30</v>
      </c>
      <c r="F147" t="s">
        <v>23</v>
      </c>
      <c r="I147" t="s">
        <v>24</v>
      </c>
    </row>
    <row r="148" spans="1:9" x14ac:dyDescent="0.75">
      <c r="A148">
        <v>1526.0909999999999</v>
      </c>
      <c r="B148" t="s">
        <v>82</v>
      </c>
      <c r="C148">
        <v>3185.4</v>
      </c>
      <c r="D148">
        <v>30</v>
      </c>
      <c r="F148" t="s">
        <v>23</v>
      </c>
      <c r="I148" t="s">
        <v>24</v>
      </c>
    </row>
    <row r="149" spans="1:9" x14ac:dyDescent="0.75">
      <c r="A149">
        <v>1526.566</v>
      </c>
      <c r="B149" t="s">
        <v>82</v>
      </c>
      <c r="C149">
        <v>3185.4</v>
      </c>
      <c r="D149">
        <v>30</v>
      </c>
      <c r="F149" t="s">
        <v>27</v>
      </c>
      <c r="I149" t="s">
        <v>24</v>
      </c>
    </row>
    <row r="150" spans="1:9" x14ac:dyDescent="0.75">
      <c r="A150">
        <v>1527.191</v>
      </c>
      <c r="B150" t="s">
        <v>82</v>
      </c>
      <c r="C150">
        <v>3185.4</v>
      </c>
      <c r="D150">
        <v>30</v>
      </c>
      <c r="F150" t="s">
        <v>27</v>
      </c>
      <c r="I150" t="s">
        <v>24</v>
      </c>
    </row>
    <row r="151" spans="1:9" x14ac:dyDescent="0.75">
      <c r="A151">
        <v>1527.991</v>
      </c>
      <c r="B151" t="s">
        <v>82</v>
      </c>
      <c r="C151">
        <v>3185.4</v>
      </c>
      <c r="D151">
        <v>30</v>
      </c>
      <c r="F151" t="s">
        <v>23</v>
      </c>
      <c r="I151" t="s">
        <v>24</v>
      </c>
    </row>
    <row r="152" spans="1:9" x14ac:dyDescent="0.75">
      <c r="A152">
        <v>1530.191</v>
      </c>
      <c r="B152" t="s">
        <v>82</v>
      </c>
      <c r="C152">
        <v>3185.4</v>
      </c>
      <c r="D152">
        <v>30</v>
      </c>
      <c r="F152" t="s">
        <v>25</v>
      </c>
      <c r="I152" t="s">
        <v>24</v>
      </c>
    </row>
    <row r="153" spans="1:9" x14ac:dyDescent="0.75">
      <c r="A153">
        <v>1530.5170000000001</v>
      </c>
      <c r="B153" t="s">
        <v>82</v>
      </c>
      <c r="C153">
        <v>3185.4</v>
      </c>
      <c r="D153">
        <v>30</v>
      </c>
      <c r="F153" t="s">
        <v>23</v>
      </c>
      <c r="I153" t="s">
        <v>24</v>
      </c>
    </row>
    <row r="154" spans="1:9" x14ac:dyDescent="0.75">
      <c r="A154">
        <v>1534.7660000000001</v>
      </c>
      <c r="B154" t="s">
        <v>82</v>
      </c>
      <c r="C154">
        <v>3185.4</v>
      </c>
      <c r="D154">
        <v>30</v>
      </c>
      <c r="F154" t="s">
        <v>25</v>
      </c>
      <c r="I154" t="s">
        <v>24</v>
      </c>
    </row>
    <row r="155" spans="1:9" x14ac:dyDescent="0.75">
      <c r="A155">
        <v>1539.691</v>
      </c>
      <c r="B155" t="s">
        <v>82</v>
      </c>
      <c r="C155">
        <v>3185.4</v>
      </c>
      <c r="D155">
        <v>30</v>
      </c>
      <c r="F155" t="s">
        <v>27</v>
      </c>
      <c r="I155" t="s">
        <v>24</v>
      </c>
    </row>
    <row r="156" spans="1:9" x14ac:dyDescent="0.75">
      <c r="A156">
        <v>1540.491</v>
      </c>
      <c r="B156" t="s">
        <v>82</v>
      </c>
      <c r="C156">
        <v>3185.4</v>
      </c>
      <c r="D156">
        <v>30</v>
      </c>
      <c r="F156" t="s">
        <v>23</v>
      </c>
      <c r="I156" t="s">
        <v>24</v>
      </c>
    </row>
    <row r="157" spans="1:9" x14ac:dyDescent="0.75">
      <c r="A157">
        <v>1543.566</v>
      </c>
      <c r="B157" t="s">
        <v>82</v>
      </c>
      <c r="C157">
        <v>3185.4</v>
      </c>
      <c r="D157">
        <v>30</v>
      </c>
      <c r="F157" t="s">
        <v>27</v>
      </c>
      <c r="I157" t="s">
        <v>24</v>
      </c>
    </row>
    <row r="158" spans="1:9" x14ac:dyDescent="0.75">
      <c r="A158">
        <v>1545.6410000000001</v>
      </c>
      <c r="B158" t="s">
        <v>82</v>
      </c>
      <c r="C158">
        <v>3185.4</v>
      </c>
      <c r="D158">
        <v>30</v>
      </c>
      <c r="F158" t="s">
        <v>27</v>
      </c>
      <c r="I158" t="s">
        <v>24</v>
      </c>
    </row>
    <row r="159" spans="1:9" x14ac:dyDescent="0.75">
      <c r="A159">
        <v>1552.616</v>
      </c>
      <c r="B159" t="s">
        <v>82</v>
      </c>
      <c r="C159">
        <v>3185.4</v>
      </c>
      <c r="D159">
        <v>30</v>
      </c>
      <c r="F159" t="s">
        <v>28</v>
      </c>
      <c r="I159" t="s">
        <v>24</v>
      </c>
    </row>
    <row r="160" spans="1:9" x14ac:dyDescent="0.75">
      <c r="A160">
        <v>1553.116</v>
      </c>
      <c r="B160" t="s">
        <v>82</v>
      </c>
      <c r="C160">
        <v>3185.4</v>
      </c>
      <c r="D160">
        <v>30</v>
      </c>
      <c r="F160" t="s">
        <v>27</v>
      </c>
      <c r="I160" t="s">
        <v>24</v>
      </c>
    </row>
    <row r="161" spans="1:9" x14ac:dyDescent="0.75">
      <c r="A161">
        <v>1553.442</v>
      </c>
      <c r="B161" t="s">
        <v>82</v>
      </c>
      <c r="C161">
        <v>3185.4</v>
      </c>
      <c r="D161">
        <v>30</v>
      </c>
      <c r="F161" t="s">
        <v>23</v>
      </c>
      <c r="I161" t="s">
        <v>24</v>
      </c>
    </row>
    <row r="162" spans="1:9" x14ac:dyDescent="0.75">
      <c r="A162">
        <v>1557.3409999999999</v>
      </c>
      <c r="B162" t="s">
        <v>82</v>
      </c>
      <c r="C162">
        <v>3185.4</v>
      </c>
      <c r="D162">
        <v>30</v>
      </c>
      <c r="F162" t="s">
        <v>25</v>
      </c>
      <c r="I162" t="s">
        <v>24</v>
      </c>
    </row>
    <row r="163" spans="1:9" x14ac:dyDescent="0.75">
      <c r="A163">
        <v>1558.9159999999999</v>
      </c>
      <c r="B163" t="s">
        <v>82</v>
      </c>
      <c r="C163">
        <v>3185.4</v>
      </c>
      <c r="D163">
        <v>30</v>
      </c>
      <c r="F163" t="s">
        <v>25</v>
      </c>
      <c r="I163" t="s">
        <v>24</v>
      </c>
    </row>
    <row r="164" spans="1:9" x14ac:dyDescent="0.75">
      <c r="A164">
        <v>1560.191</v>
      </c>
      <c r="B164" t="s">
        <v>82</v>
      </c>
      <c r="C164">
        <v>3185.4</v>
      </c>
      <c r="D164">
        <v>30</v>
      </c>
      <c r="F164" t="s">
        <v>23</v>
      </c>
      <c r="I164" t="s">
        <v>24</v>
      </c>
    </row>
    <row r="165" spans="1:9" x14ac:dyDescent="0.75">
      <c r="A165">
        <v>1564.4659999999999</v>
      </c>
      <c r="B165" t="s">
        <v>82</v>
      </c>
      <c r="C165">
        <v>3185.4</v>
      </c>
      <c r="D165">
        <v>30</v>
      </c>
      <c r="F165" t="s">
        <v>25</v>
      </c>
      <c r="I165" t="s">
        <v>24</v>
      </c>
    </row>
    <row r="166" spans="1:9" x14ac:dyDescent="0.75">
      <c r="A166">
        <v>1565.116</v>
      </c>
      <c r="B166" t="s">
        <v>82</v>
      </c>
      <c r="C166">
        <v>3185.4</v>
      </c>
      <c r="D166">
        <v>30</v>
      </c>
      <c r="F166" t="s">
        <v>23</v>
      </c>
      <c r="I166" t="s">
        <v>24</v>
      </c>
    </row>
    <row r="167" spans="1:9" x14ac:dyDescent="0.75">
      <c r="A167">
        <v>1569.616</v>
      </c>
      <c r="B167" t="s">
        <v>82</v>
      </c>
      <c r="C167">
        <v>3185.4</v>
      </c>
      <c r="D167">
        <v>30</v>
      </c>
      <c r="F167" t="s">
        <v>23</v>
      </c>
      <c r="I167" t="s">
        <v>24</v>
      </c>
    </row>
    <row r="168" spans="1:9" x14ac:dyDescent="0.75">
      <c r="A168">
        <v>1570.7170000000001</v>
      </c>
      <c r="B168" t="s">
        <v>82</v>
      </c>
      <c r="C168">
        <v>3185.4</v>
      </c>
      <c r="D168">
        <v>30</v>
      </c>
      <c r="F168" t="s">
        <v>25</v>
      </c>
      <c r="I168" t="s">
        <v>24</v>
      </c>
    </row>
    <row r="169" spans="1:9" x14ac:dyDescent="0.75">
      <c r="A169">
        <v>1573.0909999999999</v>
      </c>
      <c r="B169" t="s">
        <v>82</v>
      </c>
      <c r="C169">
        <v>3185.4</v>
      </c>
      <c r="D169">
        <v>30</v>
      </c>
      <c r="F169" t="s">
        <v>25</v>
      </c>
      <c r="I169" t="s">
        <v>24</v>
      </c>
    </row>
    <row r="170" spans="1:9" x14ac:dyDescent="0.75">
      <c r="A170">
        <v>1576.942</v>
      </c>
      <c r="B170" t="s">
        <v>82</v>
      </c>
      <c r="C170">
        <v>3185.4</v>
      </c>
      <c r="D170">
        <v>30</v>
      </c>
      <c r="F170" t="s">
        <v>27</v>
      </c>
      <c r="I170" t="s">
        <v>24</v>
      </c>
    </row>
    <row r="171" spans="1:9" x14ac:dyDescent="0.75">
      <c r="A171">
        <v>1581.941</v>
      </c>
      <c r="B171" t="s">
        <v>82</v>
      </c>
      <c r="C171">
        <v>3185.4</v>
      </c>
      <c r="D171">
        <v>30</v>
      </c>
      <c r="F171" t="s">
        <v>25</v>
      </c>
      <c r="I171" t="s">
        <v>24</v>
      </c>
    </row>
    <row r="172" spans="1:9" x14ac:dyDescent="0.75">
      <c r="A172">
        <v>1582.4159999999999</v>
      </c>
      <c r="B172" t="s">
        <v>82</v>
      </c>
      <c r="C172">
        <v>3185.4</v>
      </c>
      <c r="D172">
        <v>30</v>
      </c>
      <c r="F172" t="s">
        <v>23</v>
      </c>
      <c r="I172" t="s">
        <v>24</v>
      </c>
    </row>
    <row r="173" spans="1:9" x14ac:dyDescent="0.75">
      <c r="A173">
        <v>1583.867</v>
      </c>
      <c r="B173" t="s">
        <v>82</v>
      </c>
      <c r="C173">
        <v>3185.4</v>
      </c>
      <c r="D173">
        <v>30</v>
      </c>
      <c r="F173" t="s">
        <v>27</v>
      </c>
      <c r="I173" t="s">
        <v>24</v>
      </c>
    </row>
    <row r="174" spans="1:9" x14ac:dyDescent="0.75">
      <c r="A174">
        <v>1591.7919999999999</v>
      </c>
      <c r="B174" t="s">
        <v>82</v>
      </c>
      <c r="C174">
        <v>3185.4</v>
      </c>
      <c r="D174">
        <v>30</v>
      </c>
      <c r="F174" t="s">
        <v>23</v>
      </c>
      <c r="I174" t="s">
        <v>24</v>
      </c>
    </row>
    <row r="175" spans="1:9" x14ac:dyDescent="0.75">
      <c r="A175">
        <v>1592.2660000000001</v>
      </c>
      <c r="B175" t="s">
        <v>82</v>
      </c>
      <c r="C175">
        <v>3185.4</v>
      </c>
      <c r="D175">
        <v>30</v>
      </c>
      <c r="F175" t="s">
        <v>25</v>
      </c>
      <c r="I175" t="s">
        <v>24</v>
      </c>
    </row>
    <row r="176" spans="1:9" x14ac:dyDescent="0.75">
      <c r="A176">
        <v>1593.5409999999999</v>
      </c>
      <c r="B176" t="s">
        <v>82</v>
      </c>
      <c r="C176">
        <v>3185.4</v>
      </c>
      <c r="D176">
        <v>30</v>
      </c>
      <c r="F176" t="s">
        <v>23</v>
      </c>
      <c r="I176" t="s">
        <v>24</v>
      </c>
    </row>
    <row r="177" spans="1:9" x14ac:dyDescent="0.75">
      <c r="A177">
        <v>1602.7660000000001</v>
      </c>
      <c r="B177" t="s">
        <v>82</v>
      </c>
      <c r="C177">
        <v>3185.4</v>
      </c>
      <c r="D177">
        <v>30</v>
      </c>
      <c r="F177" t="s">
        <v>25</v>
      </c>
      <c r="I177" t="s">
        <v>24</v>
      </c>
    </row>
    <row r="178" spans="1:9" x14ac:dyDescent="0.75">
      <c r="A178">
        <v>1603.4159999999999</v>
      </c>
      <c r="B178" t="s">
        <v>82</v>
      </c>
      <c r="C178">
        <v>3185.4</v>
      </c>
      <c r="D178">
        <v>30</v>
      </c>
      <c r="F178" t="s">
        <v>23</v>
      </c>
      <c r="I178" t="s">
        <v>24</v>
      </c>
    </row>
    <row r="179" spans="1:9" x14ac:dyDescent="0.75">
      <c r="A179">
        <v>1604.9659999999999</v>
      </c>
      <c r="B179" t="s">
        <v>82</v>
      </c>
      <c r="C179">
        <v>3185.4</v>
      </c>
      <c r="D179">
        <v>30</v>
      </c>
      <c r="F179" t="s">
        <v>23</v>
      </c>
      <c r="I179" t="s">
        <v>24</v>
      </c>
    </row>
    <row r="180" spans="1:9" x14ac:dyDescent="0.75">
      <c r="A180">
        <v>1607.4159999999999</v>
      </c>
      <c r="B180" t="s">
        <v>82</v>
      </c>
      <c r="C180">
        <v>3185.4</v>
      </c>
      <c r="D180">
        <v>30</v>
      </c>
      <c r="F180" t="s">
        <v>27</v>
      </c>
      <c r="I180" t="s">
        <v>24</v>
      </c>
    </row>
    <row r="181" spans="1:9" x14ac:dyDescent="0.75">
      <c r="A181">
        <v>1609.442</v>
      </c>
      <c r="B181" t="s">
        <v>82</v>
      </c>
      <c r="C181">
        <v>3185.4</v>
      </c>
      <c r="D181">
        <v>30</v>
      </c>
      <c r="F181" t="s">
        <v>23</v>
      </c>
      <c r="I181" t="s">
        <v>24</v>
      </c>
    </row>
    <row r="182" spans="1:9" x14ac:dyDescent="0.75">
      <c r="A182">
        <v>1613.942</v>
      </c>
      <c r="B182" t="s">
        <v>82</v>
      </c>
      <c r="C182">
        <v>3185.4</v>
      </c>
      <c r="D182">
        <v>30</v>
      </c>
      <c r="F182" t="s">
        <v>25</v>
      </c>
      <c r="I182" t="s">
        <v>24</v>
      </c>
    </row>
    <row r="183" spans="1:9" x14ac:dyDescent="0.75">
      <c r="A183">
        <v>1614.442</v>
      </c>
      <c r="B183" t="s">
        <v>82</v>
      </c>
      <c r="C183">
        <v>3185.4</v>
      </c>
      <c r="D183">
        <v>30</v>
      </c>
      <c r="F183" t="s">
        <v>23</v>
      </c>
      <c r="I183" t="s">
        <v>24</v>
      </c>
    </row>
    <row r="184" spans="1:9" x14ac:dyDescent="0.75">
      <c r="A184">
        <v>1625.2170000000001</v>
      </c>
      <c r="B184" t="s">
        <v>82</v>
      </c>
      <c r="C184">
        <v>3185.4</v>
      </c>
      <c r="D184">
        <v>30</v>
      </c>
      <c r="F184" t="s">
        <v>25</v>
      </c>
      <c r="I184" t="s">
        <v>24</v>
      </c>
    </row>
    <row r="185" spans="1:9" x14ac:dyDescent="0.75">
      <c r="A185">
        <v>1625.367</v>
      </c>
      <c r="B185" t="s">
        <v>82</v>
      </c>
      <c r="C185">
        <v>3185.4</v>
      </c>
      <c r="D185">
        <v>30</v>
      </c>
      <c r="F185" t="s">
        <v>23</v>
      </c>
      <c r="I185" t="s">
        <v>24</v>
      </c>
    </row>
    <row r="186" spans="1:9" x14ac:dyDescent="0.75">
      <c r="A186">
        <v>1631.066</v>
      </c>
      <c r="B186" t="s">
        <v>82</v>
      </c>
      <c r="C186">
        <v>3185.4</v>
      </c>
      <c r="D186">
        <v>30</v>
      </c>
      <c r="F186" t="s">
        <v>27</v>
      </c>
      <c r="I186" t="s">
        <v>24</v>
      </c>
    </row>
    <row r="187" spans="1:9" x14ac:dyDescent="0.75">
      <c r="A187">
        <v>1635.191</v>
      </c>
      <c r="B187" t="s">
        <v>82</v>
      </c>
      <c r="C187">
        <v>3185.4</v>
      </c>
      <c r="D187">
        <v>30</v>
      </c>
      <c r="F187" t="s">
        <v>23</v>
      </c>
      <c r="I187" t="s">
        <v>24</v>
      </c>
    </row>
    <row r="188" spans="1:9" x14ac:dyDescent="0.75">
      <c r="A188">
        <v>1641.116</v>
      </c>
      <c r="B188" t="s">
        <v>82</v>
      </c>
      <c r="C188">
        <v>3185.4</v>
      </c>
      <c r="D188">
        <v>30</v>
      </c>
      <c r="F188" t="s">
        <v>23</v>
      </c>
      <c r="I188" t="s">
        <v>24</v>
      </c>
    </row>
    <row r="189" spans="1:9" x14ac:dyDescent="0.75">
      <c r="A189">
        <v>1644.6410000000001</v>
      </c>
      <c r="B189" t="s">
        <v>82</v>
      </c>
      <c r="C189">
        <v>3185.4</v>
      </c>
      <c r="D189">
        <v>30</v>
      </c>
      <c r="F189" t="s">
        <v>23</v>
      </c>
      <c r="I189" t="s">
        <v>24</v>
      </c>
    </row>
    <row r="190" spans="1:9" x14ac:dyDescent="0.75">
      <c r="A190">
        <v>1650.5170000000001</v>
      </c>
      <c r="B190" t="s">
        <v>82</v>
      </c>
      <c r="C190">
        <v>3185.4</v>
      </c>
      <c r="D190">
        <v>30</v>
      </c>
      <c r="F190" t="s">
        <v>27</v>
      </c>
      <c r="I190" t="s">
        <v>24</v>
      </c>
    </row>
    <row r="191" spans="1:9" x14ac:dyDescent="0.75">
      <c r="A191">
        <v>1651.1410000000001</v>
      </c>
      <c r="B191" t="s">
        <v>82</v>
      </c>
      <c r="C191">
        <v>3185.4</v>
      </c>
      <c r="D191">
        <v>30</v>
      </c>
      <c r="F191" t="s">
        <v>23</v>
      </c>
      <c r="I191" t="s">
        <v>24</v>
      </c>
    </row>
    <row r="192" spans="1:9" x14ac:dyDescent="0.75">
      <c r="A192">
        <v>1654.066</v>
      </c>
      <c r="B192" t="s">
        <v>82</v>
      </c>
      <c r="C192">
        <v>3185.4</v>
      </c>
      <c r="D192">
        <v>30</v>
      </c>
      <c r="F192" t="s">
        <v>25</v>
      </c>
      <c r="I192" t="s">
        <v>24</v>
      </c>
    </row>
    <row r="193" spans="1:9" x14ac:dyDescent="0.75">
      <c r="A193">
        <v>1658.0170000000001</v>
      </c>
      <c r="B193" t="s">
        <v>82</v>
      </c>
      <c r="C193">
        <v>3185.4</v>
      </c>
      <c r="D193">
        <v>30</v>
      </c>
      <c r="F193" t="s">
        <v>27</v>
      </c>
      <c r="I193" t="s">
        <v>24</v>
      </c>
    </row>
    <row r="194" spans="1:9" x14ac:dyDescent="0.75">
      <c r="A194">
        <v>1658.491</v>
      </c>
      <c r="B194" t="s">
        <v>82</v>
      </c>
      <c r="C194">
        <v>3185.4</v>
      </c>
      <c r="D194">
        <v>30</v>
      </c>
      <c r="F194" t="s">
        <v>23</v>
      </c>
      <c r="I194" t="s">
        <v>24</v>
      </c>
    </row>
    <row r="195" spans="1:9" x14ac:dyDescent="0.75">
      <c r="A195">
        <v>1662.3409999999999</v>
      </c>
      <c r="B195" t="s">
        <v>82</v>
      </c>
      <c r="C195">
        <v>3185.4</v>
      </c>
      <c r="D195">
        <v>30</v>
      </c>
      <c r="F195" t="s">
        <v>25</v>
      </c>
      <c r="I195" t="s">
        <v>24</v>
      </c>
    </row>
    <row r="196" spans="1:9" x14ac:dyDescent="0.75">
      <c r="A196">
        <v>1664.442</v>
      </c>
      <c r="B196" t="s">
        <v>82</v>
      </c>
      <c r="C196">
        <v>3185.4</v>
      </c>
      <c r="D196">
        <v>30</v>
      </c>
      <c r="F196" t="s">
        <v>23</v>
      </c>
      <c r="I196" t="s">
        <v>24</v>
      </c>
    </row>
    <row r="197" spans="1:9" x14ac:dyDescent="0.75">
      <c r="A197">
        <v>1667.2660000000001</v>
      </c>
      <c r="B197" t="s">
        <v>82</v>
      </c>
      <c r="C197">
        <v>3185.4</v>
      </c>
      <c r="D197">
        <v>30</v>
      </c>
      <c r="F197" t="s">
        <v>25</v>
      </c>
      <c r="I197" t="s">
        <v>24</v>
      </c>
    </row>
    <row r="198" spans="1:9" x14ac:dyDescent="0.75">
      <c r="A198">
        <v>1668.2170000000001</v>
      </c>
      <c r="B198" t="s">
        <v>82</v>
      </c>
      <c r="C198">
        <v>3185.4</v>
      </c>
      <c r="D198">
        <v>30</v>
      </c>
      <c r="F198" t="s">
        <v>23</v>
      </c>
      <c r="I198" t="s">
        <v>24</v>
      </c>
    </row>
    <row r="199" spans="1:9" x14ac:dyDescent="0.75">
      <c r="A199">
        <v>1674.7660000000001</v>
      </c>
      <c r="B199" t="s">
        <v>82</v>
      </c>
      <c r="C199">
        <v>3185.4</v>
      </c>
      <c r="D199">
        <v>30</v>
      </c>
      <c r="F199" t="s">
        <v>25</v>
      </c>
      <c r="I199" t="s">
        <v>24</v>
      </c>
    </row>
    <row r="200" spans="1:9" x14ac:dyDescent="0.75">
      <c r="A200">
        <v>1676.0170000000001</v>
      </c>
      <c r="B200" t="s">
        <v>82</v>
      </c>
      <c r="C200">
        <v>3185.4</v>
      </c>
      <c r="D200">
        <v>30</v>
      </c>
      <c r="F200" t="s">
        <v>23</v>
      </c>
      <c r="I200" t="s">
        <v>24</v>
      </c>
    </row>
    <row r="201" spans="1:9" x14ac:dyDescent="0.75">
      <c r="A201">
        <v>1685.0409999999999</v>
      </c>
      <c r="B201" t="s">
        <v>82</v>
      </c>
      <c r="C201">
        <v>3185.4</v>
      </c>
      <c r="D201">
        <v>30</v>
      </c>
      <c r="F201" t="s">
        <v>25</v>
      </c>
      <c r="I201" t="s">
        <v>24</v>
      </c>
    </row>
    <row r="202" spans="1:9" x14ac:dyDescent="0.75">
      <c r="A202">
        <v>1685.7919999999999</v>
      </c>
      <c r="B202" t="s">
        <v>82</v>
      </c>
      <c r="C202">
        <v>3185.4</v>
      </c>
      <c r="D202">
        <v>30</v>
      </c>
      <c r="F202" t="s">
        <v>23</v>
      </c>
      <c r="I202" t="s">
        <v>24</v>
      </c>
    </row>
    <row r="203" spans="1:9" x14ac:dyDescent="0.75">
      <c r="A203">
        <v>1687.0920000000001</v>
      </c>
      <c r="B203" t="s">
        <v>82</v>
      </c>
      <c r="C203">
        <v>3185.4</v>
      </c>
      <c r="D203">
        <v>30</v>
      </c>
      <c r="F203" t="s">
        <v>25</v>
      </c>
      <c r="I203" t="s">
        <v>24</v>
      </c>
    </row>
    <row r="204" spans="1:9" x14ac:dyDescent="0.75">
      <c r="A204">
        <v>1687.867</v>
      </c>
      <c r="B204" t="s">
        <v>82</v>
      </c>
      <c r="C204">
        <v>3185.4</v>
      </c>
      <c r="D204">
        <v>30</v>
      </c>
      <c r="F204" t="s">
        <v>25</v>
      </c>
      <c r="I204" t="s">
        <v>24</v>
      </c>
    </row>
    <row r="205" spans="1:9" x14ac:dyDescent="0.75">
      <c r="A205">
        <v>1688.0409999999999</v>
      </c>
      <c r="B205" t="s">
        <v>82</v>
      </c>
      <c r="C205">
        <v>3185.4</v>
      </c>
      <c r="D205">
        <v>30</v>
      </c>
      <c r="F205" t="s">
        <v>23</v>
      </c>
      <c r="I205" t="s">
        <v>24</v>
      </c>
    </row>
    <row r="206" spans="1:9" x14ac:dyDescent="0.75">
      <c r="A206">
        <v>1694.5920000000001</v>
      </c>
      <c r="B206" t="s">
        <v>82</v>
      </c>
      <c r="C206">
        <v>3185.4</v>
      </c>
      <c r="D206">
        <v>30</v>
      </c>
      <c r="F206" t="s">
        <v>27</v>
      </c>
      <c r="I206" t="s">
        <v>24</v>
      </c>
    </row>
    <row r="207" spans="1:9" x14ac:dyDescent="0.75">
      <c r="A207">
        <v>1696.491</v>
      </c>
      <c r="B207" t="s">
        <v>82</v>
      </c>
      <c r="C207">
        <v>3185.4</v>
      </c>
      <c r="D207">
        <v>30</v>
      </c>
      <c r="F207" t="s">
        <v>23</v>
      </c>
      <c r="I207" t="s">
        <v>24</v>
      </c>
    </row>
    <row r="208" spans="1:9" x14ac:dyDescent="0.75">
      <c r="A208">
        <v>1701.7660000000001</v>
      </c>
      <c r="B208" t="s">
        <v>82</v>
      </c>
      <c r="C208">
        <v>3185.4</v>
      </c>
      <c r="D208">
        <v>30</v>
      </c>
      <c r="F208" t="s">
        <v>27</v>
      </c>
      <c r="I208" t="s">
        <v>24</v>
      </c>
    </row>
    <row r="209" spans="1:9" x14ac:dyDescent="0.75">
      <c r="A209">
        <v>1703.5170000000001</v>
      </c>
      <c r="B209" t="s">
        <v>82</v>
      </c>
      <c r="C209">
        <v>3185.4</v>
      </c>
      <c r="D209">
        <v>30</v>
      </c>
      <c r="F209" t="s">
        <v>27</v>
      </c>
      <c r="I209" t="s">
        <v>24</v>
      </c>
    </row>
    <row r="210" spans="1:9" x14ac:dyDescent="0.75">
      <c r="A210">
        <v>1705.9659999999999</v>
      </c>
      <c r="B210" t="s">
        <v>82</v>
      </c>
      <c r="C210">
        <v>3185.4</v>
      </c>
      <c r="D210">
        <v>30</v>
      </c>
      <c r="F210" t="s">
        <v>27</v>
      </c>
      <c r="I210" t="s">
        <v>24</v>
      </c>
    </row>
    <row r="211" spans="1:9" x14ac:dyDescent="0.75">
      <c r="A211">
        <v>1706.6410000000001</v>
      </c>
      <c r="B211" t="s">
        <v>82</v>
      </c>
      <c r="C211">
        <v>3185.4</v>
      </c>
      <c r="D211">
        <v>30</v>
      </c>
      <c r="F211" t="s">
        <v>23</v>
      </c>
      <c r="I211" t="s">
        <v>24</v>
      </c>
    </row>
    <row r="212" spans="1:9" x14ac:dyDescent="0.75">
      <c r="A212">
        <v>1714.691</v>
      </c>
      <c r="B212" t="s">
        <v>82</v>
      </c>
      <c r="C212">
        <v>3185.4</v>
      </c>
      <c r="D212">
        <v>30</v>
      </c>
      <c r="F212" t="s">
        <v>27</v>
      </c>
      <c r="I212" t="s">
        <v>24</v>
      </c>
    </row>
    <row r="213" spans="1:9" x14ac:dyDescent="0.75">
      <c r="A213">
        <v>1719.3409999999999</v>
      </c>
      <c r="B213" t="s">
        <v>82</v>
      </c>
      <c r="C213">
        <v>3185.4</v>
      </c>
      <c r="D213">
        <v>30</v>
      </c>
      <c r="F213" t="s">
        <v>25</v>
      </c>
      <c r="I213" t="s">
        <v>24</v>
      </c>
    </row>
    <row r="214" spans="1:9" x14ac:dyDescent="0.75">
      <c r="A214">
        <v>1719.5170000000001</v>
      </c>
      <c r="B214" t="s">
        <v>82</v>
      </c>
      <c r="C214">
        <v>3185.4</v>
      </c>
      <c r="D214">
        <v>30</v>
      </c>
      <c r="F214" t="s">
        <v>23</v>
      </c>
      <c r="I214" t="s">
        <v>24</v>
      </c>
    </row>
    <row r="215" spans="1:9" x14ac:dyDescent="0.75">
      <c r="A215">
        <v>1721.691</v>
      </c>
      <c r="B215" t="s">
        <v>82</v>
      </c>
      <c r="C215">
        <v>3185.4</v>
      </c>
      <c r="D215">
        <v>30</v>
      </c>
      <c r="F215" t="s">
        <v>25</v>
      </c>
      <c r="I215" t="s">
        <v>24</v>
      </c>
    </row>
    <row r="216" spans="1:9" x14ac:dyDescent="0.75">
      <c r="A216">
        <v>1723.5920000000001</v>
      </c>
      <c r="B216" t="s">
        <v>82</v>
      </c>
      <c r="C216">
        <v>3185.4</v>
      </c>
      <c r="D216">
        <v>30</v>
      </c>
      <c r="F216" t="s">
        <v>23</v>
      </c>
      <c r="I216" t="s">
        <v>24</v>
      </c>
    </row>
    <row r="217" spans="1:9" x14ac:dyDescent="0.75">
      <c r="A217">
        <v>1723.9159999999999</v>
      </c>
      <c r="B217" t="s">
        <v>82</v>
      </c>
      <c r="C217">
        <v>3185.4</v>
      </c>
      <c r="D217">
        <v>30</v>
      </c>
      <c r="F217" t="s">
        <v>25</v>
      </c>
      <c r="I217" t="s">
        <v>24</v>
      </c>
    </row>
    <row r="218" spans="1:9" x14ac:dyDescent="0.75">
      <c r="A218">
        <v>1724.241</v>
      </c>
      <c r="B218" t="s">
        <v>82</v>
      </c>
      <c r="C218">
        <v>3185.4</v>
      </c>
      <c r="D218">
        <v>30</v>
      </c>
      <c r="F218" t="s">
        <v>23</v>
      </c>
      <c r="I218" t="s">
        <v>24</v>
      </c>
    </row>
    <row r="219" spans="1:9" x14ac:dyDescent="0.75">
      <c r="A219">
        <v>1725.991</v>
      </c>
      <c r="B219" t="s">
        <v>82</v>
      </c>
      <c r="C219">
        <v>3185.4</v>
      </c>
      <c r="D219">
        <v>30</v>
      </c>
      <c r="F219" t="s">
        <v>27</v>
      </c>
      <c r="I219" t="s">
        <v>24</v>
      </c>
    </row>
    <row r="220" spans="1:9" x14ac:dyDescent="0.75">
      <c r="A220">
        <v>1726.7919999999999</v>
      </c>
      <c r="B220" t="s">
        <v>82</v>
      </c>
      <c r="C220">
        <v>3185.4</v>
      </c>
      <c r="D220">
        <v>30</v>
      </c>
      <c r="F220" t="s">
        <v>27</v>
      </c>
      <c r="I220" t="s">
        <v>24</v>
      </c>
    </row>
    <row r="221" spans="1:9" x14ac:dyDescent="0.75">
      <c r="A221">
        <v>1727.0920000000001</v>
      </c>
      <c r="B221" t="s">
        <v>82</v>
      </c>
      <c r="C221">
        <v>3185.4</v>
      </c>
      <c r="D221">
        <v>30</v>
      </c>
      <c r="F221" t="s">
        <v>23</v>
      </c>
      <c r="I221" t="s">
        <v>24</v>
      </c>
    </row>
    <row r="222" spans="1:9" x14ac:dyDescent="0.75">
      <c r="A222">
        <v>1734.491</v>
      </c>
      <c r="B222" t="s">
        <v>82</v>
      </c>
      <c r="C222">
        <v>3185.4</v>
      </c>
      <c r="D222">
        <v>30</v>
      </c>
      <c r="F222" t="s">
        <v>27</v>
      </c>
      <c r="I222" t="s">
        <v>24</v>
      </c>
    </row>
    <row r="223" spans="1:9" x14ac:dyDescent="0.75">
      <c r="A223">
        <v>1739.0920000000001</v>
      </c>
      <c r="B223" t="s">
        <v>82</v>
      </c>
      <c r="C223">
        <v>3185.4</v>
      </c>
      <c r="D223">
        <v>30</v>
      </c>
      <c r="F223" t="s">
        <v>23</v>
      </c>
      <c r="I223" t="s">
        <v>24</v>
      </c>
    </row>
    <row r="224" spans="1:9" x14ac:dyDescent="0.75">
      <c r="A224">
        <v>1739.566</v>
      </c>
      <c r="B224" t="s">
        <v>82</v>
      </c>
      <c r="C224">
        <v>3185.4</v>
      </c>
      <c r="D224">
        <v>30</v>
      </c>
      <c r="F224" t="s">
        <v>27</v>
      </c>
      <c r="I224" t="s">
        <v>24</v>
      </c>
    </row>
    <row r="225" spans="1:11" x14ac:dyDescent="0.75">
      <c r="A225">
        <v>1749.5409999999999</v>
      </c>
      <c r="B225" t="s">
        <v>82</v>
      </c>
      <c r="C225">
        <v>3185.4</v>
      </c>
      <c r="D225">
        <v>30</v>
      </c>
      <c r="F225" t="s">
        <v>25</v>
      </c>
      <c r="I225" t="s">
        <v>24</v>
      </c>
    </row>
    <row r="226" spans="1:11" x14ac:dyDescent="0.75">
      <c r="A226">
        <v>1749.991</v>
      </c>
      <c r="B226" t="s">
        <v>82</v>
      </c>
      <c r="C226">
        <v>3185.4</v>
      </c>
      <c r="D226">
        <v>30</v>
      </c>
      <c r="F226" t="s">
        <v>23</v>
      </c>
      <c r="I226" t="s">
        <v>24</v>
      </c>
    </row>
    <row r="227" spans="1:11" x14ac:dyDescent="0.75">
      <c r="A227">
        <v>1751.5920000000001</v>
      </c>
      <c r="B227" t="s">
        <v>82</v>
      </c>
      <c r="C227">
        <v>3185.4</v>
      </c>
      <c r="D227">
        <v>30</v>
      </c>
      <c r="F227" t="s">
        <v>27</v>
      </c>
      <c r="I227" t="s">
        <v>24</v>
      </c>
    </row>
    <row r="228" spans="1:11" x14ac:dyDescent="0.75">
      <c r="A228">
        <v>1761.441</v>
      </c>
      <c r="B228" t="s">
        <v>82</v>
      </c>
      <c r="C228">
        <v>3185.4</v>
      </c>
      <c r="D228">
        <v>30</v>
      </c>
      <c r="F228" t="s">
        <v>23</v>
      </c>
      <c r="I228" t="s">
        <v>24</v>
      </c>
    </row>
    <row r="229" spans="1:11" x14ac:dyDescent="0.75">
      <c r="A229">
        <v>1780.691</v>
      </c>
      <c r="B229" t="s">
        <v>82</v>
      </c>
      <c r="C229">
        <v>3185.4</v>
      </c>
      <c r="D229">
        <v>30</v>
      </c>
      <c r="F229" t="s">
        <v>23</v>
      </c>
      <c r="I229" t="s">
        <v>24</v>
      </c>
    </row>
    <row r="230" spans="1:11" x14ac:dyDescent="0.75">
      <c r="A230">
        <v>1781.616</v>
      </c>
      <c r="B230" t="s">
        <v>82</v>
      </c>
      <c r="C230">
        <v>3185.4</v>
      </c>
      <c r="D230">
        <v>30</v>
      </c>
      <c r="F230" t="s">
        <v>27</v>
      </c>
      <c r="I230" t="s">
        <v>24</v>
      </c>
    </row>
    <row r="231" spans="1:11" x14ac:dyDescent="0.75">
      <c r="A231">
        <v>1783.317</v>
      </c>
      <c r="B231" t="s">
        <v>82</v>
      </c>
      <c r="C231">
        <v>3185.4</v>
      </c>
      <c r="D231">
        <v>30</v>
      </c>
      <c r="F231" t="s">
        <v>27</v>
      </c>
      <c r="I231" t="s">
        <v>24</v>
      </c>
    </row>
    <row r="232" spans="1:11" x14ac:dyDescent="0.75">
      <c r="A232">
        <v>1789.067</v>
      </c>
      <c r="B232" t="s">
        <v>82</v>
      </c>
      <c r="C232">
        <v>3185.4</v>
      </c>
      <c r="D232">
        <v>30</v>
      </c>
      <c r="F232" t="s">
        <v>27</v>
      </c>
      <c r="I232" t="s">
        <v>24</v>
      </c>
    </row>
    <row r="233" spans="1:11" x14ac:dyDescent="0.75">
      <c r="A233">
        <v>1791.991</v>
      </c>
      <c r="B233" t="s">
        <v>82</v>
      </c>
      <c r="C233">
        <v>3185.4</v>
      </c>
      <c r="D233">
        <v>30</v>
      </c>
      <c r="F233" t="s">
        <v>27</v>
      </c>
      <c r="I233" t="s">
        <v>24</v>
      </c>
    </row>
    <row r="234" spans="1:11" x14ac:dyDescent="0.75">
      <c r="A234">
        <v>1796.116</v>
      </c>
      <c r="B234" t="s">
        <v>82</v>
      </c>
      <c r="C234">
        <v>3185.4</v>
      </c>
      <c r="D234">
        <v>30</v>
      </c>
      <c r="F234" t="s">
        <v>27</v>
      </c>
      <c r="I234" t="s">
        <v>24</v>
      </c>
    </row>
    <row r="235" spans="1:11" x14ac:dyDescent="0.75">
      <c r="A235">
        <v>1797.0160000000001</v>
      </c>
      <c r="B235" t="s">
        <v>82</v>
      </c>
      <c r="C235">
        <v>3185.4</v>
      </c>
      <c r="D235">
        <v>30</v>
      </c>
      <c r="F235" t="s">
        <v>23</v>
      </c>
      <c r="I235" t="s">
        <v>24</v>
      </c>
    </row>
    <row r="236" spans="1:11" x14ac:dyDescent="0.75">
      <c r="A236">
        <v>1797.7660000000001</v>
      </c>
      <c r="B236" t="s">
        <v>82</v>
      </c>
      <c r="C236">
        <v>3185.4</v>
      </c>
      <c r="D236">
        <v>30</v>
      </c>
      <c r="F236" t="s">
        <v>27</v>
      </c>
      <c r="I236" t="s">
        <v>24</v>
      </c>
    </row>
    <row r="237" spans="1:11" x14ac:dyDescent="0.75">
      <c r="A237">
        <v>1799.316</v>
      </c>
      <c r="B237" t="s">
        <v>82</v>
      </c>
      <c r="C237">
        <v>3185.4</v>
      </c>
      <c r="D237">
        <v>30</v>
      </c>
      <c r="F237" t="s">
        <v>23</v>
      </c>
      <c r="I237" t="s">
        <v>24</v>
      </c>
    </row>
    <row r="238" spans="1:11" x14ac:dyDescent="0.75">
      <c r="A238">
        <v>1799.691</v>
      </c>
      <c r="B238" t="s">
        <v>82</v>
      </c>
      <c r="C238">
        <v>3185.4</v>
      </c>
      <c r="D238">
        <v>30</v>
      </c>
      <c r="F238" t="s">
        <v>27</v>
      </c>
      <c r="I238" t="s">
        <v>24</v>
      </c>
      <c r="K238" t="s">
        <v>37</v>
      </c>
    </row>
    <row r="239" spans="1:11" x14ac:dyDescent="0.75">
      <c r="A239" s="3">
        <v>1216.692</v>
      </c>
      <c r="B239" s="3" t="s">
        <v>82</v>
      </c>
      <c r="C239" s="3">
        <v>3185.4</v>
      </c>
      <c r="D239" s="3">
        <v>30</v>
      </c>
      <c r="E239" s="3"/>
      <c r="F239" s="3" t="s">
        <v>30</v>
      </c>
      <c r="G239" s="3"/>
      <c r="H239" s="3"/>
      <c r="I239" s="3" t="s">
        <v>21</v>
      </c>
      <c r="K239">
        <f>A384-A239</f>
        <v>2.9990000000000236</v>
      </c>
    </row>
    <row r="240" spans="1:11" x14ac:dyDescent="0.75">
      <c r="A240">
        <v>1227.9659999999999</v>
      </c>
      <c r="B240" t="s">
        <v>82</v>
      </c>
      <c r="C240">
        <v>3185.4</v>
      </c>
      <c r="D240">
        <v>30</v>
      </c>
      <c r="F240" t="s">
        <v>30</v>
      </c>
      <c r="I240" t="s">
        <v>21</v>
      </c>
      <c r="K240">
        <f t="shared" ref="K240:K250" si="2">A385-A240</f>
        <v>1.0750000000000455</v>
      </c>
    </row>
    <row r="241" spans="1:11" x14ac:dyDescent="0.75">
      <c r="A241">
        <v>1276.1659999999999</v>
      </c>
      <c r="B241" t="s">
        <v>82</v>
      </c>
      <c r="C241">
        <v>3185.4</v>
      </c>
      <c r="D241">
        <v>30</v>
      </c>
      <c r="F241" t="s">
        <v>30</v>
      </c>
      <c r="I241" t="s">
        <v>21</v>
      </c>
      <c r="K241">
        <f t="shared" si="2"/>
        <v>11.100000000000136</v>
      </c>
    </row>
    <row r="242" spans="1:11" x14ac:dyDescent="0.75">
      <c r="A242">
        <v>1300.866</v>
      </c>
      <c r="B242" t="s">
        <v>82</v>
      </c>
      <c r="C242">
        <v>3185.4</v>
      </c>
      <c r="D242">
        <v>30</v>
      </c>
      <c r="F242" t="s">
        <v>30</v>
      </c>
      <c r="I242" t="s">
        <v>21</v>
      </c>
      <c r="K242">
        <f t="shared" si="2"/>
        <v>18.549999999999955</v>
      </c>
    </row>
    <row r="243" spans="1:11" x14ac:dyDescent="0.75">
      <c r="A243">
        <v>1322.0160000000001</v>
      </c>
      <c r="B243" t="s">
        <v>82</v>
      </c>
      <c r="C243">
        <v>3185.4</v>
      </c>
      <c r="D243">
        <v>30</v>
      </c>
      <c r="F243" t="s">
        <v>30</v>
      </c>
      <c r="I243" t="s">
        <v>21</v>
      </c>
      <c r="K243">
        <f t="shared" si="2"/>
        <v>13.724999999999909</v>
      </c>
    </row>
    <row r="244" spans="1:11" x14ac:dyDescent="0.75">
      <c r="A244">
        <v>1402.367</v>
      </c>
      <c r="B244" t="s">
        <v>82</v>
      </c>
      <c r="C244">
        <v>3185.4</v>
      </c>
      <c r="D244">
        <v>30</v>
      </c>
      <c r="F244" t="s">
        <v>30</v>
      </c>
      <c r="I244" t="s">
        <v>21</v>
      </c>
      <c r="K244">
        <f t="shared" si="2"/>
        <v>8.4739999999999327</v>
      </c>
    </row>
    <row r="245" spans="1:11" x14ac:dyDescent="0.75">
      <c r="A245">
        <v>1637.2660000000001</v>
      </c>
      <c r="B245" t="s">
        <v>82</v>
      </c>
      <c r="C245">
        <v>3185.4</v>
      </c>
      <c r="D245">
        <v>30</v>
      </c>
      <c r="F245" t="s">
        <v>30</v>
      </c>
      <c r="I245" t="s">
        <v>21</v>
      </c>
      <c r="K245">
        <f t="shared" si="2"/>
        <v>0.95100000000002183</v>
      </c>
    </row>
    <row r="246" spans="1:11" x14ac:dyDescent="0.75">
      <c r="A246">
        <v>1642.066</v>
      </c>
      <c r="B246" t="s">
        <v>82</v>
      </c>
      <c r="C246">
        <v>3185.4</v>
      </c>
      <c r="D246">
        <v>30</v>
      </c>
      <c r="F246" t="s">
        <v>30</v>
      </c>
      <c r="I246" t="s">
        <v>21</v>
      </c>
      <c r="K246">
        <f t="shared" si="2"/>
        <v>1.3009999999999309</v>
      </c>
    </row>
    <row r="247" spans="1:11" x14ac:dyDescent="0.75">
      <c r="A247">
        <v>1729.5160000000001</v>
      </c>
      <c r="B247" t="s">
        <v>82</v>
      </c>
      <c r="C247">
        <v>3185.4</v>
      </c>
      <c r="D247">
        <v>30</v>
      </c>
      <c r="F247" t="s">
        <v>30</v>
      </c>
      <c r="I247" t="s">
        <v>21</v>
      </c>
      <c r="K247">
        <f t="shared" si="2"/>
        <v>4.5009999999999764</v>
      </c>
    </row>
    <row r="248" spans="1:11" x14ac:dyDescent="0.75">
      <c r="A248">
        <v>1756.0920000000001</v>
      </c>
      <c r="B248" t="s">
        <v>82</v>
      </c>
      <c r="C248">
        <v>3185.4</v>
      </c>
      <c r="D248">
        <v>30</v>
      </c>
      <c r="F248" t="s">
        <v>30</v>
      </c>
      <c r="I248" t="s">
        <v>21</v>
      </c>
      <c r="K248">
        <f t="shared" si="2"/>
        <v>4.4239999999999782</v>
      </c>
    </row>
    <row r="249" spans="1:11" x14ac:dyDescent="0.75">
      <c r="A249">
        <v>1763.367</v>
      </c>
      <c r="B249" t="s">
        <v>82</v>
      </c>
      <c r="C249">
        <v>3185.4</v>
      </c>
      <c r="D249">
        <v>30</v>
      </c>
      <c r="F249" t="s">
        <v>30</v>
      </c>
      <c r="I249" t="s">
        <v>21</v>
      </c>
      <c r="K249">
        <f t="shared" si="2"/>
        <v>11.5</v>
      </c>
    </row>
    <row r="250" spans="1:11" x14ac:dyDescent="0.75">
      <c r="A250">
        <v>1777.317</v>
      </c>
      <c r="B250" t="s">
        <v>82</v>
      </c>
      <c r="C250">
        <v>3185.4</v>
      </c>
      <c r="D250">
        <v>30</v>
      </c>
      <c r="F250" t="s">
        <v>30</v>
      </c>
      <c r="I250" t="s">
        <v>21</v>
      </c>
      <c r="K250">
        <f t="shared" si="2"/>
        <v>2.6240000000000236</v>
      </c>
    </row>
    <row r="251" spans="1:11" x14ac:dyDescent="0.75">
      <c r="A251">
        <v>1794.066</v>
      </c>
      <c r="B251" t="s">
        <v>82</v>
      </c>
      <c r="C251">
        <v>3185.4</v>
      </c>
      <c r="D251">
        <v>30</v>
      </c>
      <c r="F251" t="s">
        <v>30</v>
      </c>
      <c r="I251" t="s">
        <v>21</v>
      </c>
      <c r="K251">
        <f>A396-A251</f>
        <v>0.75099999999997635</v>
      </c>
    </row>
    <row r="252" spans="1:11" x14ac:dyDescent="0.75">
      <c r="A252">
        <v>1202.866</v>
      </c>
      <c r="B252" t="s">
        <v>82</v>
      </c>
      <c r="C252">
        <v>3185.4</v>
      </c>
      <c r="D252">
        <v>30</v>
      </c>
      <c r="F252" t="s">
        <v>20</v>
      </c>
      <c r="I252" t="s">
        <v>21</v>
      </c>
      <c r="K252">
        <f t="shared" ref="K252:K315" si="3">A397-A252</f>
        <v>1.9249999999999545</v>
      </c>
    </row>
    <row r="253" spans="1:11" x14ac:dyDescent="0.75">
      <c r="A253">
        <v>1206.2909999999999</v>
      </c>
      <c r="B253" t="s">
        <v>82</v>
      </c>
      <c r="C253">
        <v>3185.4</v>
      </c>
      <c r="D253">
        <v>30</v>
      </c>
      <c r="F253" t="s">
        <v>20</v>
      </c>
      <c r="I253" t="s">
        <v>21</v>
      </c>
      <c r="K253">
        <f t="shared" si="3"/>
        <v>4.625</v>
      </c>
    </row>
    <row r="254" spans="1:11" x14ac:dyDescent="0.75">
      <c r="A254">
        <v>1213.116</v>
      </c>
      <c r="B254" t="s">
        <v>82</v>
      </c>
      <c r="C254">
        <v>3185.4</v>
      </c>
      <c r="D254">
        <v>30</v>
      </c>
      <c r="F254" t="s">
        <v>20</v>
      </c>
      <c r="I254" t="s">
        <v>21</v>
      </c>
      <c r="K254">
        <f t="shared" si="3"/>
        <v>2.1500000000000909</v>
      </c>
    </row>
    <row r="255" spans="1:11" x14ac:dyDescent="0.75">
      <c r="A255">
        <v>1221.316</v>
      </c>
      <c r="B255" t="s">
        <v>82</v>
      </c>
      <c r="C255">
        <v>3185.4</v>
      </c>
      <c r="D255">
        <v>30</v>
      </c>
      <c r="F255" t="s">
        <v>20</v>
      </c>
      <c r="I255" t="s">
        <v>21</v>
      </c>
      <c r="K255">
        <f t="shared" si="3"/>
        <v>0.82500000000004547</v>
      </c>
    </row>
    <row r="256" spans="1:11" x14ac:dyDescent="0.75">
      <c r="A256">
        <v>1226.2909999999999</v>
      </c>
      <c r="B256" t="s">
        <v>82</v>
      </c>
      <c r="C256">
        <v>3185.4</v>
      </c>
      <c r="D256">
        <v>30</v>
      </c>
      <c r="F256" t="s">
        <v>20</v>
      </c>
      <c r="I256" t="s">
        <v>21</v>
      </c>
      <c r="K256">
        <f t="shared" si="3"/>
        <v>1.5250000000000909</v>
      </c>
    </row>
    <row r="257" spans="1:11" x14ac:dyDescent="0.75">
      <c r="A257">
        <v>1231.4659999999999</v>
      </c>
      <c r="B257" t="s">
        <v>82</v>
      </c>
      <c r="C257">
        <v>3185.4</v>
      </c>
      <c r="D257">
        <v>30</v>
      </c>
      <c r="F257" t="s">
        <v>20</v>
      </c>
      <c r="I257" t="s">
        <v>21</v>
      </c>
      <c r="K257">
        <f t="shared" si="3"/>
        <v>1.9750000000001364</v>
      </c>
    </row>
    <row r="258" spans="1:11" x14ac:dyDescent="0.75">
      <c r="A258">
        <v>1235.1659999999999</v>
      </c>
      <c r="B258" t="s">
        <v>82</v>
      </c>
      <c r="C258">
        <v>3185.4</v>
      </c>
      <c r="D258">
        <v>30</v>
      </c>
      <c r="F258" t="s">
        <v>20</v>
      </c>
      <c r="I258" t="s">
        <v>21</v>
      </c>
      <c r="K258">
        <f t="shared" si="3"/>
        <v>0.5</v>
      </c>
    </row>
    <row r="259" spans="1:11" x14ac:dyDescent="0.75">
      <c r="A259">
        <v>1237.991</v>
      </c>
      <c r="B259" t="s">
        <v>82</v>
      </c>
      <c r="C259">
        <v>3185.4</v>
      </c>
      <c r="D259">
        <v>30</v>
      </c>
      <c r="F259" t="s">
        <v>20</v>
      </c>
      <c r="I259" t="s">
        <v>21</v>
      </c>
      <c r="K259">
        <f t="shared" si="3"/>
        <v>1.3250000000000455</v>
      </c>
    </row>
    <row r="260" spans="1:11" x14ac:dyDescent="0.75">
      <c r="A260">
        <v>1242.366</v>
      </c>
      <c r="B260" t="s">
        <v>82</v>
      </c>
      <c r="C260">
        <v>3185.4</v>
      </c>
      <c r="D260">
        <v>30</v>
      </c>
      <c r="F260" t="s">
        <v>20</v>
      </c>
      <c r="I260" t="s">
        <v>21</v>
      </c>
      <c r="K260">
        <f t="shared" si="3"/>
        <v>1.9000000000000909</v>
      </c>
    </row>
    <row r="261" spans="1:11" x14ac:dyDescent="0.75">
      <c r="A261">
        <v>1247.0160000000001</v>
      </c>
      <c r="B261" t="s">
        <v>82</v>
      </c>
      <c r="C261">
        <v>3185.4</v>
      </c>
      <c r="D261">
        <v>30</v>
      </c>
      <c r="F261" t="s">
        <v>20</v>
      </c>
      <c r="I261" t="s">
        <v>21</v>
      </c>
      <c r="K261">
        <f t="shared" si="3"/>
        <v>1.1749999999999545</v>
      </c>
    </row>
    <row r="262" spans="1:11" x14ac:dyDescent="0.75">
      <c r="A262">
        <v>1250.116</v>
      </c>
      <c r="B262" t="s">
        <v>82</v>
      </c>
      <c r="C262">
        <v>3185.4</v>
      </c>
      <c r="D262">
        <v>30</v>
      </c>
      <c r="F262" t="s">
        <v>20</v>
      </c>
      <c r="I262" t="s">
        <v>21</v>
      </c>
      <c r="K262">
        <f t="shared" si="3"/>
        <v>0.5</v>
      </c>
    </row>
    <row r="263" spans="1:11" x14ac:dyDescent="0.75">
      <c r="A263">
        <v>1252.9659999999999</v>
      </c>
      <c r="B263" t="s">
        <v>82</v>
      </c>
      <c r="C263">
        <v>3185.4</v>
      </c>
      <c r="D263">
        <v>30</v>
      </c>
      <c r="F263" t="s">
        <v>20</v>
      </c>
      <c r="I263" t="s">
        <v>21</v>
      </c>
      <c r="K263">
        <f t="shared" si="3"/>
        <v>1.1750000000001819</v>
      </c>
    </row>
    <row r="264" spans="1:11" x14ac:dyDescent="0.75">
      <c r="A264">
        <v>1257.0409999999999</v>
      </c>
      <c r="B264" t="s">
        <v>82</v>
      </c>
      <c r="C264">
        <v>3185.4</v>
      </c>
      <c r="D264">
        <v>30</v>
      </c>
      <c r="F264" t="s">
        <v>20</v>
      </c>
      <c r="I264" t="s">
        <v>21</v>
      </c>
      <c r="K264">
        <f t="shared" si="3"/>
        <v>1.2750000000000909</v>
      </c>
    </row>
    <row r="265" spans="1:11" x14ac:dyDescent="0.75">
      <c r="A265">
        <v>1260.5160000000001</v>
      </c>
      <c r="B265" t="s">
        <v>82</v>
      </c>
      <c r="C265">
        <v>3185.4</v>
      </c>
      <c r="D265">
        <v>30</v>
      </c>
      <c r="F265" t="s">
        <v>20</v>
      </c>
      <c r="I265" t="s">
        <v>21</v>
      </c>
      <c r="K265">
        <f t="shared" si="3"/>
        <v>1.2249999999999091</v>
      </c>
    </row>
    <row r="266" spans="1:11" x14ac:dyDescent="0.75">
      <c r="A266">
        <v>1267.3910000000001</v>
      </c>
      <c r="B266" t="s">
        <v>82</v>
      </c>
      <c r="C266">
        <v>3185.4</v>
      </c>
      <c r="D266">
        <v>30</v>
      </c>
      <c r="F266" t="s">
        <v>20</v>
      </c>
      <c r="I266" t="s">
        <v>21</v>
      </c>
      <c r="K266">
        <f t="shared" si="3"/>
        <v>0.5749999999998181</v>
      </c>
    </row>
    <row r="267" spans="1:11" x14ac:dyDescent="0.75">
      <c r="A267">
        <v>1269.9159999999999</v>
      </c>
      <c r="B267" t="s">
        <v>82</v>
      </c>
      <c r="C267">
        <v>3185.4</v>
      </c>
      <c r="D267">
        <v>30</v>
      </c>
      <c r="F267" t="s">
        <v>20</v>
      </c>
      <c r="I267" t="s">
        <v>21</v>
      </c>
      <c r="K267">
        <f t="shared" si="3"/>
        <v>1.2000000000000455</v>
      </c>
    </row>
    <row r="268" spans="1:11" x14ac:dyDescent="0.75">
      <c r="A268">
        <v>1273.2909999999999</v>
      </c>
      <c r="B268" t="s">
        <v>82</v>
      </c>
      <c r="C268">
        <v>3185.4</v>
      </c>
      <c r="D268">
        <v>30</v>
      </c>
      <c r="F268" t="s">
        <v>20</v>
      </c>
      <c r="I268" t="s">
        <v>21</v>
      </c>
      <c r="K268">
        <f t="shared" si="3"/>
        <v>1.1749999999999545</v>
      </c>
    </row>
    <row r="269" spans="1:11" x14ac:dyDescent="0.75">
      <c r="A269">
        <v>1290.3910000000001</v>
      </c>
      <c r="B269" t="s">
        <v>82</v>
      </c>
      <c r="C269">
        <v>3185.4</v>
      </c>
      <c r="D269">
        <v>30</v>
      </c>
      <c r="F269" t="s">
        <v>20</v>
      </c>
      <c r="I269" t="s">
        <v>21</v>
      </c>
      <c r="K269">
        <f t="shared" si="3"/>
        <v>1.875</v>
      </c>
    </row>
    <row r="270" spans="1:11" x14ac:dyDescent="0.75">
      <c r="A270">
        <v>1293.8910000000001</v>
      </c>
      <c r="B270" t="s">
        <v>82</v>
      </c>
      <c r="C270">
        <v>3185.4</v>
      </c>
      <c r="D270">
        <v>30</v>
      </c>
      <c r="F270" t="s">
        <v>20</v>
      </c>
      <c r="I270" t="s">
        <v>21</v>
      </c>
      <c r="K270">
        <f t="shared" si="3"/>
        <v>4.7749999999998636</v>
      </c>
    </row>
    <row r="271" spans="1:11" x14ac:dyDescent="0.75">
      <c r="A271">
        <v>1299.616</v>
      </c>
      <c r="B271" t="s">
        <v>82</v>
      </c>
      <c r="C271">
        <v>3185.4</v>
      </c>
      <c r="D271">
        <v>30</v>
      </c>
      <c r="F271" t="s">
        <v>20</v>
      </c>
      <c r="I271" t="s">
        <v>21</v>
      </c>
      <c r="K271">
        <f t="shared" si="3"/>
        <v>1.1010000000001128</v>
      </c>
    </row>
    <row r="272" spans="1:11" x14ac:dyDescent="0.75">
      <c r="A272">
        <v>1319.7159999999999</v>
      </c>
      <c r="B272" t="s">
        <v>82</v>
      </c>
      <c r="C272">
        <v>3185.4</v>
      </c>
      <c r="D272">
        <v>30</v>
      </c>
      <c r="F272" t="s">
        <v>20</v>
      </c>
      <c r="I272" t="s">
        <v>21</v>
      </c>
      <c r="K272">
        <f t="shared" si="3"/>
        <v>2.1750000000001819</v>
      </c>
    </row>
    <row r="273" spans="1:11" x14ac:dyDescent="0.75">
      <c r="A273">
        <v>1336.691</v>
      </c>
      <c r="B273" t="s">
        <v>82</v>
      </c>
      <c r="C273">
        <v>3185.4</v>
      </c>
      <c r="D273">
        <v>30</v>
      </c>
      <c r="F273" t="s">
        <v>20</v>
      </c>
      <c r="I273" t="s">
        <v>21</v>
      </c>
      <c r="K273">
        <f t="shared" si="3"/>
        <v>1.875</v>
      </c>
    </row>
    <row r="274" spans="1:11" x14ac:dyDescent="0.75">
      <c r="A274">
        <v>1340.4159999999999</v>
      </c>
      <c r="B274" t="s">
        <v>82</v>
      </c>
      <c r="C274">
        <v>3185.4</v>
      </c>
      <c r="D274">
        <v>30</v>
      </c>
      <c r="F274" t="s">
        <v>20</v>
      </c>
      <c r="I274" t="s">
        <v>21</v>
      </c>
      <c r="K274">
        <f t="shared" si="3"/>
        <v>2.0499999999999545</v>
      </c>
    </row>
    <row r="275" spans="1:11" x14ac:dyDescent="0.75">
      <c r="A275">
        <v>1345.316</v>
      </c>
      <c r="B275" t="s">
        <v>82</v>
      </c>
      <c r="C275">
        <v>3185.4</v>
      </c>
      <c r="D275">
        <v>30</v>
      </c>
      <c r="F275" t="s">
        <v>20</v>
      </c>
      <c r="I275" t="s">
        <v>21</v>
      </c>
      <c r="K275">
        <f t="shared" si="3"/>
        <v>2.0249999999998636</v>
      </c>
    </row>
    <row r="276" spans="1:11" x14ac:dyDescent="0.75">
      <c r="A276">
        <v>1354.7660000000001</v>
      </c>
      <c r="B276" t="s">
        <v>82</v>
      </c>
      <c r="C276">
        <v>3185.4</v>
      </c>
      <c r="D276">
        <v>30</v>
      </c>
      <c r="F276" t="s">
        <v>20</v>
      </c>
      <c r="I276" t="s">
        <v>21</v>
      </c>
      <c r="K276">
        <f t="shared" si="3"/>
        <v>3.1999999999998181</v>
      </c>
    </row>
    <row r="277" spans="1:11" x14ac:dyDescent="0.75">
      <c r="A277">
        <v>1368.7909999999999</v>
      </c>
      <c r="B277" t="s">
        <v>82</v>
      </c>
      <c r="C277">
        <v>3185.4</v>
      </c>
      <c r="D277">
        <v>30</v>
      </c>
      <c r="F277" t="s">
        <v>20</v>
      </c>
      <c r="I277" t="s">
        <v>21</v>
      </c>
      <c r="K277">
        <f t="shared" si="3"/>
        <v>2.0499999999999545</v>
      </c>
    </row>
    <row r="278" spans="1:11" x14ac:dyDescent="0.75">
      <c r="A278">
        <v>1373.8409999999999</v>
      </c>
      <c r="B278" t="s">
        <v>82</v>
      </c>
      <c r="C278">
        <v>3185.4</v>
      </c>
      <c r="D278">
        <v>30</v>
      </c>
      <c r="F278" t="s">
        <v>20</v>
      </c>
      <c r="I278" t="s">
        <v>21</v>
      </c>
      <c r="K278">
        <f t="shared" si="3"/>
        <v>0.65000000000009095</v>
      </c>
    </row>
    <row r="279" spans="1:11" x14ac:dyDescent="0.75">
      <c r="A279">
        <v>1379.4659999999999</v>
      </c>
      <c r="B279" t="s">
        <v>82</v>
      </c>
      <c r="C279">
        <v>3185.4</v>
      </c>
      <c r="D279">
        <v>30</v>
      </c>
      <c r="F279" t="s">
        <v>20</v>
      </c>
      <c r="I279" t="s">
        <v>21</v>
      </c>
      <c r="K279">
        <f t="shared" si="3"/>
        <v>1.5250000000000909</v>
      </c>
    </row>
    <row r="280" spans="1:11" x14ac:dyDescent="0.75">
      <c r="A280">
        <v>1383.665</v>
      </c>
      <c r="B280" t="s">
        <v>82</v>
      </c>
      <c r="C280">
        <v>3185.4</v>
      </c>
      <c r="D280">
        <v>30</v>
      </c>
      <c r="F280" t="s">
        <v>20</v>
      </c>
      <c r="I280" t="s">
        <v>21</v>
      </c>
      <c r="K280">
        <f t="shared" si="3"/>
        <v>3.3520000000000891</v>
      </c>
    </row>
    <row r="281" spans="1:11" x14ac:dyDescent="0.75">
      <c r="A281">
        <v>1412.2170000000001</v>
      </c>
      <c r="B281" t="s">
        <v>82</v>
      </c>
      <c r="C281">
        <v>3185.4</v>
      </c>
      <c r="D281">
        <v>30</v>
      </c>
      <c r="F281" t="s">
        <v>20</v>
      </c>
      <c r="I281" t="s">
        <v>21</v>
      </c>
      <c r="K281">
        <f t="shared" si="3"/>
        <v>2.0989999999999327</v>
      </c>
    </row>
    <row r="282" spans="1:11" x14ac:dyDescent="0.75">
      <c r="A282">
        <v>1417.5170000000001</v>
      </c>
      <c r="B282" t="s">
        <v>82</v>
      </c>
      <c r="C282">
        <v>3185.4</v>
      </c>
      <c r="D282">
        <v>30</v>
      </c>
      <c r="F282" t="s">
        <v>20</v>
      </c>
      <c r="I282" t="s">
        <v>21</v>
      </c>
      <c r="K282">
        <f t="shared" si="3"/>
        <v>1.1479999999999109</v>
      </c>
    </row>
    <row r="283" spans="1:11" x14ac:dyDescent="0.75">
      <c r="A283">
        <v>1419.2670000000001</v>
      </c>
      <c r="B283" t="s">
        <v>82</v>
      </c>
      <c r="C283">
        <v>3185.4</v>
      </c>
      <c r="D283">
        <v>30</v>
      </c>
      <c r="F283" t="s">
        <v>20</v>
      </c>
      <c r="I283" t="s">
        <v>21</v>
      </c>
      <c r="K283">
        <f t="shared" si="3"/>
        <v>2.8250000000000455</v>
      </c>
    </row>
    <row r="284" spans="1:11" x14ac:dyDescent="0.75">
      <c r="A284">
        <v>1443.241</v>
      </c>
      <c r="B284" t="s">
        <v>82</v>
      </c>
      <c r="C284">
        <v>3185.4</v>
      </c>
      <c r="D284">
        <v>30</v>
      </c>
      <c r="F284" t="s">
        <v>20</v>
      </c>
      <c r="I284" t="s">
        <v>21</v>
      </c>
      <c r="K284">
        <f t="shared" si="3"/>
        <v>0.79999999999995453</v>
      </c>
    </row>
    <row r="285" spans="1:11" x14ac:dyDescent="0.75">
      <c r="A285">
        <v>1445.367</v>
      </c>
      <c r="B285" t="s">
        <v>82</v>
      </c>
      <c r="C285">
        <v>3185.4</v>
      </c>
      <c r="D285">
        <v>30</v>
      </c>
      <c r="F285" t="s">
        <v>20</v>
      </c>
      <c r="I285" t="s">
        <v>21</v>
      </c>
      <c r="K285">
        <f t="shared" si="3"/>
        <v>0.82400000000006912</v>
      </c>
    </row>
    <row r="286" spans="1:11" x14ac:dyDescent="0.75">
      <c r="A286">
        <v>1448.2660000000001</v>
      </c>
      <c r="B286" t="s">
        <v>82</v>
      </c>
      <c r="C286">
        <v>3185.4</v>
      </c>
      <c r="D286">
        <v>30</v>
      </c>
      <c r="F286" t="s">
        <v>20</v>
      </c>
      <c r="I286" t="s">
        <v>21</v>
      </c>
      <c r="K286">
        <f t="shared" si="3"/>
        <v>0.97499999999990905</v>
      </c>
    </row>
    <row r="287" spans="1:11" x14ac:dyDescent="0.75">
      <c r="A287">
        <v>1451.3409999999999</v>
      </c>
      <c r="B287" t="s">
        <v>82</v>
      </c>
      <c r="C287">
        <v>3185.4</v>
      </c>
      <c r="D287">
        <v>30</v>
      </c>
      <c r="F287" t="s">
        <v>20</v>
      </c>
      <c r="I287" t="s">
        <v>21</v>
      </c>
      <c r="K287">
        <f t="shared" si="3"/>
        <v>0.95100000000002183</v>
      </c>
    </row>
    <row r="288" spans="1:11" x14ac:dyDescent="0.75">
      <c r="A288">
        <v>1454.066</v>
      </c>
      <c r="B288" t="s">
        <v>82</v>
      </c>
      <c r="C288">
        <v>3185.4</v>
      </c>
      <c r="D288">
        <v>30</v>
      </c>
      <c r="F288" t="s">
        <v>20</v>
      </c>
      <c r="I288" t="s">
        <v>21</v>
      </c>
      <c r="K288">
        <f t="shared" si="3"/>
        <v>1.0249999999998636</v>
      </c>
    </row>
    <row r="289" spans="1:11" x14ac:dyDescent="0.75">
      <c r="A289">
        <v>1455.867</v>
      </c>
      <c r="B289" t="s">
        <v>82</v>
      </c>
      <c r="C289">
        <v>3185.4</v>
      </c>
      <c r="D289">
        <v>30</v>
      </c>
      <c r="F289" t="s">
        <v>20</v>
      </c>
      <c r="I289" t="s">
        <v>21</v>
      </c>
      <c r="K289">
        <f t="shared" si="3"/>
        <v>2.2740000000001146</v>
      </c>
    </row>
    <row r="290" spans="1:11" x14ac:dyDescent="0.75">
      <c r="A290">
        <v>1464.5409999999999</v>
      </c>
      <c r="B290" t="s">
        <v>82</v>
      </c>
      <c r="C290">
        <v>3185.4</v>
      </c>
      <c r="D290">
        <v>30</v>
      </c>
      <c r="F290" t="s">
        <v>20</v>
      </c>
      <c r="I290" t="s">
        <v>21</v>
      </c>
      <c r="K290">
        <f t="shared" si="3"/>
        <v>1.2750000000000909</v>
      </c>
    </row>
    <row r="291" spans="1:11" x14ac:dyDescent="0.75">
      <c r="A291">
        <v>1468.0409999999999</v>
      </c>
      <c r="B291" t="s">
        <v>82</v>
      </c>
      <c r="C291">
        <v>3185.4</v>
      </c>
      <c r="D291">
        <v>30</v>
      </c>
      <c r="F291" t="s">
        <v>20</v>
      </c>
      <c r="I291" t="s">
        <v>21</v>
      </c>
      <c r="K291">
        <f t="shared" si="3"/>
        <v>1.1760000000001583</v>
      </c>
    </row>
    <row r="292" spans="1:11" x14ac:dyDescent="0.75">
      <c r="A292">
        <v>1479.616</v>
      </c>
      <c r="B292" t="s">
        <v>82</v>
      </c>
      <c r="C292">
        <v>3185.4</v>
      </c>
      <c r="D292">
        <v>30</v>
      </c>
      <c r="F292" t="s">
        <v>20</v>
      </c>
      <c r="I292" t="s">
        <v>21</v>
      </c>
      <c r="K292">
        <f t="shared" si="3"/>
        <v>2.1010000000001128</v>
      </c>
    </row>
    <row r="293" spans="1:11" x14ac:dyDescent="0.75">
      <c r="A293">
        <v>1486.1410000000001</v>
      </c>
      <c r="B293" t="s">
        <v>82</v>
      </c>
      <c r="C293">
        <v>3185.4</v>
      </c>
      <c r="D293">
        <v>30</v>
      </c>
      <c r="F293" t="s">
        <v>20</v>
      </c>
      <c r="I293" t="s">
        <v>21</v>
      </c>
      <c r="K293">
        <f t="shared" si="3"/>
        <v>1.125</v>
      </c>
    </row>
    <row r="294" spans="1:11" x14ac:dyDescent="0.75">
      <c r="A294">
        <v>1488.5170000000001</v>
      </c>
      <c r="B294" t="s">
        <v>82</v>
      </c>
      <c r="C294">
        <v>3185.4</v>
      </c>
      <c r="D294">
        <v>30</v>
      </c>
      <c r="F294" t="s">
        <v>20</v>
      </c>
      <c r="I294" t="s">
        <v>21</v>
      </c>
      <c r="K294">
        <f t="shared" si="3"/>
        <v>2.3989999999998872</v>
      </c>
    </row>
    <row r="295" spans="1:11" x14ac:dyDescent="0.75">
      <c r="A295">
        <v>1493.4659999999999</v>
      </c>
      <c r="B295" t="s">
        <v>82</v>
      </c>
      <c r="C295">
        <v>3185.4</v>
      </c>
      <c r="D295">
        <v>30</v>
      </c>
      <c r="F295" t="s">
        <v>20</v>
      </c>
      <c r="I295" t="s">
        <v>21</v>
      </c>
      <c r="K295">
        <f t="shared" si="3"/>
        <v>2.7250000000001364</v>
      </c>
    </row>
    <row r="296" spans="1:11" x14ac:dyDescent="0.75">
      <c r="A296">
        <v>1499.866</v>
      </c>
      <c r="B296" t="s">
        <v>82</v>
      </c>
      <c r="C296">
        <v>3185.4</v>
      </c>
      <c r="D296">
        <v>30</v>
      </c>
      <c r="F296" t="s">
        <v>20</v>
      </c>
      <c r="I296" t="s">
        <v>21</v>
      </c>
      <c r="K296">
        <f t="shared" si="3"/>
        <v>0.67499999999995453</v>
      </c>
    </row>
    <row r="297" spans="1:11" x14ac:dyDescent="0.75">
      <c r="A297">
        <v>1507.066</v>
      </c>
      <c r="B297" t="s">
        <v>82</v>
      </c>
      <c r="C297">
        <v>3185.4</v>
      </c>
      <c r="D297">
        <v>30</v>
      </c>
      <c r="F297" t="s">
        <v>20</v>
      </c>
      <c r="I297" t="s">
        <v>21</v>
      </c>
      <c r="K297">
        <f t="shared" si="3"/>
        <v>1.7749999999998636</v>
      </c>
    </row>
    <row r="298" spans="1:11" x14ac:dyDescent="0.75">
      <c r="A298">
        <v>1541.991</v>
      </c>
      <c r="B298" t="s">
        <v>82</v>
      </c>
      <c r="C298">
        <v>3185.4</v>
      </c>
      <c r="D298">
        <v>30</v>
      </c>
      <c r="F298" t="s">
        <v>20</v>
      </c>
      <c r="I298" t="s">
        <v>21</v>
      </c>
      <c r="K298">
        <f t="shared" si="3"/>
        <v>1.4249999999999545</v>
      </c>
    </row>
    <row r="299" spans="1:11" x14ac:dyDescent="0.75">
      <c r="A299">
        <v>1546.2660000000001</v>
      </c>
      <c r="B299" t="s">
        <v>82</v>
      </c>
      <c r="C299">
        <v>3185.4</v>
      </c>
      <c r="D299">
        <v>30</v>
      </c>
      <c r="F299" t="s">
        <v>20</v>
      </c>
      <c r="I299" t="s">
        <v>21</v>
      </c>
      <c r="K299">
        <f t="shared" si="3"/>
        <v>4.2749999999998636</v>
      </c>
    </row>
    <row r="300" spans="1:11" x14ac:dyDescent="0.75">
      <c r="A300">
        <v>1551.991</v>
      </c>
      <c r="B300" t="s">
        <v>82</v>
      </c>
      <c r="C300">
        <v>3185.4</v>
      </c>
      <c r="D300">
        <v>30</v>
      </c>
      <c r="F300" t="s">
        <v>20</v>
      </c>
      <c r="I300" t="s">
        <v>21</v>
      </c>
      <c r="K300">
        <f t="shared" si="3"/>
        <v>0.95100000000002183</v>
      </c>
    </row>
    <row r="301" spans="1:11" x14ac:dyDescent="0.75">
      <c r="A301">
        <v>1562.5909999999999</v>
      </c>
      <c r="B301" t="s">
        <v>82</v>
      </c>
      <c r="C301">
        <v>3185.4</v>
      </c>
      <c r="D301">
        <v>30</v>
      </c>
      <c r="F301" t="s">
        <v>20</v>
      </c>
      <c r="I301" t="s">
        <v>21</v>
      </c>
      <c r="K301">
        <f t="shared" si="3"/>
        <v>1.4000000000000909</v>
      </c>
    </row>
    <row r="302" spans="1:11" x14ac:dyDescent="0.75">
      <c r="A302">
        <v>1565.4159999999999</v>
      </c>
      <c r="B302" t="s">
        <v>82</v>
      </c>
      <c r="C302">
        <v>3185.4</v>
      </c>
      <c r="D302">
        <v>30</v>
      </c>
      <c r="F302" t="s">
        <v>20</v>
      </c>
      <c r="I302" t="s">
        <v>21</v>
      </c>
      <c r="K302">
        <f t="shared" si="3"/>
        <v>3.2490000000000236</v>
      </c>
    </row>
    <row r="303" spans="1:11" x14ac:dyDescent="0.75">
      <c r="A303">
        <v>1571.367</v>
      </c>
      <c r="B303" t="s">
        <v>82</v>
      </c>
      <c r="C303">
        <v>3185.4</v>
      </c>
      <c r="D303">
        <v>30</v>
      </c>
      <c r="F303" t="s">
        <v>20</v>
      </c>
      <c r="I303" t="s">
        <v>21</v>
      </c>
      <c r="K303">
        <f t="shared" si="3"/>
        <v>1.4239999999999782</v>
      </c>
    </row>
    <row r="304" spans="1:11" x14ac:dyDescent="0.75">
      <c r="A304">
        <v>1575.6659999999999</v>
      </c>
      <c r="B304" t="s">
        <v>82</v>
      </c>
      <c r="C304">
        <v>3185.4</v>
      </c>
      <c r="D304">
        <v>30</v>
      </c>
      <c r="F304" t="s">
        <v>20</v>
      </c>
      <c r="I304" t="s">
        <v>21</v>
      </c>
      <c r="K304">
        <f t="shared" si="3"/>
        <v>1.125</v>
      </c>
    </row>
    <row r="305" spans="1:11" x14ac:dyDescent="0.75">
      <c r="A305">
        <v>1578.2660000000001</v>
      </c>
      <c r="B305" t="s">
        <v>82</v>
      </c>
      <c r="C305">
        <v>3185.4</v>
      </c>
      <c r="D305">
        <v>30</v>
      </c>
      <c r="F305" t="s">
        <v>20</v>
      </c>
      <c r="I305" t="s">
        <v>21</v>
      </c>
      <c r="K305">
        <f t="shared" si="3"/>
        <v>3.3499999999999091</v>
      </c>
    </row>
    <row r="306" spans="1:11" x14ac:dyDescent="0.75">
      <c r="A306">
        <v>1587.2909999999999</v>
      </c>
      <c r="B306" t="s">
        <v>82</v>
      </c>
      <c r="C306">
        <v>3185.4</v>
      </c>
      <c r="D306">
        <v>30</v>
      </c>
      <c r="F306" t="s">
        <v>20</v>
      </c>
      <c r="I306" t="s">
        <v>21</v>
      </c>
      <c r="K306">
        <f t="shared" si="3"/>
        <v>1.9750000000001364</v>
      </c>
    </row>
    <row r="307" spans="1:11" x14ac:dyDescent="0.75">
      <c r="A307">
        <v>1595.7919999999999</v>
      </c>
      <c r="B307" t="s">
        <v>82</v>
      </c>
      <c r="C307">
        <v>3185.4</v>
      </c>
      <c r="D307">
        <v>30</v>
      </c>
      <c r="F307" t="s">
        <v>20</v>
      </c>
      <c r="I307" t="s">
        <v>21</v>
      </c>
      <c r="K307">
        <f t="shared" si="3"/>
        <v>1.4740000000001601</v>
      </c>
    </row>
    <row r="308" spans="1:11" x14ac:dyDescent="0.75">
      <c r="A308">
        <v>1599.1410000000001</v>
      </c>
      <c r="B308" t="s">
        <v>82</v>
      </c>
      <c r="C308">
        <v>3185.4</v>
      </c>
      <c r="D308">
        <v>30</v>
      </c>
      <c r="F308" t="s">
        <v>20</v>
      </c>
      <c r="I308" t="s">
        <v>21</v>
      </c>
      <c r="K308">
        <f t="shared" si="3"/>
        <v>1.2259999999998854</v>
      </c>
    </row>
    <row r="309" spans="1:11" x14ac:dyDescent="0.75">
      <c r="A309">
        <v>1610.0920000000001</v>
      </c>
      <c r="B309" t="s">
        <v>82</v>
      </c>
      <c r="C309">
        <v>3185.4</v>
      </c>
      <c r="D309">
        <v>30</v>
      </c>
      <c r="F309" t="s">
        <v>20</v>
      </c>
      <c r="I309" t="s">
        <v>21</v>
      </c>
      <c r="K309">
        <f t="shared" si="3"/>
        <v>1.4489999999998417</v>
      </c>
    </row>
    <row r="310" spans="1:11" x14ac:dyDescent="0.75">
      <c r="A310">
        <v>1616.7660000000001</v>
      </c>
      <c r="B310" t="s">
        <v>82</v>
      </c>
      <c r="C310">
        <v>3185.4</v>
      </c>
      <c r="D310">
        <v>30</v>
      </c>
      <c r="F310" t="s">
        <v>20</v>
      </c>
      <c r="I310" t="s">
        <v>21</v>
      </c>
      <c r="K310">
        <f t="shared" si="3"/>
        <v>0.79999999999995453</v>
      </c>
    </row>
    <row r="311" spans="1:11" x14ac:dyDescent="0.75">
      <c r="A311">
        <v>1620.116</v>
      </c>
      <c r="B311" t="s">
        <v>82</v>
      </c>
      <c r="C311">
        <v>3185.4</v>
      </c>
      <c r="D311">
        <v>30</v>
      </c>
      <c r="F311" t="s">
        <v>20</v>
      </c>
      <c r="I311" t="s">
        <v>21</v>
      </c>
      <c r="K311">
        <f t="shared" si="3"/>
        <v>2.0999999999999091</v>
      </c>
    </row>
    <row r="312" spans="1:11" x14ac:dyDescent="0.75">
      <c r="A312">
        <v>1626.491</v>
      </c>
      <c r="B312" t="s">
        <v>82</v>
      </c>
      <c r="C312">
        <v>3185.4</v>
      </c>
      <c r="D312">
        <v>30</v>
      </c>
      <c r="F312" t="s">
        <v>20</v>
      </c>
      <c r="I312" t="s">
        <v>21</v>
      </c>
      <c r="K312">
        <f t="shared" si="3"/>
        <v>2.3759999999999764</v>
      </c>
    </row>
    <row r="313" spans="1:11" x14ac:dyDescent="0.75">
      <c r="A313">
        <v>1631.991</v>
      </c>
      <c r="B313" t="s">
        <v>82</v>
      </c>
      <c r="C313">
        <v>3185.4</v>
      </c>
      <c r="D313">
        <v>30</v>
      </c>
      <c r="F313" t="s">
        <v>20</v>
      </c>
      <c r="I313" t="s">
        <v>21</v>
      </c>
      <c r="K313">
        <f t="shared" si="3"/>
        <v>2.4000000000000909</v>
      </c>
    </row>
    <row r="314" spans="1:11" x14ac:dyDescent="0.75">
      <c r="A314">
        <v>1645.8910000000001</v>
      </c>
      <c r="B314" t="s">
        <v>82</v>
      </c>
      <c r="C314">
        <v>3185.4</v>
      </c>
      <c r="D314">
        <v>30</v>
      </c>
      <c r="F314" t="s">
        <v>20</v>
      </c>
      <c r="I314" t="s">
        <v>21</v>
      </c>
      <c r="K314">
        <f t="shared" si="3"/>
        <v>0.79999999999995453</v>
      </c>
    </row>
    <row r="315" spans="1:11" x14ac:dyDescent="0.75">
      <c r="A315">
        <v>1652.066</v>
      </c>
      <c r="B315" t="s">
        <v>82</v>
      </c>
      <c r="C315">
        <v>3185.4</v>
      </c>
      <c r="D315">
        <v>30</v>
      </c>
      <c r="F315" t="s">
        <v>20</v>
      </c>
      <c r="I315" t="s">
        <v>21</v>
      </c>
      <c r="K315">
        <f t="shared" si="3"/>
        <v>2.1510000000000673</v>
      </c>
    </row>
    <row r="316" spans="1:11" x14ac:dyDescent="0.75">
      <c r="A316">
        <v>1656.116</v>
      </c>
      <c r="B316" t="s">
        <v>82</v>
      </c>
      <c r="C316">
        <v>3185.4</v>
      </c>
      <c r="D316">
        <v>30</v>
      </c>
      <c r="F316" t="s">
        <v>20</v>
      </c>
      <c r="I316" t="s">
        <v>21</v>
      </c>
      <c r="K316">
        <f t="shared" ref="K316:K379" si="4">A461-A316</f>
        <v>1.5999999999999091</v>
      </c>
    </row>
    <row r="317" spans="1:11" x14ac:dyDescent="0.75">
      <c r="A317">
        <v>1665.2909999999999</v>
      </c>
      <c r="B317" t="s">
        <v>82</v>
      </c>
      <c r="C317">
        <v>3185.4</v>
      </c>
      <c r="D317">
        <v>30</v>
      </c>
      <c r="F317" t="s">
        <v>20</v>
      </c>
      <c r="I317" t="s">
        <v>21</v>
      </c>
      <c r="K317">
        <f t="shared" si="4"/>
        <v>1.8010000000001583</v>
      </c>
    </row>
    <row r="318" spans="1:11" x14ac:dyDescent="0.75">
      <c r="A318">
        <v>1683.442</v>
      </c>
      <c r="B318" t="s">
        <v>82</v>
      </c>
      <c r="C318">
        <v>3185.4</v>
      </c>
      <c r="D318">
        <v>30</v>
      </c>
      <c r="F318" t="s">
        <v>20</v>
      </c>
      <c r="I318" t="s">
        <v>21</v>
      </c>
      <c r="K318">
        <f t="shared" si="4"/>
        <v>1.7490000000000236</v>
      </c>
    </row>
    <row r="319" spans="1:11" x14ac:dyDescent="0.75">
      <c r="A319">
        <v>1696.991</v>
      </c>
      <c r="B319" t="s">
        <v>82</v>
      </c>
      <c r="C319">
        <v>3185.4</v>
      </c>
      <c r="D319">
        <v>30</v>
      </c>
      <c r="F319" t="s">
        <v>20</v>
      </c>
      <c r="I319" t="s">
        <v>21</v>
      </c>
      <c r="K319">
        <f t="shared" si="4"/>
        <v>2.2249999999999091</v>
      </c>
    </row>
    <row r="320" spans="1:11" x14ac:dyDescent="0.75">
      <c r="A320">
        <v>1699.8409999999999</v>
      </c>
      <c r="B320" t="s">
        <v>82</v>
      </c>
      <c r="C320">
        <v>3185.4</v>
      </c>
      <c r="D320">
        <v>30</v>
      </c>
      <c r="F320" t="s">
        <v>20</v>
      </c>
      <c r="I320" t="s">
        <v>21</v>
      </c>
      <c r="K320">
        <f t="shared" si="4"/>
        <v>1.4750000000001364</v>
      </c>
    </row>
    <row r="321" spans="1:11" x14ac:dyDescent="0.75">
      <c r="A321">
        <v>1702.566</v>
      </c>
      <c r="B321" t="s">
        <v>82</v>
      </c>
      <c r="C321">
        <v>3185.4</v>
      </c>
      <c r="D321">
        <v>30</v>
      </c>
      <c r="F321" t="s">
        <v>20</v>
      </c>
      <c r="I321" t="s">
        <v>21</v>
      </c>
      <c r="K321">
        <f t="shared" si="4"/>
        <v>0.80099999999993088</v>
      </c>
    </row>
    <row r="322" spans="1:11" x14ac:dyDescent="0.75">
      <c r="A322">
        <v>1704.3409999999999</v>
      </c>
      <c r="B322" t="s">
        <v>82</v>
      </c>
      <c r="C322">
        <v>3185.4</v>
      </c>
      <c r="D322">
        <v>30</v>
      </c>
      <c r="F322" t="s">
        <v>20</v>
      </c>
      <c r="I322" t="s">
        <v>21</v>
      </c>
      <c r="K322">
        <f t="shared" si="4"/>
        <v>1.9750000000001364</v>
      </c>
    </row>
    <row r="323" spans="1:11" x14ac:dyDescent="0.75">
      <c r="A323">
        <v>1707.942</v>
      </c>
      <c r="B323" t="s">
        <v>82</v>
      </c>
      <c r="C323">
        <v>3185.4</v>
      </c>
      <c r="D323">
        <v>30</v>
      </c>
      <c r="F323" t="s">
        <v>20</v>
      </c>
      <c r="I323" t="s">
        <v>21</v>
      </c>
      <c r="K323">
        <f t="shared" si="4"/>
        <v>1.2750000000000909</v>
      </c>
    </row>
    <row r="324" spans="1:11" x14ac:dyDescent="0.75">
      <c r="A324">
        <v>1711.942</v>
      </c>
      <c r="B324" t="s">
        <v>82</v>
      </c>
      <c r="C324">
        <v>3185.4</v>
      </c>
      <c r="D324">
        <v>30</v>
      </c>
      <c r="F324" t="s">
        <v>20</v>
      </c>
      <c r="I324" t="s">
        <v>21</v>
      </c>
      <c r="K324">
        <f t="shared" si="4"/>
        <v>2.5750000000000455</v>
      </c>
    </row>
    <row r="325" spans="1:11" x14ac:dyDescent="0.75">
      <c r="A325">
        <v>1716.116</v>
      </c>
      <c r="B325" t="s">
        <v>82</v>
      </c>
      <c r="C325">
        <v>3185.4</v>
      </c>
      <c r="D325">
        <v>30</v>
      </c>
      <c r="F325" t="s">
        <v>20</v>
      </c>
      <c r="I325" t="s">
        <v>21</v>
      </c>
      <c r="K325">
        <f t="shared" si="4"/>
        <v>2.75</v>
      </c>
    </row>
    <row r="326" spans="1:11" x14ac:dyDescent="0.75">
      <c r="A326">
        <v>1722.6410000000001</v>
      </c>
      <c r="B326" t="s">
        <v>82</v>
      </c>
      <c r="C326">
        <v>3185.4</v>
      </c>
      <c r="D326">
        <v>30</v>
      </c>
      <c r="F326" t="s">
        <v>20</v>
      </c>
      <c r="I326" t="s">
        <v>21</v>
      </c>
      <c r="K326">
        <f t="shared" si="4"/>
        <v>0.79999999999995453</v>
      </c>
    </row>
    <row r="327" spans="1:11" x14ac:dyDescent="0.75">
      <c r="A327">
        <v>1735.5920000000001</v>
      </c>
      <c r="B327" t="s">
        <v>82</v>
      </c>
      <c r="C327">
        <v>3185.4</v>
      </c>
      <c r="D327">
        <v>30</v>
      </c>
      <c r="F327" t="s">
        <v>20</v>
      </c>
      <c r="I327" t="s">
        <v>21</v>
      </c>
      <c r="K327">
        <f t="shared" si="4"/>
        <v>9.9489999999998417</v>
      </c>
    </row>
    <row r="328" spans="1:11" x14ac:dyDescent="0.75">
      <c r="A328">
        <v>1746.1659999999999</v>
      </c>
      <c r="B328" t="s">
        <v>82</v>
      </c>
      <c r="C328">
        <v>3185.4</v>
      </c>
      <c r="D328">
        <v>30</v>
      </c>
      <c r="F328" t="s">
        <v>20</v>
      </c>
      <c r="I328" t="s">
        <v>21</v>
      </c>
      <c r="K328">
        <f t="shared" si="4"/>
        <v>3.0510000000001583</v>
      </c>
    </row>
    <row r="329" spans="1:11" x14ac:dyDescent="0.75">
      <c r="A329">
        <v>1753.0409999999999</v>
      </c>
      <c r="B329" t="s">
        <v>82</v>
      </c>
      <c r="C329">
        <v>3185.4</v>
      </c>
      <c r="D329">
        <v>30</v>
      </c>
      <c r="F329" t="s">
        <v>20</v>
      </c>
      <c r="I329" t="s">
        <v>21</v>
      </c>
      <c r="K329">
        <f t="shared" si="4"/>
        <v>2.9010000000000673</v>
      </c>
    </row>
    <row r="330" spans="1:11" x14ac:dyDescent="0.75">
      <c r="A330">
        <v>1782.742</v>
      </c>
      <c r="B330" t="s">
        <v>82</v>
      </c>
      <c r="C330">
        <v>3185.4</v>
      </c>
      <c r="D330">
        <v>30</v>
      </c>
      <c r="F330" t="s">
        <v>20</v>
      </c>
      <c r="I330" t="s">
        <v>21</v>
      </c>
      <c r="K330">
        <f t="shared" si="4"/>
        <v>2.0240000000001146</v>
      </c>
    </row>
    <row r="331" spans="1:11" x14ac:dyDescent="0.75">
      <c r="A331">
        <v>1786.0419999999999</v>
      </c>
      <c r="B331" t="s">
        <v>82</v>
      </c>
      <c r="C331">
        <v>3185.4</v>
      </c>
      <c r="D331">
        <v>30</v>
      </c>
      <c r="F331" t="s">
        <v>20</v>
      </c>
      <c r="I331" t="s">
        <v>21</v>
      </c>
      <c r="K331">
        <f t="shared" si="4"/>
        <v>1.3990000000001146</v>
      </c>
    </row>
    <row r="332" spans="1:11" x14ac:dyDescent="0.75">
      <c r="A332">
        <v>1789.9670000000001</v>
      </c>
      <c r="B332" t="s">
        <v>82</v>
      </c>
      <c r="C332">
        <v>3185.4</v>
      </c>
      <c r="D332">
        <v>30</v>
      </c>
      <c r="F332" t="s">
        <v>20</v>
      </c>
      <c r="I332" t="s">
        <v>21</v>
      </c>
      <c r="K332">
        <f t="shared" si="4"/>
        <v>2.2239999999999327</v>
      </c>
    </row>
    <row r="333" spans="1:11" x14ac:dyDescent="0.75">
      <c r="A333">
        <v>1800.2170000000001</v>
      </c>
      <c r="B333" t="s">
        <v>82</v>
      </c>
      <c r="C333">
        <v>3185.4</v>
      </c>
      <c r="D333">
        <v>30</v>
      </c>
      <c r="F333" t="s">
        <v>20</v>
      </c>
      <c r="I333" t="s">
        <v>21</v>
      </c>
      <c r="K333">
        <f t="shared" si="4"/>
        <v>0.9739999999999327</v>
      </c>
    </row>
    <row r="334" spans="1:11" x14ac:dyDescent="0.75">
      <c r="A334">
        <v>1200.866</v>
      </c>
      <c r="B334" t="s">
        <v>82</v>
      </c>
      <c r="C334">
        <v>3185.4</v>
      </c>
      <c r="D334">
        <v>30</v>
      </c>
      <c r="F334" t="s">
        <v>26</v>
      </c>
      <c r="I334" t="s">
        <v>21</v>
      </c>
      <c r="K334">
        <f t="shared" si="4"/>
        <v>1.875</v>
      </c>
    </row>
    <row r="335" spans="1:11" x14ac:dyDescent="0.75">
      <c r="A335">
        <v>1211.866</v>
      </c>
      <c r="B335" t="s">
        <v>82</v>
      </c>
      <c r="C335">
        <v>3185.4</v>
      </c>
      <c r="D335">
        <v>30</v>
      </c>
      <c r="F335" t="s">
        <v>26</v>
      </c>
      <c r="I335" t="s">
        <v>21</v>
      </c>
      <c r="K335">
        <f t="shared" si="4"/>
        <v>0.97600000000011278</v>
      </c>
    </row>
    <row r="336" spans="1:11" x14ac:dyDescent="0.75">
      <c r="A336">
        <v>1215.9159999999999</v>
      </c>
      <c r="B336" t="s">
        <v>82</v>
      </c>
      <c r="C336">
        <v>3185.4</v>
      </c>
      <c r="D336">
        <v>30</v>
      </c>
      <c r="F336" t="s">
        <v>26</v>
      </c>
      <c r="I336" t="s">
        <v>21</v>
      </c>
      <c r="K336">
        <f t="shared" si="4"/>
        <v>0.65000000000009095</v>
      </c>
    </row>
    <row r="337" spans="1:11" x14ac:dyDescent="0.75">
      <c r="A337">
        <v>1222.3910000000001</v>
      </c>
      <c r="B337" t="s">
        <v>82</v>
      </c>
      <c r="C337">
        <v>3185.4</v>
      </c>
      <c r="D337">
        <v>30</v>
      </c>
      <c r="F337" t="s">
        <v>26</v>
      </c>
      <c r="I337" t="s">
        <v>21</v>
      </c>
      <c r="K337">
        <f t="shared" si="4"/>
        <v>3.7749999999998636</v>
      </c>
    </row>
    <row r="338" spans="1:11" x14ac:dyDescent="0.75">
      <c r="A338">
        <v>1240.241</v>
      </c>
      <c r="B338" t="s">
        <v>82</v>
      </c>
      <c r="C338">
        <v>3185.4</v>
      </c>
      <c r="D338">
        <v>30</v>
      </c>
      <c r="F338" t="s">
        <v>26</v>
      </c>
      <c r="I338" t="s">
        <v>21</v>
      </c>
      <c r="K338">
        <f t="shared" si="4"/>
        <v>2.2750000000000909</v>
      </c>
    </row>
    <row r="339" spans="1:11" x14ac:dyDescent="0.75">
      <c r="A339">
        <v>1245.691</v>
      </c>
      <c r="B339" t="s">
        <v>82</v>
      </c>
      <c r="C339">
        <v>3185.4</v>
      </c>
      <c r="D339">
        <v>30</v>
      </c>
      <c r="F339" t="s">
        <v>26</v>
      </c>
      <c r="I339" t="s">
        <v>21</v>
      </c>
      <c r="K339">
        <f t="shared" si="4"/>
        <v>1.4500000000000455</v>
      </c>
    </row>
    <row r="340" spans="1:11" x14ac:dyDescent="0.75">
      <c r="A340">
        <v>1250.866</v>
      </c>
      <c r="B340" t="s">
        <v>82</v>
      </c>
      <c r="C340">
        <v>3185.4</v>
      </c>
      <c r="D340">
        <v>30</v>
      </c>
      <c r="F340" t="s">
        <v>26</v>
      </c>
      <c r="I340" t="s">
        <v>21</v>
      </c>
      <c r="K340">
        <f t="shared" si="4"/>
        <v>1.9749999999999091</v>
      </c>
    </row>
    <row r="341" spans="1:11" x14ac:dyDescent="0.75">
      <c r="A341">
        <v>1256.116</v>
      </c>
      <c r="B341" t="s">
        <v>82</v>
      </c>
      <c r="C341">
        <v>3185.4</v>
      </c>
      <c r="D341">
        <v>30</v>
      </c>
      <c r="F341" t="s">
        <v>26</v>
      </c>
      <c r="I341" t="s">
        <v>21</v>
      </c>
      <c r="K341">
        <f t="shared" si="4"/>
        <v>1.2000000000000455</v>
      </c>
    </row>
    <row r="342" spans="1:11" x14ac:dyDescent="0.75">
      <c r="A342">
        <v>1261.866</v>
      </c>
      <c r="B342" t="s">
        <v>82</v>
      </c>
      <c r="C342">
        <v>3185.4</v>
      </c>
      <c r="D342">
        <v>30</v>
      </c>
      <c r="F342" t="s">
        <v>26</v>
      </c>
      <c r="I342" t="s">
        <v>21</v>
      </c>
      <c r="K342">
        <f t="shared" si="4"/>
        <v>5.6749999999999545</v>
      </c>
    </row>
    <row r="343" spans="1:11" x14ac:dyDescent="0.75">
      <c r="A343">
        <v>1268.2159999999999</v>
      </c>
      <c r="B343" t="s">
        <v>82</v>
      </c>
      <c r="C343">
        <v>3185.4</v>
      </c>
      <c r="D343">
        <v>30</v>
      </c>
      <c r="F343" t="s">
        <v>26</v>
      </c>
      <c r="I343" t="s">
        <v>21</v>
      </c>
      <c r="K343">
        <f t="shared" si="4"/>
        <v>1.9750000000001364</v>
      </c>
    </row>
    <row r="344" spans="1:11" x14ac:dyDescent="0.75">
      <c r="A344">
        <v>1272.066</v>
      </c>
      <c r="B344" t="s">
        <v>82</v>
      </c>
      <c r="C344">
        <v>3185.4</v>
      </c>
      <c r="D344">
        <v>30</v>
      </c>
      <c r="F344" t="s">
        <v>26</v>
      </c>
      <c r="I344" t="s">
        <v>21</v>
      </c>
      <c r="K344">
        <f t="shared" si="4"/>
        <v>1.5</v>
      </c>
    </row>
    <row r="345" spans="1:11" x14ac:dyDescent="0.75">
      <c r="A345">
        <v>1288.0909999999999</v>
      </c>
      <c r="B345" t="s">
        <v>82</v>
      </c>
      <c r="C345">
        <v>3185.4</v>
      </c>
      <c r="D345">
        <v>30</v>
      </c>
      <c r="F345" t="s">
        <v>26</v>
      </c>
      <c r="I345" t="s">
        <v>21</v>
      </c>
      <c r="K345">
        <f t="shared" si="4"/>
        <v>2.4500000000000455</v>
      </c>
    </row>
    <row r="346" spans="1:11" x14ac:dyDescent="0.75">
      <c r="A346">
        <v>1338.691</v>
      </c>
      <c r="B346" t="s">
        <v>82</v>
      </c>
      <c r="C346">
        <v>3185.4</v>
      </c>
      <c r="D346">
        <v>30</v>
      </c>
      <c r="F346" t="s">
        <v>26</v>
      </c>
      <c r="I346" t="s">
        <v>21</v>
      </c>
      <c r="K346">
        <f t="shared" si="4"/>
        <v>2.0249999999998636</v>
      </c>
    </row>
    <row r="347" spans="1:11" x14ac:dyDescent="0.75">
      <c r="A347">
        <v>1342.7159999999999</v>
      </c>
      <c r="B347" t="s">
        <v>82</v>
      </c>
      <c r="C347">
        <v>3185.4</v>
      </c>
      <c r="D347">
        <v>30</v>
      </c>
      <c r="F347" t="s">
        <v>26</v>
      </c>
      <c r="I347" t="s">
        <v>21</v>
      </c>
      <c r="K347">
        <f t="shared" si="4"/>
        <v>2.8500000000001364</v>
      </c>
    </row>
    <row r="348" spans="1:11" x14ac:dyDescent="0.75">
      <c r="A348">
        <v>1348.1410000000001</v>
      </c>
      <c r="B348" t="s">
        <v>82</v>
      </c>
      <c r="C348">
        <v>3185.4</v>
      </c>
      <c r="D348">
        <v>30</v>
      </c>
      <c r="F348" t="s">
        <v>26</v>
      </c>
      <c r="I348" t="s">
        <v>21</v>
      </c>
      <c r="K348">
        <f t="shared" si="4"/>
        <v>6.4749999999999091</v>
      </c>
    </row>
    <row r="349" spans="1:11" x14ac:dyDescent="0.75">
      <c r="A349">
        <v>1358.5409999999999</v>
      </c>
      <c r="B349" t="s">
        <v>82</v>
      </c>
      <c r="C349">
        <v>3185.4</v>
      </c>
      <c r="D349">
        <v>30</v>
      </c>
      <c r="F349" t="s">
        <v>26</v>
      </c>
      <c r="I349" t="s">
        <v>21</v>
      </c>
      <c r="K349">
        <f t="shared" si="4"/>
        <v>10.375</v>
      </c>
    </row>
    <row r="350" spans="1:11" x14ac:dyDescent="0.75">
      <c r="A350">
        <v>1371.0920000000001</v>
      </c>
      <c r="B350" t="s">
        <v>82</v>
      </c>
      <c r="C350">
        <v>3185.4</v>
      </c>
      <c r="D350">
        <v>30</v>
      </c>
      <c r="F350" t="s">
        <v>26</v>
      </c>
      <c r="I350" t="s">
        <v>21</v>
      </c>
      <c r="K350">
        <f t="shared" si="4"/>
        <v>2.9989999999997963</v>
      </c>
    </row>
    <row r="351" spans="1:11" x14ac:dyDescent="0.75">
      <c r="A351">
        <v>1392.566</v>
      </c>
      <c r="B351" t="s">
        <v>82</v>
      </c>
      <c r="C351">
        <v>3185.4</v>
      </c>
      <c r="D351">
        <v>30</v>
      </c>
      <c r="F351" t="s">
        <v>26</v>
      </c>
      <c r="I351" t="s">
        <v>21</v>
      </c>
      <c r="K351">
        <f t="shared" si="4"/>
        <v>9.6499999999998636</v>
      </c>
    </row>
    <row r="352" spans="1:11" x14ac:dyDescent="0.75">
      <c r="A352">
        <v>1414.7919999999999</v>
      </c>
      <c r="B352" t="s">
        <v>82</v>
      </c>
      <c r="C352">
        <v>3185.4</v>
      </c>
      <c r="D352">
        <v>30</v>
      </c>
      <c r="F352" t="s">
        <v>26</v>
      </c>
      <c r="I352" t="s">
        <v>21</v>
      </c>
      <c r="K352">
        <f t="shared" si="4"/>
        <v>3.0740000000000691</v>
      </c>
    </row>
    <row r="353" spans="1:11" x14ac:dyDescent="0.75">
      <c r="A353">
        <v>1424.5419999999999</v>
      </c>
      <c r="B353" t="s">
        <v>82</v>
      </c>
      <c r="C353">
        <v>3185.4</v>
      </c>
      <c r="D353">
        <v>30</v>
      </c>
      <c r="F353" t="s">
        <v>26</v>
      </c>
      <c r="I353" t="s">
        <v>21</v>
      </c>
      <c r="K353">
        <f t="shared" si="4"/>
        <v>20.825000000000045</v>
      </c>
    </row>
    <row r="354" spans="1:11" x14ac:dyDescent="0.75">
      <c r="A354">
        <v>1447.4659999999999</v>
      </c>
      <c r="B354" t="s">
        <v>82</v>
      </c>
      <c r="C354">
        <v>3185.4</v>
      </c>
      <c r="D354">
        <v>30</v>
      </c>
      <c r="F354" t="s">
        <v>26</v>
      </c>
      <c r="I354" t="s">
        <v>21</v>
      </c>
      <c r="K354">
        <f t="shared" si="4"/>
        <v>1.1000000000001364</v>
      </c>
    </row>
    <row r="355" spans="1:11" x14ac:dyDescent="0.75">
      <c r="A355">
        <v>1449.741</v>
      </c>
      <c r="B355" t="s">
        <v>82</v>
      </c>
      <c r="C355">
        <v>3185.4</v>
      </c>
      <c r="D355">
        <v>30</v>
      </c>
      <c r="F355" t="s">
        <v>26</v>
      </c>
      <c r="I355" t="s">
        <v>21</v>
      </c>
      <c r="K355">
        <f t="shared" si="4"/>
        <v>1.5999999999999091</v>
      </c>
    </row>
    <row r="356" spans="1:11" x14ac:dyDescent="0.75">
      <c r="A356">
        <v>1453.2660000000001</v>
      </c>
      <c r="B356" t="s">
        <v>82</v>
      </c>
      <c r="C356">
        <v>3185.4</v>
      </c>
      <c r="D356">
        <v>30</v>
      </c>
      <c r="F356" t="s">
        <v>26</v>
      </c>
      <c r="I356" t="s">
        <v>21</v>
      </c>
      <c r="K356">
        <f t="shared" si="4"/>
        <v>0.97499999999990905</v>
      </c>
    </row>
    <row r="357" spans="1:11" x14ac:dyDescent="0.75">
      <c r="A357">
        <v>1459.616</v>
      </c>
      <c r="B357" t="s">
        <v>82</v>
      </c>
      <c r="C357">
        <v>3185.4</v>
      </c>
      <c r="D357">
        <v>30</v>
      </c>
      <c r="F357" t="s">
        <v>26</v>
      </c>
      <c r="I357" t="s">
        <v>21</v>
      </c>
      <c r="K357">
        <f t="shared" si="4"/>
        <v>4.7750000000000909</v>
      </c>
    </row>
    <row r="358" spans="1:11" x14ac:dyDescent="0.75">
      <c r="A358">
        <v>1469.367</v>
      </c>
      <c r="B358" t="s">
        <v>82</v>
      </c>
      <c r="C358">
        <v>3185.4</v>
      </c>
      <c r="D358">
        <v>30</v>
      </c>
      <c r="F358" t="s">
        <v>26</v>
      </c>
      <c r="I358" t="s">
        <v>21</v>
      </c>
      <c r="K358">
        <f t="shared" si="4"/>
        <v>10.098999999999933</v>
      </c>
    </row>
    <row r="359" spans="1:11" x14ac:dyDescent="0.75">
      <c r="A359">
        <v>1484.0920000000001</v>
      </c>
      <c r="B359" t="s">
        <v>82</v>
      </c>
      <c r="C359">
        <v>3185.4</v>
      </c>
      <c r="D359">
        <v>30</v>
      </c>
      <c r="F359" t="s">
        <v>26</v>
      </c>
      <c r="I359" t="s">
        <v>21</v>
      </c>
      <c r="K359">
        <f t="shared" si="4"/>
        <v>2.1999999999998181</v>
      </c>
    </row>
    <row r="360" spans="1:11" x14ac:dyDescent="0.75">
      <c r="A360">
        <v>1491.066</v>
      </c>
      <c r="B360" t="s">
        <v>82</v>
      </c>
      <c r="C360">
        <v>3185.4</v>
      </c>
      <c r="D360">
        <v>30</v>
      </c>
      <c r="F360" t="s">
        <v>26</v>
      </c>
      <c r="I360" t="s">
        <v>21</v>
      </c>
      <c r="K360">
        <f t="shared" si="4"/>
        <v>2.25</v>
      </c>
    </row>
    <row r="361" spans="1:11" x14ac:dyDescent="0.75">
      <c r="A361">
        <v>1496.367</v>
      </c>
      <c r="B361" t="s">
        <v>82</v>
      </c>
      <c r="C361">
        <v>3185.4</v>
      </c>
      <c r="D361">
        <v>30</v>
      </c>
      <c r="F361" t="s">
        <v>26</v>
      </c>
      <c r="I361" t="s">
        <v>21</v>
      </c>
      <c r="K361">
        <f t="shared" si="4"/>
        <v>3.3489999999999327</v>
      </c>
    </row>
    <row r="362" spans="1:11" x14ac:dyDescent="0.75">
      <c r="A362">
        <v>1502.5170000000001</v>
      </c>
      <c r="B362" t="s">
        <v>82</v>
      </c>
      <c r="C362">
        <v>3185.4</v>
      </c>
      <c r="D362">
        <v>30</v>
      </c>
      <c r="F362" t="s">
        <v>26</v>
      </c>
      <c r="I362" t="s">
        <v>21</v>
      </c>
      <c r="K362">
        <f t="shared" si="4"/>
        <v>4.7000000000000455</v>
      </c>
    </row>
    <row r="363" spans="1:11" x14ac:dyDescent="0.75">
      <c r="A363">
        <v>1512.4159999999999</v>
      </c>
      <c r="B363" t="s">
        <v>82</v>
      </c>
      <c r="C363">
        <v>3185.4</v>
      </c>
      <c r="D363">
        <v>30</v>
      </c>
      <c r="F363" t="s">
        <v>26</v>
      </c>
      <c r="I363" t="s">
        <v>21</v>
      </c>
      <c r="K363">
        <f t="shared" si="4"/>
        <v>29.400000000000091</v>
      </c>
    </row>
    <row r="364" spans="1:11" x14ac:dyDescent="0.75">
      <c r="A364">
        <v>1544.3910000000001</v>
      </c>
      <c r="B364" t="s">
        <v>82</v>
      </c>
      <c r="C364">
        <v>3185.4</v>
      </c>
      <c r="D364">
        <v>30</v>
      </c>
      <c r="F364" t="s">
        <v>26</v>
      </c>
      <c r="I364" t="s">
        <v>21</v>
      </c>
      <c r="K364">
        <f t="shared" si="4"/>
        <v>1.7249999999999091</v>
      </c>
    </row>
    <row r="365" spans="1:11" x14ac:dyDescent="0.75">
      <c r="A365">
        <v>1554.9159999999999</v>
      </c>
      <c r="B365" t="s">
        <v>82</v>
      </c>
      <c r="C365">
        <v>3185.4</v>
      </c>
      <c r="D365">
        <v>30</v>
      </c>
      <c r="F365" t="s">
        <v>26</v>
      </c>
      <c r="I365" t="s">
        <v>21</v>
      </c>
      <c r="K365">
        <f t="shared" si="4"/>
        <v>7.8250000000000455</v>
      </c>
    </row>
    <row r="366" spans="1:11" x14ac:dyDescent="0.75">
      <c r="A366">
        <v>1574.191</v>
      </c>
      <c r="B366" t="s">
        <v>82</v>
      </c>
      <c r="C366">
        <v>3185.4</v>
      </c>
      <c r="D366">
        <v>30</v>
      </c>
      <c r="F366" t="s">
        <v>26</v>
      </c>
      <c r="I366" t="s">
        <v>21</v>
      </c>
      <c r="K366">
        <f t="shared" si="4"/>
        <v>1.625</v>
      </c>
    </row>
    <row r="367" spans="1:11" x14ac:dyDescent="0.75">
      <c r="A367">
        <v>1584.691</v>
      </c>
      <c r="B367" t="s">
        <v>82</v>
      </c>
      <c r="C367">
        <v>3185.4</v>
      </c>
      <c r="D367">
        <v>30</v>
      </c>
      <c r="F367" t="s">
        <v>26</v>
      </c>
      <c r="I367" t="s">
        <v>21</v>
      </c>
      <c r="K367">
        <f t="shared" si="4"/>
        <v>2.75</v>
      </c>
    </row>
    <row r="368" spans="1:11" x14ac:dyDescent="0.75">
      <c r="A368">
        <v>1591.0160000000001</v>
      </c>
      <c r="B368" t="s">
        <v>82</v>
      </c>
      <c r="C368">
        <v>3185.4</v>
      </c>
      <c r="D368">
        <v>30</v>
      </c>
      <c r="F368" t="s">
        <v>26</v>
      </c>
      <c r="I368" t="s">
        <v>21</v>
      </c>
      <c r="K368">
        <f t="shared" si="4"/>
        <v>4.9259999999999309</v>
      </c>
    </row>
    <row r="369" spans="1:11" x14ac:dyDescent="0.75">
      <c r="A369">
        <v>1597.566</v>
      </c>
      <c r="B369" t="s">
        <v>82</v>
      </c>
      <c r="C369">
        <v>3185.4</v>
      </c>
      <c r="D369">
        <v>30</v>
      </c>
      <c r="F369" t="s">
        <v>26</v>
      </c>
      <c r="I369" t="s">
        <v>21</v>
      </c>
      <c r="K369">
        <f t="shared" si="4"/>
        <v>1.8759999999999764</v>
      </c>
    </row>
    <row r="370" spans="1:11" x14ac:dyDescent="0.75">
      <c r="A370">
        <v>1601.1410000000001</v>
      </c>
      <c r="B370" t="s">
        <v>82</v>
      </c>
      <c r="C370">
        <v>3185.4</v>
      </c>
      <c r="D370">
        <v>30</v>
      </c>
      <c r="F370" t="s">
        <v>26</v>
      </c>
      <c r="I370" t="s">
        <v>21</v>
      </c>
      <c r="K370">
        <f t="shared" si="4"/>
        <v>9.125</v>
      </c>
    </row>
    <row r="371" spans="1:11" x14ac:dyDescent="0.75">
      <c r="A371">
        <v>1612.0170000000001</v>
      </c>
      <c r="B371" t="s">
        <v>82</v>
      </c>
      <c r="C371">
        <v>3185.4</v>
      </c>
      <c r="D371">
        <v>30</v>
      </c>
      <c r="F371" t="s">
        <v>26</v>
      </c>
      <c r="I371" t="s">
        <v>21</v>
      </c>
      <c r="K371">
        <f t="shared" si="4"/>
        <v>4.4249999999999545</v>
      </c>
    </row>
    <row r="372" spans="1:11" x14ac:dyDescent="0.75">
      <c r="A372">
        <v>1617.8910000000001</v>
      </c>
      <c r="B372" t="s">
        <v>82</v>
      </c>
      <c r="C372">
        <v>3185.4</v>
      </c>
      <c r="D372">
        <v>30</v>
      </c>
      <c r="F372" t="s">
        <v>26</v>
      </c>
      <c r="I372" t="s">
        <v>21</v>
      </c>
      <c r="K372">
        <f t="shared" si="4"/>
        <v>2.375</v>
      </c>
    </row>
    <row r="373" spans="1:11" x14ac:dyDescent="0.75">
      <c r="A373">
        <v>1622.5160000000001</v>
      </c>
      <c r="B373" t="s">
        <v>82</v>
      </c>
      <c r="C373">
        <v>3185.4</v>
      </c>
      <c r="D373">
        <v>30</v>
      </c>
      <c r="F373" t="s">
        <v>26</v>
      </c>
      <c r="I373" t="s">
        <v>21</v>
      </c>
      <c r="K373">
        <f t="shared" si="4"/>
        <v>4.2759999999998399</v>
      </c>
    </row>
    <row r="374" spans="1:11" x14ac:dyDescent="0.75">
      <c r="A374">
        <v>1629.3409999999999</v>
      </c>
      <c r="B374" t="s">
        <v>82</v>
      </c>
      <c r="C374">
        <v>3185.4</v>
      </c>
      <c r="D374">
        <v>30</v>
      </c>
      <c r="F374" t="s">
        <v>26</v>
      </c>
      <c r="I374" t="s">
        <v>21</v>
      </c>
      <c r="K374">
        <f t="shared" si="4"/>
        <v>3.1500000000000909</v>
      </c>
    </row>
    <row r="375" spans="1:11" x14ac:dyDescent="0.75">
      <c r="A375">
        <v>1639.691</v>
      </c>
      <c r="B375" t="s">
        <v>82</v>
      </c>
      <c r="C375">
        <v>3185.4</v>
      </c>
      <c r="D375">
        <v>30</v>
      </c>
      <c r="F375" t="s">
        <v>26</v>
      </c>
      <c r="I375" t="s">
        <v>21</v>
      </c>
      <c r="K375">
        <f t="shared" si="4"/>
        <v>2.2010000000000218</v>
      </c>
    </row>
    <row r="376" spans="1:11" x14ac:dyDescent="0.75">
      <c r="A376">
        <v>1644.191</v>
      </c>
      <c r="B376" t="s">
        <v>82</v>
      </c>
      <c r="C376">
        <v>3185.4</v>
      </c>
      <c r="D376">
        <v>30</v>
      </c>
      <c r="F376" t="s">
        <v>26</v>
      </c>
      <c r="I376" t="s">
        <v>21</v>
      </c>
      <c r="K376">
        <f t="shared" si="4"/>
        <v>1.5499999999999545</v>
      </c>
    </row>
    <row r="377" spans="1:11" x14ac:dyDescent="0.75">
      <c r="A377">
        <v>1647.0170000000001</v>
      </c>
      <c r="B377" t="s">
        <v>82</v>
      </c>
      <c r="C377">
        <v>3185.4</v>
      </c>
      <c r="D377">
        <v>30</v>
      </c>
      <c r="F377" t="s">
        <v>26</v>
      </c>
      <c r="I377" t="s">
        <v>21</v>
      </c>
      <c r="K377">
        <f t="shared" si="4"/>
        <v>5.2000000000000455</v>
      </c>
    </row>
    <row r="378" spans="1:11" x14ac:dyDescent="0.75">
      <c r="A378">
        <v>1654.5409999999999</v>
      </c>
      <c r="B378" t="s">
        <v>82</v>
      </c>
      <c r="C378">
        <v>3185.4</v>
      </c>
      <c r="D378">
        <v>30</v>
      </c>
      <c r="F378" t="s">
        <v>26</v>
      </c>
      <c r="I378" t="s">
        <v>21</v>
      </c>
      <c r="K378">
        <f t="shared" si="4"/>
        <v>1.2750000000000909</v>
      </c>
    </row>
    <row r="379" spans="1:11" x14ac:dyDescent="0.75">
      <c r="A379">
        <v>1661.0920000000001</v>
      </c>
      <c r="B379" t="s">
        <v>82</v>
      </c>
      <c r="C379">
        <v>3185.4</v>
      </c>
      <c r="D379">
        <v>30</v>
      </c>
      <c r="F379" t="s">
        <v>26</v>
      </c>
      <c r="I379" t="s">
        <v>21</v>
      </c>
      <c r="K379">
        <f t="shared" si="4"/>
        <v>4.1989999999998417</v>
      </c>
    </row>
    <row r="380" spans="1:11" x14ac:dyDescent="0.75">
      <c r="A380">
        <v>1669.191</v>
      </c>
      <c r="B380" t="s">
        <v>82</v>
      </c>
      <c r="C380">
        <v>3185.4</v>
      </c>
      <c r="D380">
        <v>30</v>
      </c>
      <c r="F380" t="s">
        <v>26</v>
      </c>
      <c r="I380" t="s">
        <v>21</v>
      </c>
      <c r="K380">
        <f t="shared" ref="K380:K383" si="5">A525-A380</f>
        <v>14.401000000000067</v>
      </c>
    </row>
    <row r="381" spans="1:11" x14ac:dyDescent="0.75">
      <c r="A381">
        <v>1686.442</v>
      </c>
      <c r="B381" t="s">
        <v>82</v>
      </c>
      <c r="C381">
        <v>3185.4</v>
      </c>
      <c r="D381">
        <v>30</v>
      </c>
      <c r="F381" t="s">
        <v>26</v>
      </c>
      <c r="I381" t="s">
        <v>21</v>
      </c>
      <c r="K381">
        <f t="shared" si="5"/>
        <v>10.723999999999933</v>
      </c>
    </row>
    <row r="382" spans="1:11" x14ac:dyDescent="0.75">
      <c r="A382">
        <v>1752.4159999999999</v>
      </c>
      <c r="B382" t="s">
        <v>82</v>
      </c>
      <c r="C382">
        <v>3185.4</v>
      </c>
      <c r="D382">
        <v>30</v>
      </c>
      <c r="F382" t="s">
        <v>26</v>
      </c>
      <c r="I382" t="s">
        <v>21</v>
      </c>
      <c r="K382">
        <f t="shared" si="5"/>
        <v>1.0750000000000455</v>
      </c>
    </row>
    <row r="383" spans="1:11" x14ac:dyDescent="0.75">
      <c r="A383">
        <v>1792.567</v>
      </c>
      <c r="B383" t="s">
        <v>82</v>
      </c>
      <c r="C383">
        <v>3185.4</v>
      </c>
      <c r="D383">
        <v>30</v>
      </c>
      <c r="F383" t="s">
        <v>26</v>
      </c>
      <c r="I383" t="s">
        <v>21</v>
      </c>
      <c r="K383">
        <f t="shared" si="5"/>
        <v>1.3240000000000691</v>
      </c>
    </row>
    <row r="384" spans="1:11" x14ac:dyDescent="0.75">
      <c r="A384" s="3">
        <v>1219.691</v>
      </c>
      <c r="B384" s="3" t="s">
        <v>82</v>
      </c>
      <c r="C384" s="3">
        <v>3185.4</v>
      </c>
      <c r="D384" s="3">
        <v>30</v>
      </c>
      <c r="E384" s="3"/>
      <c r="F384" s="3" t="s">
        <v>30</v>
      </c>
      <c r="G384" s="3"/>
      <c r="H384" s="3"/>
      <c r="I384" s="3" t="s">
        <v>22</v>
      </c>
    </row>
    <row r="385" spans="1:9" x14ac:dyDescent="0.75">
      <c r="A385">
        <v>1229.0409999999999</v>
      </c>
      <c r="B385" t="s">
        <v>82</v>
      </c>
      <c r="C385">
        <v>3185.4</v>
      </c>
      <c r="D385">
        <v>30</v>
      </c>
      <c r="F385" t="s">
        <v>30</v>
      </c>
      <c r="I385" t="s">
        <v>22</v>
      </c>
    </row>
    <row r="386" spans="1:9" x14ac:dyDescent="0.75">
      <c r="A386">
        <v>1287.2660000000001</v>
      </c>
      <c r="B386" t="s">
        <v>82</v>
      </c>
      <c r="C386">
        <v>3185.4</v>
      </c>
      <c r="D386">
        <v>30</v>
      </c>
      <c r="F386" t="s">
        <v>30</v>
      </c>
      <c r="I386" t="s">
        <v>22</v>
      </c>
    </row>
    <row r="387" spans="1:9" x14ac:dyDescent="0.75">
      <c r="A387">
        <v>1319.4159999999999</v>
      </c>
      <c r="B387" t="s">
        <v>82</v>
      </c>
      <c r="C387">
        <v>3185.4</v>
      </c>
      <c r="D387">
        <v>30</v>
      </c>
      <c r="F387" t="s">
        <v>30</v>
      </c>
      <c r="I387" t="s">
        <v>22</v>
      </c>
    </row>
    <row r="388" spans="1:9" x14ac:dyDescent="0.75">
      <c r="A388">
        <v>1335.741</v>
      </c>
      <c r="B388" t="s">
        <v>82</v>
      </c>
      <c r="C388">
        <v>3185.4</v>
      </c>
      <c r="D388">
        <v>30</v>
      </c>
      <c r="F388" t="s">
        <v>30</v>
      </c>
      <c r="I388" t="s">
        <v>22</v>
      </c>
    </row>
    <row r="389" spans="1:9" x14ac:dyDescent="0.75">
      <c r="A389">
        <v>1410.8409999999999</v>
      </c>
      <c r="B389" t="s">
        <v>82</v>
      </c>
      <c r="C389">
        <v>3185.4</v>
      </c>
      <c r="D389">
        <v>30</v>
      </c>
      <c r="F389" t="s">
        <v>30</v>
      </c>
      <c r="I389" t="s">
        <v>22</v>
      </c>
    </row>
    <row r="390" spans="1:9" x14ac:dyDescent="0.75">
      <c r="A390">
        <v>1638.2170000000001</v>
      </c>
      <c r="B390" t="s">
        <v>82</v>
      </c>
      <c r="C390">
        <v>3185.4</v>
      </c>
      <c r="D390">
        <v>30</v>
      </c>
      <c r="F390" t="s">
        <v>30</v>
      </c>
      <c r="I390" t="s">
        <v>22</v>
      </c>
    </row>
    <row r="391" spans="1:9" x14ac:dyDescent="0.75">
      <c r="A391">
        <v>1643.367</v>
      </c>
      <c r="B391" t="s">
        <v>82</v>
      </c>
      <c r="C391">
        <v>3185.4</v>
      </c>
      <c r="D391">
        <v>30</v>
      </c>
      <c r="F391" t="s">
        <v>30</v>
      </c>
      <c r="I391" t="s">
        <v>22</v>
      </c>
    </row>
    <row r="392" spans="1:9" x14ac:dyDescent="0.75">
      <c r="A392">
        <v>1734.0170000000001</v>
      </c>
      <c r="B392" t="s">
        <v>82</v>
      </c>
      <c r="C392">
        <v>3185.4</v>
      </c>
      <c r="D392">
        <v>30</v>
      </c>
      <c r="F392" t="s">
        <v>30</v>
      </c>
      <c r="I392" t="s">
        <v>22</v>
      </c>
    </row>
    <row r="393" spans="1:9" x14ac:dyDescent="0.75">
      <c r="A393">
        <v>1760.5160000000001</v>
      </c>
      <c r="B393" t="s">
        <v>82</v>
      </c>
      <c r="C393">
        <v>3185.4</v>
      </c>
      <c r="D393">
        <v>30</v>
      </c>
      <c r="F393" t="s">
        <v>30</v>
      </c>
      <c r="I393" t="s">
        <v>22</v>
      </c>
    </row>
    <row r="394" spans="1:9" x14ac:dyDescent="0.75">
      <c r="A394">
        <v>1774.867</v>
      </c>
      <c r="B394" t="s">
        <v>82</v>
      </c>
      <c r="C394">
        <v>3185.4</v>
      </c>
      <c r="D394">
        <v>30</v>
      </c>
      <c r="F394" t="s">
        <v>30</v>
      </c>
      <c r="I394" t="s">
        <v>22</v>
      </c>
    </row>
    <row r="395" spans="1:9" x14ac:dyDescent="0.75">
      <c r="A395">
        <v>1779.941</v>
      </c>
      <c r="B395" t="s">
        <v>82</v>
      </c>
      <c r="C395">
        <v>3185.4</v>
      </c>
      <c r="D395">
        <v>30</v>
      </c>
      <c r="F395" t="s">
        <v>30</v>
      </c>
      <c r="I395" t="s">
        <v>22</v>
      </c>
    </row>
    <row r="396" spans="1:9" x14ac:dyDescent="0.75">
      <c r="A396">
        <v>1794.817</v>
      </c>
      <c r="B396" t="s">
        <v>82</v>
      </c>
      <c r="C396">
        <v>3185.4</v>
      </c>
      <c r="D396">
        <v>30</v>
      </c>
      <c r="F396" t="s">
        <v>30</v>
      </c>
      <c r="I396" t="s">
        <v>22</v>
      </c>
    </row>
    <row r="397" spans="1:9" x14ac:dyDescent="0.75">
      <c r="A397">
        <v>1204.7909999999999</v>
      </c>
      <c r="B397" t="s">
        <v>82</v>
      </c>
      <c r="C397">
        <v>3185.4</v>
      </c>
      <c r="D397">
        <v>30</v>
      </c>
      <c r="F397" t="s">
        <v>20</v>
      </c>
      <c r="I397" t="s">
        <v>22</v>
      </c>
    </row>
    <row r="398" spans="1:9" x14ac:dyDescent="0.75">
      <c r="A398">
        <v>1210.9159999999999</v>
      </c>
      <c r="B398" t="s">
        <v>82</v>
      </c>
      <c r="C398">
        <v>3185.4</v>
      </c>
      <c r="D398">
        <v>30</v>
      </c>
      <c r="F398" t="s">
        <v>20</v>
      </c>
      <c r="I398" t="s">
        <v>22</v>
      </c>
    </row>
    <row r="399" spans="1:9" x14ac:dyDescent="0.75">
      <c r="A399">
        <v>1215.2660000000001</v>
      </c>
      <c r="B399" t="s">
        <v>82</v>
      </c>
      <c r="C399">
        <v>3185.4</v>
      </c>
      <c r="D399">
        <v>30</v>
      </c>
      <c r="F399" t="s">
        <v>20</v>
      </c>
      <c r="I399" t="s">
        <v>22</v>
      </c>
    </row>
    <row r="400" spans="1:9" x14ac:dyDescent="0.75">
      <c r="A400">
        <v>1222.1410000000001</v>
      </c>
      <c r="B400" t="s">
        <v>82</v>
      </c>
      <c r="C400">
        <v>3185.4</v>
      </c>
      <c r="D400">
        <v>30</v>
      </c>
      <c r="F400" t="s">
        <v>20</v>
      </c>
      <c r="I400" t="s">
        <v>22</v>
      </c>
    </row>
    <row r="401" spans="1:9" x14ac:dyDescent="0.75">
      <c r="A401">
        <v>1227.816</v>
      </c>
      <c r="B401" t="s">
        <v>82</v>
      </c>
      <c r="C401">
        <v>3185.4</v>
      </c>
      <c r="D401">
        <v>30</v>
      </c>
      <c r="F401" t="s">
        <v>20</v>
      </c>
      <c r="I401" t="s">
        <v>22</v>
      </c>
    </row>
    <row r="402" spans="1:9" x14ac:dyDescent="0.75">
      <c r="A402">
        <v>1233.441</v>
      </c>
      <c r="B402" t="s">
        <v>82</v>
      </c>
      <c r="C402">
        <v>3185.4</v>
      </c>
      <c r="D402">
        <v>30</v>
      </c>
      <c r="F402" t="s">
        <v>20</v>
      </c>
      <c r="I402" t="s">
        <v>22</v>
      </c>
    </row>
    <row r="403" spans="1:9" x14ac:dyDescent="0.75">
      <c r="A403">
        <v>1235.6659999999999</v>
      </c>
      <c r="B403" t="s">
        <v>82</v>
      </c>
      <c r="C403">
        <v>3185.4</v>
      </c>
      <c r="D403">
        <v>30</v>
      </c>
      <c r="F403" t="s">
        <v>20</v>
      </c>
      <c r="I403" t="s">
        <v>22</v>
      </c>
    </row>
    <row r="404" spans="1:9" x14ac:dyDescent="0.75">
      <c r="A404">
        <v>1239.316</v>
      </c>
      <c r="B404" t="s">
        <v>82</v>
      </c>
      <c r="C404">
        <v>3185.4</v>
      </c>
      <c r="D404">
        <v>30</v>
      </c>
      <c r="F404" t="s">
        <v>20</v>
      </c>
      <c r="I404" t="s">
        <v>22</v>
      </c>
    </row>
    <row r="405" spans="1:9" x14ac:dyDescent="0.75">
      <c r="A405">
        <v>1244.2660000000001</v>
      </c>
      <c r="B405" t="s">
        <v>82</v>
      </c>
      <c r="C405">
        <v>3185.4</v>
      </c>
      <c r="D405">
        <v>30</v>
      </c>
      <c r="F405" t="s">
        <v>20</v>
      </c>
      <c r="I405" t="s">
        <v>22</v>
      </c>
    </row>
    <row r="406" spans="1:9" x14ac:dyDescent="0.75">
      <c r="A406">
        <v>1248.191</v>
      </c>
      <c r="B406" t="s">
        <v>82</v>
      </c>
      <c r="C406">
        <v>3185.4</v>
      </c>
      <c r="D406">
        <v>30</v>
      </c>
      <c r="F406" t="s">
        <v>20</v>
      </c>
      <c r="I406" t="s">
        <v>22</v>
      </c>
    </row>
    <row r="407" spans="1:9" x14ac:dyDescent="0.75">
      <c r="A407">
        <v>1250.616</v>
      </c>
      <c r="B407" t="s">
        <v>82</v>
      </c>
      <c r="C407">
        <v>3185.4</v>
      </c>
      <c r="D407">
        <v>30</v>
      </c>
      <c r="F407" t="s">
        <v>20</v>
      </c>
      <c r="I407" t="s">
        <v>22</v>
      </c>
    </row>
    <row r="408" spans="1:9" x14ac:dyDescent="0.75">
      <c r="A408">
        <v>1254.1410000000001</v>
      </c>
      <c r="B408" t="s">
        <v>82</v>
      </c>
      <c r="C408">
        <v>3185.4</v>
      </c>
      <c r="D408">
        <v>30</v>
      </c>
      <c r="F408" t="s">
        <v>20</v>
      </c>
      <c r="I408" t="s">
        <v>22</v>
      </c>
    </row>
    <row r="409" spans="1:9" x14ac:dyDescent="0.75">
      <c r="A409">
        <v>1258.316</v>
      </c>
      <c r="B409" t="s">
        <v>82</v>
      </c>
      <c r="C409">
        <v>3185.4</v>
      </c>
      <c r="D409">
        <v>30</v>
      </c>
      <c r="F409" t="s">
        <v>20</v>
      </c>
      <c r="I409" t="s">
        <v>22</v>
      </c>
    </row>
    <row r="410" spans="1:9" x14ac:dyDescent="0.75">
      <c r="A410">
        <v>1261.741</v>
      </c>
      <c r="B410" t="s">
        <v>82</v>
      </c>
      <c r="C410">
        <v>3185.4</v>
      </c>
      <c r="D410">
        <v>30</v>
      </c>
      <c r="F410" t="s">
        <v>20</v>
      </c>
      <c r="I410" t="s">
        <v>22</v>
      </c>
    </row>
    <row r="411" spans="1:9" x14ac:dyDescent="0.75">
      <c r="A411">
        <v>1267.9659999999999</v>
      </c>
      <c r="B411" t="s">
        <v>82</v>
      </c>
      <c r="C411">
        <v>3185.4</v>
      </c>
      <c r="D411">
        <v>30</v>
      </c>
      <c r="F411" t="s">
        <v>20</v>
      </c>
      <c r="I411" t="s">
        <v>22</v>
      </c>
    </row>
    <row r="412" spans="1:9" x14ac:dyDescent="0.75">
      <c r="A412">
        <v>1271.116</v>
      </c>
      <c r="B412" t="s">
        <v>82</v>
      </c>
      <c r="C412">
        <v>3185.4</v>
      </c>
      <c r="D412">
        <v>30</v>
      </c>
      <c r="F412" t="s">
        <v>20</v>
      </c>
      <c r="I412" t="s">
        <v>22</v>
      </c>
    </row>
    <row r="413" spans="1:9" x14ac:dyDescent="0.75">
      <c r="A413">
        <v>1274.4659999999999</v>
      </c>
      <c r="B413" t="s">
        <v>82</v>
      </c>
      <c r="C413">
        <v>3185.4</v>
      </c>
      <c r="D413">
        <v>30</v>
      </c>
      <c r="F413" t="s">
        <v>20</v>
      </c>
      <c r="I413" t="s">
        <v>22</v>
      </c>
    </row>
    <row r="414" spans="1:9" x14ac:dyDescent="0.75">
      <c r="A414">
        <v>1292.2660000000001</v>
      </c>
      <c r="B414" t="s">
        <v>82</v>
      </c>
      <c r="C414">
        <v>3185.4</v>
      </c>
      <c r="D414">
        <v>30</v>
      </c>
      <c r="F414" t="s">
        <v>20</v>
      </c>
      <c r="I414" t="s">
        <v>22</v>
      </c>
    </row>
    <row r="415" spans="1:9" x14ac:dyDescent="0.75">
      <c r="A415">
        <v>1298.6659999999999</v>
      </c>
      <c r="B415" t="s">
        <v>82</v>
      </c>
      <c r="C415">
        <v>3185.4</v>
      </c>
      <c r="D415">
        <v>30</v>
      </c>
      <c r="F415" t="s">
        <v>20</v>
      </c>
      <c r="I415" t="s">
        <v>22</v>
      </c>
    </row>
    <row r="416" spans="1:9" x14ac:dyDescent="0.75">
      <c r="A416">
        <v>1300.7170000000001</v>
      </c>
      <c r="B416" t="s">
        <v>82</v>
      </c>
      <c r="C416">
        <v>3185.4</v>
      </c>
      <c r="D416">
        <v>30</v>
      </c>
      <c r="F416" t="s">
        <v>20</v>
      </c>
      <c r="I416" t="s">
        <v>22</v>
      </c>
    </row>
    <row r="417" spans="1:9" x14ac:dyDescent="0.75">
      <c r="A417">
        <v>1321.8910000000001</v>
      </c>
      <c r="B417" t="s">
        <v>82</v>
      </c>
      <c r="C417">
        <v>3185.4</v>
      </c>
      <c r="D417">
        <v>30</v>
      </c>
      <c r="F417" t="s">
        <v>20</v>
      </c>
      <c r="I417" t="s">
        <v>22</v>
      </c>
    </row>
    <row r="418" spans="1:9" x14ac:dyDescent="0.75">
      <c r="A418">
        <v>1338.566</v>
      </c>
      <c r="B418" t="s">
        <v>82</v>
      </c>
      <c r="C418">
        <v>3185.4</v>
      </c>
      <c r="D418">
        <v>30</v>
      </c>
      <c r="F418" t="s">
        <v>20</v>
      </c>
      <c r="I418" t="s">
        <v>22</v>
      </c>
    </row>
    <row r="419" spans="1:9" x14ac:dyDescent="0.75">
      <c r="A419">
        <v>1342.4659999999999</v>
      </c>
      <c r="B419" t="s">
        <v>82</v>
      </c>
      <c r="C419">
        <v>3185.4</v>
      </c>
      <c r="D419">
        <v>30</v>
      </c>
      <c r="F419" t="s">
        <v>20</v>
      </c>
      <c r="I419" t="s">
        <v>22</v>
      </c>
    </row>
    <row r="420" spans="1:9" x14ac:dyDescent="0.75">
      <c r="A420">
        <v>1347.3409999999999</v>
      </c>
      <c r="B420" t="s">
        <v>82</v>
      </c>
      <c r="C420">
        <v>3185.4</v>
      </c>
      <c r="D420">
        <v>30</v>
      </c>
      <c r="F420" t="s">
        <v>20</v>
      </c>
      <c r="I420" t="s">
        <v>22</v>
      </c>
    </row>
    <row r="421" spans="1:9" x14ac:dyDescent="0.75">
      <c r="A421">
        <v>1357.9659999999999</v>
      </c>
      <c r="B421" t="s">
        <v>82</v>
      </c>
      <c r="C421">
        <v>3185.4</v>
      </c>
      <c r="D421">
        <v>30</v>
      </c>
      <c r="F421" t="s">
        <v>20</v>
      </c>
      <c r="I421" t="s">
        <v>22</v>
      </c>
    </row>
    <row r="422" spans="1:9" x14ac:dyDescent="0.75">
      <c r="A422">
        <v>1370.8409999999999</v>
      </c>
      <c r="B422" t="s">
        <v>82</v>
      </c>
      <c r="C422">
        <v>3185.4</v>
      </c>
      <c r="D422">
        <v>30</v>
      </c>
      <c r="F422" t="s">
        <v>20</v>
      </c>
      <c r="I422" t="s">
        <v>22</v>
      </c>
    </row>
    <row r="423" spans="1:9" x14ac:dyDescent="0.75">
      <c r="A423">
        <v>1374.491</v>
      </c>
      <c r="B423" t="s">
        <v>82</v>
      </c>
      <c r="C423">
        <v>3185.4</v>
      </c>
      <c r="D423">
        <v>30</v>
      </c>
      <c r="F423" t="s">
        <v>20</v>
      </c>
      <c r="I423" t="s">
        <v>22</v>
      </c>
    </row>
    <row r="424" spans="1:9" x14ac:dyDescent="0.75">
      <c r="A424">
        <v>1380.991</v>
      </c>
      <c r="B424" t="s">
        <v>82</v>
      </c>
      <c r="C424">
        <v>3185.4</v>
      </c>
      <c r="D424">
        <v>30</v>
      </c>
      <c r="F424" t="s">
        <v>20</v>
      </c>
      <c r="I424" t="s">
        <v>22</v>
      </c>
    </row>
    <row r="425" spans="1:9" x14ac:dyDescent="0.75">
      <c r="A425">
        <v>1387.0170000000001</v>
      </c>
      <c r="B425" t="s">
        <v>82</v>
      </c>
      <c r="C425">
        <v>3185.4</v>
      </c>
      <c r="D425">
        <v>30</v>
      </c>
      <c r="F425" t="s">
        <v>20</v>
      </c>
      <c r="I425" t="s">
        <v>22</v>
      </c>
    </row>
    <row r="426" spans="1:9" x14ac:dyDescent="0.75">
      <c r="A426">
        <v>1414.316</v>
      </c>
      <c r="B426" t="s">
        <v>82</v>
      </c>
      <c r="C426">
        <v>3185.4</v>
      </c>
      <c r="D426">
        <v>30</v>
      </c>
      <c r="F426" t="s">
        <v>20</v>
      </c>
      <c r="I426" t="s">
        <v>22</v>
      </c>
    </row>
    <row r="427" spans="1:9" x14ac:dyDescent="0.75">
      <c r="A427">
        <v>1418.665</v>
      </c>
      <c r="B427" t="s">
        <v>82</v>
      </c>
      <c r="C427">
        <v>3185.4</v>
      </c>
      <c r="D427">
        <v>30</v>
      </c>
      <c r="F427" t="s">
        <v>20</v>
      </c>
      <c r="I427" t="s">
        <v>22</v>
      </c>
    </row>
    <row r="428" spans="1:9" x14ac:dyDescent="0.75">
      <c r="A428">
        <v>1422.0920000000001</v>
      </c>
      <c r="B428" t="s">
        <v>82</v>
      </c>
      <c r="C428">
        <v>3185.4</v>
      </c>
      <c r="D428">
        <v>30</v>
      </c>
      <c r="F428" t="s">
        <v>20</v>
      </c>
      <c r="I428" t="s">
        <v>22</v>
      </c>
    </row>
    <row r="429" spans="1:9" x14ac:dyDescent="0.75">
      <c r="A429">
        <v>1444.0409999999999</v>
      </c>
      <c r="B429" t="s">
        <v>82</v>
      </c>
      <c r="C429">
        <v>3185.4</v>
      </c>
      <c r="D429">
        <v>30</v>
      </c>
      <c r="F429" t="s">
        <v>20</v>
      </c>
      <c r="I429" t="s">
        <v>22</v>
      </c>
    </row>
    <row r="430" spans="1:9" x14ac:dyDescent="0.75">
      <c r="A430">
        <v>1446.191</v>
      </c>
      <c r="B430" t="s">
        <v>82</v>
      </c>
      <c r="C430">
        <v>3185.4</v>
      </c>
      <c r="D430">
        <v>30</v>
      </c>
      <c r="F430" t="s">
        <v>20</v>
      </c>
      <c r="I430" t="s">
        <v>22</v>
      </c>
    </row>
    <row r="431" spans="1:9" x14ac:dyDescent="0.75">
      <c r="A431">
        <v>1449.241</v>
      </c>
      <c r="B431" t="s">
        <v>82</v>
      </c>
      <c r="C431">
        <v>3185.4</v>
      </c>
      <c r="D431">
        <v>30</v>
      </c>
      <c r="F431" t="s">
        <v>20</v>
      </c>
      <c r="I431" t="s">
        <v>22</v>
      </c>
    </row>
    <row r="432" spans="1:9" x14ac:dyDescent="0.75">
      <c r="A432">
        <v>1452.2919999999999</v>
      </c>
      <c r="B432" t="s">
        <v>82</v>
      </c>
      <c r="C432">
        <v>3185.4</v>
      </c>
      <c r="D432">
        <v>30</v>
      </c>
      <c r="F432" t="s">
        <v>20</v>
      </c>
      <c r="I432" t="s">
        <v>22</v>
      </c>
    </row>
    <row r="433" spans="1:9" x14ac:dyDescent="0.75">
      <c r="A433">
        <v>1455.0909999999999</v>
      </c>
      <c r="B433" t="s">
        <v>82</v>
      </c>
      <c r="C433">
        <v>3185.4</v>
      </c>
      <c r="D433">
        <v>30</v>
      </c>
      <c r="F433" t="s">
        <v>20</v>
      </c>
      <c r="I433" t="s">
        <v>22</v>
      </c>
    </row>
    <row r="434" spans="1:9" x14ac:dyDescent="0.75">
      <c r="A434">
        <v>1458.1410000000001</v>
      </c>
      <c r="B434" t="s">
        <v>82</v>
      </c>
      <c r="C434">
        <v>3185.4</v>
      </c>
      <c r="D434">
        <v>30</v>
      </c>
      <c r="F434" t="s">
        <v>20</v>
      </c>
      <c r="I434" t="s">
        <v>22</v>
      </c>
    </row>
    <row r="435" spans="1:9" x14ac:dyDescent="0.75">
      <c r="A435">
        <v>1465.816</v>
      </c>
      <c r="B435" t="s">
        <v>82</v>
      </c>
      <c r="C435">
        <v>3185.4</v>
      </c>
      <c r="D435">
        <v>30</v>
      </c>
      <c r="F435" t="s">
        <v>20</v>
      </c>
      <c r="I435" t="s">
        <v>22</v>
      </c>
    </row>
    <row r="436" spans="1:9" x14ac:dyDescent="0.75">
      <c r="A436">
        <v>1469.2170000000001</v>
      </c>
      <c r="B436" t="s">
        <v>82</v>
      </c>
      <c r="C436">
        <v>3185.4</v>
      </c>
      <c r="D436">
        <v>30</v>
      </c>
      <c r="F436" t="s">
        <v>20</v>
      </c>
      <c r="I436" t="s">
        <v>22</v>
      </c>
    </row>
    <row r="437" spans="1:9" x14ac:dyDescent="0.75">
      <c r="A437">
        <v>1481.7170000000001</v>
      </c>
      <c r="B437" t="s">
        <v>82</v>
      </c>
      <c r="C437">
        <v>3185.4</v>
      </c>
      <c r="D437">
        <v>30</v>
      </c>
      <c r="F437" t="s">
        <v>20</v>
      </c>
      <c r="I437" t="s">
        <v>22</v>
      </c>
    </row>
    <row r="438" spans="1:9" x14ac:dyDescent="0.75">
      <c r="A438">
        <v>1487.2660000000001</v>
      </c>
      <c r="B438" t="s">
        <v>82</v>
      </c>
      <c r="C438">
        <v>3185.4</v>
      </c>
      <c r="D438">
        <v>30</v>
      </c>
      <c r="F438" t="s">
        <v>20</v>
      </c>
      <c r="I438" t="s">
        <v>22</v>
      </c>
    </row>
    <row r="439" spans="1:9" x14ac:dyDescent="0.75">
      <c r="A439">
        <v>1490.9159999999999</v>
      </c>
      <c r="B439" t="s">
        <v>82</v>
      </c>
      <c r="C439">
        <v>3185.4</v>
      </c>
      <c r="D439">
        <v>30</v>
      </c>
      <c r="F439" t="s">
        <v>20</v>
      </c>
      <c r="I439" t="s">
        <v>22</v>
      </c>
    </row>
    <row r="440" spans="1:9" x14ac:dyDescent="0.75">
      <c r="A440">
        <v>1496.191</v>
      </c>
      <c r="B440" t="s">
        <v>82</v>
      </c>
      <c r="C440">
        <v>3185.4</v>
      </c>
      <c r="D440">
        <v>30</v>
      </c>
      <c r="F440" t="s">
        <v>20</v>
      </c>
      <c r="I440" t="s">
        <v>22</v>
      </c>
    </row>
    <row r="441" spans="1:9" x14ac:dyDescent="0.75">
      <c r="A441">
        <v>1500.5409999999999</v>
      </c>
      <c r="B441" t="s">
        <v>82</v>
      </c>
      <c r="C441">
        <v>3185.4</v>
      </c>
      <c r="D441">
        <v>30</v>
      </c>
      <c r="F441" t="s">
        <v>20</v>
      </c>
      <c r="I441" t="s">
        <v>22</v>
      </c>
    </row>
    <row r="442" spans="1:9" x14ac:dyDescent="0.75">
      <c r="A442">
        <v>1508.8409999999999</v>
      </c>
      <c r="B442" t="s">
        <v>82</v>
      </c>
      <c r="C442">
        <v>3185.4</v>
      </c>
      <c r="D442">
        <v>30</v>
      </c>
      <c r="F442" t="s">
        <v>20</v>
      </c>
      <c r="I442" t="s">
        <v>22</v>
      </c>
    </row>
    <row r="443" spans="1:9" x14ac:dyDescent="0.75">
      <c r="A443">
        <v>1543.4159999999999</v>
      </c>
      <c r="B443" t="s">
        <v>82</v>
      </c>
      <c r="C443">
        <v>3185.4</v>
      </c>
      <c r="D443">
        <v>30</v>
      </c>
      <c r="F443" t="s">
        <v>20</v>
      </c>
      <c r="I443" t="s">
        <v>22</v>
      </c>
    </row>
    <row r="444" spans="1:9" x14ac:dyDescent="0.75">
      <c r="A444">
        <v>1550.5409999999999</v>
      </c>
      <c r="B444" t="s">
        <v>82</v>
      </c>
      <c r="C444">
        <v>3185.4</v>
      </c>
      <c r="D444">
        <v>30</v>
      </c>
      <c r="F444" t="s">
        <v>20</v>
      </c>
      <c r="I444" t="s">
        <v>22</v>
      </c>
    </row>
    <row r="445" spans="1:9" x14ac:dyDescent="0.75">
      <c r="A445">
        <v>1552.942</v>
      </c>
      <c r="B445" t="s">
        <v>82</v>
      </c>
      <c r="C445">
        <v>3185.4</v>
      </c>
      <c r="D445">
        <v>30</v>
      </c>
      <c r="F445" t="s">
        <v>20</v>
      </c>
      <c r="I445" t="s">
        <v>22</v>
      </c>
    </row>
    <row r="446" spans="1:9" x14ac:dyDescent="0.75">
      <c r="A446">
        <v>1563.991</v>
      </c>
      <c r="B446" t="s">
        <v>82</v>
      </c>
      <c r="C446">
        <v>3185.4</v>
      </c>
      <c r="D446">
        <v>30</v>
      </c>
      <c r="F446" t="s">
        <v>20</v>
      </c>
      <c r="I446" t="s">
        <v>22</v>
      </c>
    </row>
    <row r="447" spans="1:9" x14ac:dyDescent="0.75">
      <c r="A447">
        <v>1568.665</v>
      </c>
      <c r="B447" t="s">
        <v>82</v>
      </c>
      <c r="C447">
        <v>3185.4</v>
      </c>
      <c r="D447">
        <v>30</v>
      </c>
      <c r="F447" t="s">
        <v>20</v>
      </c>
      <c r="I447" t="s">
        <v>22</v>
      </c>
    </row>
    <row r="448" spans="1:9" x14ac:dyDescent="0.75">
      <c r="A448">
        <v>1572.7909999999999</v>
      </c>
      <c r="B448" t="s">
        <v>82</v>
      </c>
      <c r="C448">
        <v>3185.4</v>
      </c>
      <c r="D448">
        <v>30</v>
      </c>
      <c r="F448" t="s">
        <v>20</v>
      </c>
      <c r="I448" t="s">
        <v>22</v>
      </c>
    </row>
    <row r="449" spans="1:9" x14ac:dyDescent="0.75">
      <c r="A449">
        <v>1576.7909999999999</v>
      </c>
      <c r="B449" t="s">
        <v>82</v>
      </c>
      <c r="C449">
        <v>3185.4</v>
      </c>
      <c r="D449">
        <v>30</v>
      </c>
      <c r="F449" t="s">
        <v>20</v>
      </c>
      <c r="I449" t="s">
        <v>22</v>
      </c>
    </row>
    <row r="450" spans="1:9" x14ac:dyDescent="0.75">
      <c r="A450">
        <v>1581.616</v>
      </c>
      <c r="B450" t="s">
        <v>82</v>
      </c>
      <c r="C450">
        <v>3185.4</v>
      </c>
      <c r="D450">
        <v>30</v>
      </c>
      <c r="F450" t="s">
        <v>20</v>
      </c>
      <c r="I450" t="s">
        <v>22</v>
      </c>
    </row>
    <row r="451" spans="1:9" x14ac:dyDescent="0.75">
      <c r="A451">
        <v>1589.2660000000001</v>
      </c>
      <c r="B451" t="s">
        <v>82</v>
      </c>
      <c r="C451">
        <v>3185.4</v>
      </c>
      <c r="D451">
        <v>30</v>
      </c>
      <c r="F451" t="s">
        <v>20</v>
      </c>
      <c r="I451" t="s">
        <v>22</v>
      </c>
    </row>
    <row r="452" spans="1:9" x14ac:dyDescent="0.75">
      <c r="A452">
        <v>1597.2660000000001</v>
      </c>
      <c r="B452" t="s">
        <v>82</v>
      </c>
      <c r="C452">
        <v>3185.4</v>
      </c>
      <c r="D452">
        <v>30</v>
      </c>
      <c r="F452" t="s">
        <v>20</v>
      </c>
      <c r="I452" t="s">
        <v>22</v>
      </c>
    </row>
    <row r="453" spans="1:9" x14ac:dyDescent="0.75">
      <c r="A453">
        <v>1600.367</v>
      </c>
      <c r="B453" t="s">
        <v>82</v>
      </c>
      <c r="C453">
        <v>3185.4</v>
      </c>
      <c r="D453">
        <v>30</v>
      </c>
      <c r="F453" t="s">
        <v>20</v>
      </c>
      <c r="I453" t="s">
        <v>22</v>
      </c>
    </row>
    <row r="454" spans="1:9" x14ac:dyDescent="0.75">
      <c r="A454">
        <v>1611.5409999999999</v>
      </c>
      <c r="B454" t="s">
        <v>82</v>
      </c>
      <c r="C454">
        <v>3185.4</v>
      </c>
      <c r="D454">
        <v>30</v>
      </c>
      <c r="F454" t="s">
        <v>20</v>
      </c>
      <c r="I454" t="s">
        <v>22</v>
      </c>
    </row>
    <row r="455" spans="1:9" x14ac:dyDescent="0.75">
      <c r="A455">
        <v>1617.566</v>
      </c>
      <c r="B455" t="s">
        <v>82</v>
      </c>
      <c r="C455">
        <v>3185.4</v>
      </c>
      <c r="D455">
        <v>30</v>
      </c>
      <c r="F455" t="s">
        <v>20</v>
      </c>
      <c r="I455" t="s">
        <v>22</v>
      </c>
    </row>
    <row r="456" spans="1:9" x14ac:dyDescent="0.75">
      <c r="A456">
        <v>1622.2159999999999</v>
      </c>
      <c r="B456" t="s">
        <v>82</v>
      </c>
      <c r="C456">
        <v>3185.4</v>
      </c>
      <c r="D456">
        <v>30</v>
      </c>
      <c r="F456" t="s">
        <v>20</v>
      </c>
      <c r="I456" t="s">
        <v>22</v>
      </c>
    </row>
    <row r="457" spans="1:9" x14ac:dyDescent="0.75">
      <c r="A457">
        <v>1628.867</v>
      </c>
      <c r="B457" t="s">
        <v>82</v>
      </c>
      <c r="C457">
        <v>3185.4</v>
      </c>
      <c r="D457">
        <v>30</v>
      </c>
      <c r="F457" t="s">
        <v>20</v>
      </c>
      <c r="I457" t="s">
        <v>22</v>
      </c>
    </row>
    <row r="458" spans="1:9" x14ac:dyDescent="0.75">
      <c r="A458">
        <v>1634.3910000000001</v>
      </c>
      <c r="B458" t="s">
        <v>82</v>
      </c>
      <c r="C458">
        <v>3185.4</v>
      </c>
      <c r="D458">
        <v>30</v>
      </c>
      <c r="F458" t="s">
        <v>20</v>
      </c>
      <c r="I458" t="s">
        <v>22</v>
      </c>
    </row>
    <row r="459" spans="1:9" x14ac:dyDescent="0.75">
      <c r="A459">
        <v>1646.691</v>
      </c>
      <c r="B459" t="s">
        <v>82</v>
      </c>
      <c r="C459">
        <v>3185.4</v>
      </c>
      <c r="D459">
        <v>30</v>
      </c>
      <c r="F459" t="s">
        <v>20</v>
      </c>
      <c r="I459" t="s">
        <v>22</v>
      </c>
    </row>
    <row r="460" spans="1:9" x14ac:dyDescent="0.75">
      <c r="A460">
        <v>1654.2170000000001</v>
      </c>
      <c r="B460" t="s">
        <v>82</v>
      </c>
      <c r="C460">
        <v>3185.4</v>
      </c>
      <c r="D460">
        <v>30</v>
      </c>
      <c r="F460" t="s">
        <v>20</v>
      </c>
      <c r="I460" t="s">
        <v>22</v>
      </c>
    </row>
    <row r="461" spans="1:9" x14ac:dyDescent="0.75">
      <c r="A461">
        <v>1657.7159999999999</v>
      </c>
      <c r="B461" t="s">
        <v>82</v>
      </c>
      <c r="C461">
        <v>3185.4</v>
      </c>
      <c r="D461">
        <v>30</v>
      </c>
      <c r="F461" t="s">
        <v>20</v>
      </c>
      <c r="I461" t="s">
        <v>22</v>
      </c>
    </row>
    <row r="462" spans="1:9" x14ac:dyDescent="0.75">
      <c r="A462">
        <v>1667.0920000000001</v>
      </c>
      <c r="B462" t="s">
        <v>82</v>
      </c>
      <c r="C462">
        <v>3185.4</v>
      </c>
      <c r="D462">
        <v>30</v>
      </c>
      <c r="F462" t="s">
        <v>20</v>
      </c>
      <c r="I462" t="s">
        <v>22</v>
      </c>
    </row>
    <row r="463" spans="1:9" x14ac:dyDescent="0.75">
      <c r="A463">
        <v>1685.191</v>
      </c>
      <c r="B463" t="s">
        <v>82</v>
      </c>
      <c r="C463">
        <v>3185.4</v>
      </c>
      <c r="D463">
        <v>30</v>
      </c>
      <c r="F463" t="s">
        <v>20</v>
      </c>
      <c r="I463" t="s">
        <v>22</v>
      </c>
    </row>
    <row r="464" spans="1:9" x14ac:dyDescent="0.75">
      <c r="A464">
        <v>1699.2159999999999</v>
      </c>
      <c r="B464" t="s">
        <v>82</v>
      </c>
      <c r="C464">
        <v>3185.4</v>
      </c>
      <c r="D464">
        <v>30</v>
      </c>
      <c r="F464" t="s">
        <v>20</v>
      </c>
      <c r="I464" t="s">
        <v>22</v>
      </c>
    </row>
    <row r="465" spans="1:9" x14ac:dyDescent="0.75">
      <c r="A465">
        <v>1701.316</v>
      </c>
      <c r="B465" t="s">
        <v>82</v>
      </c>
      <c r="C465">
        <v>3185.4</v>
      </c>
      <c r="D465">
        <v>30</v>
      </c>
      <c r="F465" t="s">
        <v>20</v>
      </c>
      <c r="I465" t="s">
        <v>22</v>
      </c>
    </row>
    <row r="466" spans="1:9" x14ac:dyDescent="0.75">
      <c r="A466">
        <v>1703.367</v>
      </c>
      <c r="B466" t="s">
        <v>82</v>
      </c>
      <c r="C466">
        <v>3185.4</v>
      </c>
      <c r="D466">
        <v>30</v>
      </c>
      <c r="F466" t="s">
        <v>20</v>
      </c>
      <c r="I466" t="s">
        <v>22</v>
      </c>
    </row>
    <row r="467" spans="1:9" x14ac:dyDescent="0.75">
      <c r="A467">
        <v>1706.316</v>
      </c>
      <c r="B467" t="s">
        <v>82</v>
      </c>
      <c r="C467">
        <v>3185.4</v>
      </c>
      <c r="D467">
        <v>30</v>
      </c>
      <c r="F467" t="s">
        <v>20</v>
      </c>
      <c r="I467" t="s">
        <v>22</v>
      </c>
    </row>
    <row r="468" spans="1:9" x14ac:dyDescent="0.75">
      <c r="A468">
        <v>1709.2170000000001</v>
      </c>
      <c r="B468" t="s">
        <v>82</v>
      </c>
      <c r="C468">
        <v>3185.4</v>
      </c>
      <c r="D468">
        <v>30</v>
      </c>
      <c r="F468" t="s">
        <v>20</v>
      </c>
      <c r="I468" t="s">
        <v>22</v>
      </c>
    </row>
    <row r="469" spans="1:9" x14ac:dyDescent="0.75">
      <c r="A469">
        <v>1714.5170000000001</v>
      </c>
      <c r="B469" t="s">
        <v>82</v>
      </c>
      <c r="C469">
        <v>3185.4</v>
      </c>
      <c r="D469">
        <v>30</v>
      </c>
      <c r="F469" t="s">
        <v>20</v>
      </c>
      <c r="I469" t="s">
        <v>22</v>
      </c>
    </row>
    <row r="470" spans="1:9" x14ac:dyDescent="0.75">
      <c r="A470">
        <v>1718.866</v>
      </c>
      <c r="B470" t="s">
        <v>82</v>
      </c>
      <c r="C470">
        <v>3185.4</v>
      </c>
      <c r="D470">
        <v>30</v>
      </c>
      <c r="F470" t="s">
        <v>20</v>
      </c>
      <c r="I470" t="s">
        <v>22</v>
      </c>
    </row>
    <row r="471" spans="1:9" x14ac:dyDescent="0.75">
      <c r="A471">
        <v>1723.441</v>
      </c>
      <c r="B471" t="s">
        <v>82</v>
      </c>
      <c r="C471">
        <v>3185.4</v>
      </c>
      <c r="D471">
        <v>30</v>
      </c>
      <c r="F471" t="s">
        <v>20</v>
      </c>
      <c r="I471" t="s">
        <v>22</v>
      </c>
    </row>
    <row r="472" spans="1:9" x14ac:dyDescent="0.75">
      <c r="A472">
        <v>1745.5409999999999</v>
      </c>
      <c r="B472" t="s">
        <v>82</v>
      </c>
      <c r="C472">
        <v>3185.4</v>
      </c>
      <c r="D472">
        <v>30</v>
      </c>
      <c r="F472" t="s">
        <v>20</v>
      </c>
      <c r="I472" t="s">
        <v>22</v>
      </c>
    </row>
    <row r="473" spans="1:9" x14ac:dyDescent="0.75">
      <c r="A473">
        <v>1749.2170000000001</v>
      </c>
      <c r="B473" t="s">
        <v>82</v>
      </c>
      <c r="C473">
        <v>3185.4</v>
      </c>
      <c r="D473">
        <v>30</v>
      </c>
      <c r="F473" t="s">
        <v>20</v>
      </c>
      <c r="I473" t="s">
        <v>22</v>
      </c>
    </row>
    <row r="474" spans="1:9" x14ac:dyDescent="0.75">
      <c r="A474">
        <v>1755.942</v>
      </c>
      <c r="B474" t="s">
        <v>82</v>
      </c>
      <c r="C474">
        <v>3185.4</v>
      </c>
      <c r="D474">
        <v>30</v>
      </c>
      <c r="F474" t="s">
        <v>20</v>
      </c>
      <c r="I474" t="s">
        <v>22</v>
      </c>
    </row>
    <row r="475" spans="1:9" x14ac:dyDescent="0.75">
      <c r="A475">
        <v>1784.7660000000001</v>
      </c>
      <c r="B475" t="s">
        <v>82</v>
      </c>
      <c r="C475">
        <v>3185.4</v>
      </c>
      <c r="D475">
        <v>30</v>
      </c>
      <c r="F475" t="s">
        <v>20</v>
      </c>
      <c r="I475" t="s">
        <v>22</v>
      </c>
    </row>
    <row r="476" spans="1:9" x14ac:dyDescent="0.75">
      <c r="A476">
        <v>1787.441</v>
      </c>
      <c r="B476" t="s">
        <v>82</v>
      </c>
      <c r="C476">
        <v>3185.4</v>
      </c>
      <c r="D476">
        <v>30</v>
      </c>
      <c r="F476" t="s">
        <v>20</v>
      </c>
      <c r="I476" t="s">
        <v>22</v>
      </c>
    </row>
    <row r="477" spans="1:9" x14ac:dyDescent="0.75">
      <c r="A477">
        <v>1792.191</v>
      </c>
      <c r="B477" t="s">
        <v>82</v>
      </c>
      <c r="C477">
        <v>3185.4</v>
      </c>
      <c r="D477">
        <v>30</v>
      </c>
      <c r="F477" t="s">
        <v>20</v>
      </c>
      <c r="I477" t="s">
        <v>22</v>
      </c>
    </row>
    <row r="478" spans="1:9" x14ac:dyDescent="0.75">
      <c r="A478">
        <v>1801.191</v>
      </c>
      <c r="B478" t="s">
        <v>82</v>
      </c>
      <c r="C478">
        <v>3185.4</v>
      </c>
      <c r="D478">
        <v>30</v>
      </c>
      <c r="F478" t="s">
        <v>20</v>
      </c>
      <c r="I478" t="s">
        <v>22</v>
      </c>
    </row>
    <row r="479" spans="1:9" x14ac:dyDescent="0.75">
      <c r="A479">
        <v>1202.741</v>
      </c>
      <c r="B479" t="s">
        <v>82</v>
      </c>
      <c r="C479">
        <v>3185.4</v>
      </c>
      <c r="D479">
        <v>30</v>
      </c>
      <c r="F479" t="s">
        <v>26</v>
      </c>
      <c r="I479" t="s">
        <v>22</v>
      </c>
    </row>
    <row r="480" spans="1:9" x14ac:dyDescent="0.75">
      <c r="A480">
        <v>1212.8420000000001</v>
      </c>
      <c r="B480" t="s">
        <v>82</v>
      </c>
      <c r="C480">
        <v>3185.4</v>
      </c>
      <c r="D480">
        <v>30</v>
      </c>
      <c r="F480" t="s">
        <v>26</v>
      </c>
      <c r="I480" t="s">
        <v>22</v>
      </c>
    </row>
    <row r="481" spans="1:9" x14ac:dyDescent="0.75">
      <c r="A481">
        <v>1216.566</v>
      </c>
      <c r="B481" t="s">
        <v>82</v>
      </c>
      <c r="C481">
        <v>3185.4</v>
      </c>
      <c r="D481">
        <v>30</v>
      </c>
      <c r="F481" t="s">
        <v>26</v>
      </c>
      <c r="I481" t="s">
        <v>22</v>
      </c>
    </row>
    <row r="482" spans="1:9" x14ac:dyDescent="0.75">
      <c r="A482">
        <v>1226.1659999999999</v>
      </c>
      <c r="B482" t="s">
        <v>82</v>
      </c>
      <c r="C482">
        <v>3185.4</v>
      </c>
      <c r="D482">
        <v>30</v>
      </c>
      <c r="F482" t="s">
        <v>26</v>
      </c>
      <c r="I482" t="s">
        <v>22</v>
      </c>
    </row>
    <row r="483" spans="1:9" x14ac:dyDescent="0.75">
      <c r="A483">
        <v>1242.5160000000001</v>
      </c>
      <c r="B483" t="s">
        <v>82</v>
      </c>
      <c r="C483">
        <v>3185.4</v>
      </c>
      <c r="D483">
        <v>30</v>
      </c>
      <c r="F483" t="s">
        <v>26</v>
      </c>
      <c r="I483" t="s">
        <v>22</v>
      </c>
    </row>
    <row r="484" spans="1:9" x14ac:dyDescent="0.75">
      <c r="A484">
        <v>1247.1410000000001</v>
      </c>
      <c r="B484" t="s">
        <v>82</v>
      </c>
      <c r="C484">
        <v>3185.4</v>
      </c>
      <c r="D484">
        <v>30</v>
      </c>
      <c r="F484" t="s">
        <v>26</v>
      </c>
      <c r="I484" t="s">
        <v>22</v>
      </c>
    </row>
    <row r="485" spans="1:9" x14ac:dyDescent="0.75">
      <c r="A485">
        <v>1252.8409999999999</v>
      </c>
      <c r="B485" t="s">
        <v>82</v>
      </c>
      <c r="C485">
        <v>3185.4</v>
      </c>
      <c r="D485">
        <v>30</v>
      </c>
      <c r="F485" t="s">
        <v>26</v>
      </c>
      <c r="I485" t="s">
        <v>22</v>
      </c>
    </row>
    <row r="486" spans="1:9" x14ac:dyDescent="0.75">
      <c r="A486">
        <v>1257.316</v>
      </c>
      <c r="B486" t="s">
        <v>82</v>
      </c>
      <c r="C486">
        <v>3185.4</v>
      </c>
      <c r="D486">
        <v>30</v>
      </c>
      <c r="F486" t="s">
        <v>26</v>
      </c>
      <c r="I486" t="s">
        <v>22</v>
      </c>
    </row>
    <row r="487" spans="1:9" x14ac:dyDescent="0.75">
      <c r="A487">
        <v>1267.5409999999999</v>
      </c>
      <c r="B487" t="s">
        <v>82</v>
      </c>
      <c r="C487">
        <v>3185.4</v>
      </c>
      <c r="D487">
        <v>30</v>
      </c>
      <c r="F487" t="s">
        <v>26</v>
      </c>
      <c r="I487" t="s">
        <v>22</v>
      </c>
    </row>
    <row r="488" spans="1:9" x14ac:dyDescent="0.75">
      <c r="A488">
        <v>1270.191</v>
      </c>
      <c r="B488" t="s">
        <v>82</v>
      </c>
      <c r="C488">
        <v>3185.4</v>
      </c>
      <c r="D488">
        <v>30</v>
      </c>
      <c r="F488" t="s">
        <v>26</v>
      </c>
      <c r="I488" t="s">
        <v>22</v>
      </c>
    </row>
    <row r="489" spans="1:9" x14ac:dyDescent="0.75">
      <c r="A489">
        <v>1273.566</v>
      </c>
      <c r="B489" t="s">
        <v>82</v>
      </c>
      <c r="C489">
        <v>3185.4</v>
      </c>
      <c r="D489">
        <v>30</v>
      </c>
      <c r="F489" t="s">
        <v>26</v>
      </c>
      <c r="I489" t="s">
        <v>22</v>
      </c>
    </row>
    <row r="490" spans="1:9" x14ac:dyDescent="0.75">
      <c r="A490">
        <v>1290.5409999999999</v>
      </c>
      <c r="B490" t="s">
        <v>82</v>
      </c>
      <c r="C490">
        <v>3185.4</v>
      </c>
      <c r="D490">
        <v>30</v>
      </c>
      <c r="F490" t="s">
        <v>26</v>
      </c>
      <c r="I490" t="s">
        <v>22</v>
      </c>
    </row>
    <row r="491" spans="1:9" x14ac:dyDescent="0.75">
      <c r="A491">
        <v>1340.7159999999999</v>
      </c>
      <c r="B491" t="s">
        <v>82</v>
      </c>
      <c r="C491">
        <v>3185.4</v>
      </c>
      <c r="D491">
        <v>30</v>
      </c>
      <c r="F491" t="s">
        <v>26</v>
      </c>
      <c r="I491" t="s">
        <v>22</v>
      </c>
    </row>
    <row r="492" spans="1:9" x14ac:dyDescent="0.75">
      <c r="A492">
        <v>1345.566</v>
      </c>
      <c r="B492" t="s">
        <v>82</v>
      </c>
      <c r="C492">
        <v>3185.4</v>
      </c>
      <c r="D492">
        <v>30</v>
      </c>
      <c r="F492" t="s">
        <v>26</v>
      </c>
      <c r="I492" t="s">
        <v>22</v>
      </c>
    </row>
    <row r="493" spans="1:9" x14ac:dyDescent="0.75">
      <c r="A493">
        <v>1354.616</v>
      </c>
      <c r="B493" t="s">
        <v>82</v>
      </c>
      <c r="C493">
        <v>3185.4</v>
      </c>
      <c r="D493">
        <v>30</v>
      </c>
      <c r="F493" t="s">
        <v>26</v>
      </c>
      <c r="I493" t="s">
        <v>22</v>
      </c>
    </row>
    <row r="494" spans="1:9" x14ac:dyDescent="0.75">
      <c r="A494">
        <v>1368.9159999999999</v>
      </c>
      <c r="B494" t="s">
        <v>82</v>
      </c>
      <c r="C494">
        <v>3185.4</v>
      </c>
      <c r="D494">
        <v>30</v>
      </c>
      <c r="F494" t="s">
        <v>26</v>
      </c>
      <c r="I494" t="s">
        <v>22</v>
      </c>
    </row>
    <row r="495" spans="1:9" x14ac:dyDescent="0.75">
      <c r="A495">
        <v>1374.0909999999999</v>
      </c>
      <c r="B495" t="s">
        <v>82</v>
      </c>
      <c r="C495">
        <v>3185.4</v>
      </c>
      <c r="D495">
        <v>30</v>
      </c>
      <c r="F495" t="s">
        <v>26</v>
      </c>
      <c r="I495" t="s">
        <v>22</v>
      </c>
    </row>
    <row r="496" spans="1:9" x14ac:dyDescent="0.75">
      <c r="A496">
        <v>1402.2159999999999</v>
      </c>
      <c r="B496" t="s">
        <v>82</v>
      </c>
      <c r="C496">
        <v>3185.4</v>
      </c>
      <c r="D496">
        <v>30</v>
      </c>
      <c r="F496" t="s">
        <v>26</v>
      </c>
      <c r="I496" t="s">
        <v>22</v>
      </c>
    </row>
    <row r="497" spans="1:9" x14ac:dyDescent="0.75">
      <c r="A497">
        <v>1417.866</v>
      </c>
      <c r="B497" t="s">
        <v>82</v>
      </c>
      <c r="C497">
        <v>3185.4</v>
      </c>
      <c r="D497">
        <v>30</v>
      </c>
      <c r="F497" t="s">
        <v>26</v>
      </c>
      <c r="I497" t="s">
        <v>22</v>
      </c>
    </row>
    <row r="498" spans="1:9" x14ac:dyDescent="0.75">
      <c r="A498">
        <v>1445.367</v>
      </c>
      <c r="B498" t="s">
        <v>82</v>
      </c>
      <c r="C498">
        <v>3185.4</v>
      </c>
      <c r="D498">
        <v>30</v>
      </c>
      <c r="F498" t="s">
        <v>26</v>
      </c>
      <c r="I498" t="s">
        <v>22</v>
      </c>
    </row>
    <row r="499" spans="1:9" x14ac:dyDescent="0.75">
      <c r="A499">
        <v>1448.566</v>
      </c>
      <c r="B499" t="s">
        <v>82</v>
      </c>
      <c r="C499">
        <v>3185.4</v>
      </c>
      <c r="D499">
        <v>30</v>
      </c>
      <c r="F499" t="s">
        <v>26</v>
      </c>
      <c r="I499" t="s">
        <v>22</v>
      </c>
    </row>
    <row r="500" spans="1:9" x14ac:dyDescent="0.75">
      <c r="A500">
        <v>1451.3409999999999</v>
      </c>
      <c r="B500" t="s">
        <v>82</v>
      </c>
      <c r="C500">
        <v>3185.4</v>
      </c>
      <c r="D500">
        <v>30</v>
      </c>
      <c r="F500" t="s">
        <v>26</v>
      </c>
      <c r="I500" t="s">
        <v>22</v>
      </c>
    </row>
    <row r="501" spans="1:9" x14ac:dyDescent="0.75">
      <c r="A501">
        <v>1454.241</v>
      </c>
      <c r="B501" t="s">
        <v>82</v>
      </c>
      <c r="C501">
        <v>3185.4</v>
      </c>
      <c r="D501">
        <v>30</v>
      </c>
      <c r="F501" t="s">
        <v>26</v>
      </c>
      <c r="I501" t="s">
        <v>22</v>
      </c>
    </row>
    <row r="502" spans="1:9" x14ac:dyDescent="0.75">
      <c r="A502">
        <v>1464.3910000000001</v>
      </c>
      <c r="B502" t="s">
        <v>82</v>
      </c>
      <c r="C502">
        <v>3185.4</v>
      </c>
      <c r="D502">
        <v>30</v>
      </c>
      <c r="F502" t="s">
        <v>26</v>
      </c>
      <c r="I502" t="s">
        <v>22</v>
      </c>
    </row>
    <row r="503" spans="1:9" x14ac:dyDescent="0.75">
      <c r="A503">
        <v>1479.4659999999999</v>
      </c>
      <c r="B503" t="s">
        <v>82</v>
      </c>
      <c r="C503">
        <v>3185.4</v>
      </c>
      <c r="D503">
        <v>30</v>
      </c>
      <c r="F503" t="s">
        <v>26</v>
      </c>
      <c r="I503" t="s">
        <v>22</v>
      </c>
    </row>
    <row r="504" spans="1:9" x14ac:dyDescent="0.75">
      <c r="A504">
        <v>1486.2919999999999</v>
      </c>
      <c r="B504" t="s">
        <v>82</v>
      </c>
      <c r="C504">
        <v>3185.4</v>
      </c>
      <c r="D504">
        <v>30</v>
      </c>
      <c r="F504" t="s">
        <v>26</v>
      </c>
      <c r="I504" t="s">
        <v>22</v>
      </c>
    </row>
    <row r="505" spans="1:9" x14ac:dyDescent="0.75">
      <c r="A505">
        <v>1493.316</v>
      </c>
      <c r="B505" t="s">
        <v>82</v>
      </c>
      <c r="C505">
        <v>3185.4</v>
      </c>
      <c r="D505">
        <v>30</v>
      </c>
      <c r="F505" t="s">
        <v>26</v>
      </c>
      <c r="I505" t="s">
        <v>22</v>
      </c>
    </row>
    <row r="506" spans="1:9" x14ac:dyDescent="0.75">
      <c r="A506">
        <v>1499.7159999999999</v>
      </c>
      <c r="B506" t="s">
        <v>82</v>
      </c>
      <c r="C506">
        <v>3185.4</v>
      </c>
      <c r="D506">
        <v>30</v>
      </c>
      <c r="F506" t="s">
        <v>26</v>
      </c>
      <c r="I506" t="s">
        <v>22</v>
      </c>
    </row>
    <row r="507" spans="1:9" x14ac:dyDescent="0.75">
      <c r="A507">
        <v>1507.2170000000001</v>
      </c>
      <c r="B507" t="s">
        <v>82</v>
      </c>
      <c r="C507">
        <v>3185.4</v>
      </c>
      <c r="D507">
        <v>30</v>
      </c>
      <c r="F507" t="s">
        <v>26</v>
      </c>
      <c r="I507" t="s">
        <v>22</v>
      </c>
    </row>
    <row r="508" spans="1:9" x14ac:dyDescent="0.75">
      <c r="A508">
        <v>1541.816</v>
      </c>
      <c r="B508" t="s">
        <v>82</v>
      </c>
      <c r="C508">
        <v>3185.4</v>
      </c>
      <c r="D508">
        <v>30</v>
      </c>
      <c r="F508" t="s">
        <v>26</v>
      </c>
      <c r="I508" t="s">
        <v>22</v>
      </c>
    </row>
    <row r="509" spans="1:9" x14ac:dyDescent="0.75">
      <c r="A509">
        <v>1546.116</v>
      </c>
      <c r="B509" t="s">
        <v>82</v>
      </c>
      <c r="C509">
        <v>3185.4</v>
      </c>
      <c r="D509">
        <v>30</v>
      </c>
      <c r="F509" t="s">
        <v>26</v>
      </c>
      <c r="I509" t="s">
        <v>22</v>
      </c>
    </row>
    <row r="510" spans="1:9" x14ac:dyDescent="0.75">
      <c r="A510">
        <v>1562.741</v>
      </c>
      <c r="B510" t="s">
        <v>82</v>
      </c>
      <c r="C510">
        <v>3185.4</v>
      </c>
      <c r="D510">
        <v>30</v>
      </c>
      <c r="F510" t="s">
        <v>26</v>
      </c>
      <c r="I510" t="s">
        <v>22</v>
      </c>
    </row>
    <row r="511" spans="1:9" x14ac:dyDescent="0.75">
      <c r="A511">
        <v>1575.816</v>
      </c>
      <c r="B511" t="s">
        <v>82</v>
      </c>
      <c r="C511">
        <v>3185.4</v>
      </c>
      <c r="D511">
        <v>30</v>
      </c>
      <c r="F511" t="s">
        <v>26</v>
      </c>
      <c r="I511" t="s">
        <v>22</v>
      </c>
    </row>
    <row r="512" spans="1:9" x14ac:dyDescent="0.75">
      <c r="A512">
        <v>1587.441</v>
      </c>
      <c r="B512" t="s">
        <v>82</v>
      </c>
      <c r="C512">
        <v>3185.4</v>
      </c>
      <c r="D512">
        <v>30</v>
      </c>
      <c r="F512" t="s">
        <v>26</v>
      </c>
      <c r="I512" t="s">
        <v>22</v>
      </c>
    </row>
    <row r="513" spans="1:9" x14ac:dyDescent="0.75">
      <c r="A513">
        <v>1595.942</v>
      </c>
      <c r="B513" t="s">
        <v>82</v>
      </c>
      <c r="C513">
        <v>3185.4</v>
      </c>
      <c r="D513">
        <v>30</v>
      </c>
      <c r="F513" t="s">
        <v>26</v>
      </c>
      <c r="I513" t="s">
        <v>22</v>
      </c>
    </row>
    <row r="514" spans="1:9" x14ac:dyDescent="0.75">
      <c r="A514">
        <v>1599.442</v>
      </c>
      <c r="B514" t="s">
        <v>82</v>
      </c>
      <c r="C514">
        <v>3185.4</v>
      </c>
      <c r="D514">
        <v>30</v>
      </c>
      <c r="F514" t="s">
        <v>26</v>
      </c>
      <c r="I514" t="s">
        <v>22</v>
      </c>
    </row>
    <row r="515" spans="1:9" x14ac:dyDescent="0.75">
      <c r="A515">
        <v>1610.2660000000001</v>
      </c>
      <c r="B515" t="s">
        <v>82</v>
      </c>
      <c r="C515">
        <v>3185.4</v>
      </c>
      <c r="D515">
        <v>30</v>
      </c>
      <c r="F515" t="s">
        <v>26</v>
      </c>
      <c r="I515" t="s">
        <v>22</v>
      </c>
    </row>
    <row r="516" spans="1:9" x14ac:dyDescent="0.75">
      <c r="A516">
        <v>1616.442</v>
      </c>
      <c r="B516" t="s">
        <v>82</v>
      </c>
      <c r="C516">
        <v>3185.4</v>
      </c>
      <c r="D516">
        <v>30</v>
      </c>
      <c r="F516" t="s">
        <v>26</v>
      </c>
      <c r="I516" t="s">
        <v>22</v>
      </c>
    </row>
    <row r="517" spans="1:9" x14ac:dyDescent="0.75">
      <c r="A517">
        <v>1620.2660000000001</v>
      </c>
      <c r="B517" t="s">
        <v>82</v>
      </c>
      <c r="C517">
        <v>3185.4</v>
      </c>
      <c r="D517">
        <v>30</v>
      </c>
      <c r="F517" t="s">
        <v>26</v>
      </c>
      <c r="I517" t="s">
        <v>22</v>
      </c>
    </row>
    <row r="518" spans="1:9" x14ac:dyDescent="0.75">
      <c r="A518">
        <v>1626.7919999999999</v>
      </c>
      <c r="B518" t="s">
        <v>82</v>
      </c>
      <c r="C518">
        <v>3185.4</v>
      </c>
      <c r="D518">
        <v>30</v>
      </c>
      <c r="F518" t="s">
        <v>26</v>
      </c>
      <c r="I518" t="s">
        <v>22</v>
      </c>
    </row>
    <row r="519" spans="1:9" x14ac:dyDescent="0.75">
      <c r="A519">
        <v>1632.491</v>
      </c>
      <c r="B519" t="s">
        <v>82</v>
      </c>
      <c r="C519">
        <v>3185.4</v>
      </c>
      <c r="D519">
        <v>30</v>
      </c>
      <c r="F519" t="s">
        <v>26</v>
      </c>
      <c r="I519" t="s">
        <v>22</v>
      </c>
    </row>
    <row r="520" spans="1:9" x14ac:dyDescent="0.75">
      <c r="A520">
        <v>1641.8920000000001</v>
      </c>
      <c r="B520" t="s">
        <v>82</v>
      </c>
      <c r="C520">
        <v>3185.4</v>
      </c>
      <c r="D520">
        <v>30</v>
      </c>
      <c r="F520" t="s">
        <v>26</v>
      </c>
      <c r="I520" t="s">
        <v>22</v>
      </c>
    </row>
    <row r="521" spans="1:9" x14ac:dyDescent="0.75">
      <c r="A521">
        <v>1645.741</v>
      </c>
      <c r="B521" t="s">
        <v>82</v>
      </c>
      <c r="C521">
        <v>3185.4</v>
      </c>
      <c r="D521">
        <v>30</v>
      </c>
      <c r="F521" t="s">
        <v>26</v>
      </c>
      <c r="I521" t="s">
        <v>22</v>
      </c>
    </row>
    <row r="522" spans="1:9" x14ac:dyDescent="0.75">
      <c r="A522">
        <v>1652.2170000000001</v>
      </c>
      <c r="B522" t="s">
        <v>82</v>
      </c>
      <c r="C522">
        <v>3185.4</v>
      </c>
      <c r="D522">
        <v>30</v>
      </c>
      <c r="F522" t="s">
        <v>26</v>
      </c>
      <c r="I522" t="s">
        <v>22</v>
      </c>
    </row>
    <row r="523" spans="1:9" x14ac:dyDescent="0.75">
      <c r="A523">
        <v>1655.816</v>
      </c>
      <c r="B523" t="s">
        <v>82</v>
      </c>
      <c r="C523">
        <v>3185.4</v>
      </c>
      <c r="D523">
        <v>30</v>
      </c>
      <c r="F523" t="s">
        <v>26</v>
      </c>
      <c r="I523" t="s">
        <v>22</v>
      </c>
    </row>
    <row r="524" spans="1:9" x14ac:dyDescent="0.75">
      <c r="A524">
        <v>1665.2909999999999</v>
      </c>
      <c r="B524" t="s">
        <v>82</v>
      </c>
      <c r="C524">
        <v>3185.4</v>
      </c>
      <c r="D524">
        <v>30</v>
      </c>
      <c r="F524" t="s">
        <v>26</v>
      </c>
      <c r="I524" t="s">
        <v>22</v>
      </c>
    </row>
    <row r="525" spans="1:9" x14ac:dyDescent="0.75">
      <c r="A525">
        <v>1683.5920000000001</v>
      </c>
      <c r="B525" t="s">
        <v>82</v>
      </c>
      <c r="C525">
        <v>3185.4</v>
      </c>
      <c r="D525">
        <v>30</v>
      </c>
      <c r="F525" t="s">
        <v>26</v>
      </c>
      <c r="I525" t="s">
        <v>22</v>
      </c>
    </row>
    <row r="526" spans="1:9" x14ac:dyDescent="0.75">
      <c r="A526">
        <v>1697.1659999999999</v>
      </c>
      <c r="B526" t="s">
        <v>82</v>
      </c>
      <c r="C526">
        <v>3185.4</v>
      </c>
      <c r="D526">
        <v>30</v>
      </c>
      <c r="F526" t="s">
        <v>26</v>
      </c>
      <c r="I526" t="s">
        <v>22</v>
      </c>
    </row>
    <row r="527" spans="1:9" x14ac:dyDescent="0.75">
      <c r="A527">
        <v>1753.491</v>
      </c>
      <c r="B527" t="s">
        <v>82</v>
      </c>
      <c r="C527">
        <v>3185.4</v>
      </c>
      <c r="D527">
        <v>30</v>
      </c>
      <c r="F527" t="s">
        <v>26</v>
      </c>
      <c r="I527" t="s">
        <v>22</v>
      </c>
    </row>
    <row r="528" spans="1:9" x14ac:dyDescent="0.75">
      <c r="A528">
        <v>1793.8910000000001</v>
      </c>
      <c r="B528" t="s">
        <v>82</v>
      </c>
      <c r="C528">
        <v>3185.4</v>
      </c>
      <c r="D528">
        <v>30</v>
      </c>
      <c r="F528" t="s">
        <v>26</v>
      </c>
      <c r="I528" t="s">
        <v>22</v>
      </c>
    </row>
  </sheetData>
  <sortState xmlns:xlrd2="http://schemas.microsoft.com/office/spreadsheetml/2017/richdata2" ref="A384:I528">
    <sortCondition ref="F384:F52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4"/>
  <sheetViews>
    <sheetView topLeftCell="A3" workbookViewId="0">
      <selection activeCell="L33" sqref="L33"/>
    </sheetView>
  </sheetViews>
  <sheetFormatPr defaultColWidth="8.81640625" defaultRowHeight="14.75" x14ac:dyDescent="0.75"/>
  <cols>
    <col min="4" max="4" width="13.81640625" customWidth="1"/>
    <col min="7" max="7" width="15.31640625" customWidth="1"/>
  </cols>
  <sheetData>
    <row r="1" spans="1:9" x14ac:dyDescent="0.75">
      <c r="A1" t="s">
        <v>0</v>
      </c>
      <c r="B1" t="s">
        <v>85</v>
      </c>
    </row>
    <row r="3" spans="1:9" x14ac:dyDescent="0.75">
      <c r="A3" t="s">
        <v>2</v>
      </c>
    </row>
    <row r="5" spans="1:9" x14ac:dyDescent="0.75">
      <c r="A5" t="s">
        <v>3</v>
      </c>
      <c r="B5" t="s">
        <v>86</v>
      </c>
    </row>
    <row r="7" spans="1:9" x14ac:dyDescent="0.75">
      <c r="A7" t="s">
        <v>5</v>
      </c>
      <c r="B7" s="1">
        <v>43979.790752314817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COUNTIF($F$17:$F$148, D9)</f>
        <v>49</v>
      </c>
      <c r="G9" t="s">
        <v>30</v>
      </c>
      <c r="H9">
        <f>COUNTIF($F$149:$F$231, G9)</f>
        <v>7</v>
      </c>
      <c r="I9">
        <f>AVERAGE(K149:K155)</f>
        <v>4.1398571428571165</v>
      </c>
    </row>
    <row r="10" spans="1:9" x14ac:dyDescent="0.75">
      <c r="D10" t="s">
        <v>25</v>
      </c>
      <c r="E10">
        <f t="shared" ref="E10:E11" si="0">COUNTIF($F$17:$F$148, D10)</f>
        <v>40</v>
      </c>
      <c r="G10" t="s">
        <v>20</v>
      </c>
      <c r="H10">
        <f t="shared" ref="H10:H11" si="1">COUNTIF($F$149:$F$231, G10)</f>
        <v>45</v>
      </c>
      <c r="I10">
        <f>AVERAGE(K156:K200)</f>
        <v>2.9837111111111074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40</v>
      </c>
      <c r="G11" t="s">
        <v>26</v>
      </c>
      <c r="H11">
        <f t="shared" si="1"/>
        <v>31</v>
      </c>
      <c r="I11">
        <f>AVERAGE(K201:K231)</f>
        <v>10.284709677419393</v>
      </c>
    </row>
    <row r="12" spans="1:9" x14ac:dyDescent="0.75">
      <c r="D12" t="s">
        <v>28</v>
      </c>
      <c r="E12">
        <f>COUNTIF($F$17:$F$148, D12)</f>
        <v>3</v>
      </c>
      <c r="G12" s="2" t="s">
        <v>36</v>
      </c>
      <c r="H12">
        <f>SUM(H9:H11)</f>
        <v>83</v>
      </c>
    </row>
    <row r="13" spans="1:9" x14ac:dyDescent="0.75">
      <c r="A13" t="s">
        <v>8</v>
      </c>
      <c r="D13" s="2" t="s">
        <v>36</v>
      </c>
      <c r="E13">
        <f>SUM(E9:E12)</f>
        <v>132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1201.5820000000001</v>
      </c>
      <c r="B17" t="s">
        <v>86</v>
      </c>
      <c r="C17">
        <v>3201.36</v>
      </c>
      <c r="D17">
        <v>30</v>
      </c>
      <c r="F17" t="s">
        <v>23</v>
      </c>
      <c r="I17" t="s">
        <v>24</v>
      </c>
    </row>
    <row r="18" spans="1:9" x14ac:dyDescent="0.75">
      <c r="A18">
        <v>1252.309</v>
      </c>
      <c r="B18" t="s">
        <v>86</v>
      </c>
      <c r="C18">
        <v>3201.36</v>
      </c>
      <c r="D18">
        <v>30</v>
      </c>
      <c r="F18" t="s">
        <v>25</v>
      </c>
      <c r="I18" t="s">
        <v>24</v>
      </c>
    </row>
    <row r="19" spans="1:9" x14ac:dyDescent="0.75">
      <c r="A19">
        <v>1253.2349999999999</v>
      </c>
      <c r="B19" t="s">
        <v>86</v>
      </c>
      <c r="C19">
        <v>3201.36</v>
      </c>
      <c r="D19">
        <v>30</v>
      </c>
      <c r="F19" t="s">
        <v>25</v>
      </c>
      <c r="I19" t="s">
        <v>24</v>
      </c>
    </row>
    <row r="20" spans="1:9" x14ac:dyDescent="0.75">
      <c r="A20">
        <v>1272.683</v>
      </c>
      <c r="B20" t="s">
        <v>86</v>
      </c>
      <c r="C20">
        <v>3201.36</v>
      </c>
      <c r="D20">
        <v>30</v>
      </c>
      <c r="F20" t="s">
        <v>27</v>
      </c>
      <c r="I20" t="s">
        <v>24</v>
      </c>
    </row>
    <row r="21" spans="1:9" x14ac:dyDescent="0.75">
      <c r="A21">
        <v>1273.3610000000001</v>
      </c>
      <c r="B21" t="s">
        <v>86</v>
      </c>
      <c r="C21">
        <v>3201.36</v>
      </c>
      <c r="D21">
        <v>30</v>
      </c>
      <c r="F21" t="s">
        <v>23</v>
      </c>
      <c r="I21" t="s">
        <v>24</v>
      </c>
    </row>
    <row r="22" spans="1:9" x14ac:dyDescent="0.75">
      <c r="A22">
        <v>1279.7080000000001</v>
      </c>
      <c r="B22" t="s">
        <v>86</v>
      </c>
      <c r="C22">
        <v>3201.36</v>
      </c>
      <c r="D22">
        <v>30</v>
      </c>
      <c r="F22" t="s">
        <v>27</v>
      </c>
      <c r="I22" t="s">
        <v>24</v>
      </c>
    </row>
    <row r="23" spans="1:9" x14ac:dyDescent="0.75">
      <c r="A23">
        <v>1284.434</v>
      </c>
      <c r="B23" t="s">
        <v>86</v>
      </c>
      <c r="C23">
        <v>3201.36</v>
      </c>
      <c r="D23">
        <v>30</v>
      </c>
      <c r="F23" t="s">
        <v>25</v>
      </c>
      <c r="I23" t="s">
        <v>24</v>
      </c>
    </row>
    <row r="24" spans="1:9" x14ac:dyDescent="0.75">
      <c r="A24">
        <v>1285.136</v>
      </c>
      <c r="B24" t="s">
        <v>86</v>
      </c>
      <c r="C24">
        <v>3201.36</v>
      </c>
      <c r="D24">
        <v>30</v>
      </c>
      <c r="F24" t="s">
        <v>23</v>
      </c>
      <c r="I24" t="s">
        <v>24</v>
      </c>
    </row>
    <row r="25" spans="1:9" x14ac:dyDescent="0.75">
      <c r="A25">
        <v>1285.8610000000001</v>
      </c>
      <c r="B25" t="s">
        <v>86</v>
      </c>
      <c r="C25">
        <v>3201.36</v>
      </c>
      <c r="D25">
        <v>30</v>
      </c>
      <c r="F25" t="s">
        <v>23</v>
      </c>
      <c r="I25" t="s">
        <v>24</v>
      </c>
    </row>
    <row r="26" spans="1:9" x14ac:dyDescent="0.75">
      <c r="A26">
        <v>1286.559</v>
      </c>
      <c r="B26" t="s">
        <v>86</v>
      </c>
      <c r="C26">
        <v>3201.36</v>
      </c>
      <c r="D26">
        <v>30</v>
      </c>
      <c r="F26" t="s">
        <v>25</v>
      </c>
      <c r="I26" t="s">
        <v>24</v>
      </c>
    </row>
    <row r="27" spans="1:9" x14ac:dyDescent="0.75">
      <c r="A27">
        <v>1287.5340000000001</v>
      </c>
      <c r="B27" t="s">
        <v>86</v>
      </c>
      <c r="C27">
        <v>3201.36</v>
      </c>
      <c r="D27">
        <v>30</v>
      </c>
      <c r="F27" t="s">
        <v>23</v>
      </c>
      <c r="I27" t="s">
        <v>24</v>
      </c>
    </row>
    <row r="28" spans="1:9" x14ac:dyDescent="0.75">
      <c r="A28">
        <v>1290.8610000000001</v>
      </c>
      <c r="B28" t="s">
        <v>86</v>
      </c>
      <c r="C28">
        <v>3201.36</v>
      </c>
      <c r="D28">
        <v>30</v>
      </c>
      <c r="F28" t="s">
        <v>25</v>
      </c>
      <c r="I28" t="s">
        <v>24</v>
      </c>
    </row>
    <row r="29" spans="1:9" x14ac:dyDescent="0.75">
      <c r="A29">
        <v>1293.2349999999999</v>
      </c>
      <c r="B29" t="s">
        <v>86</v>
      </c>
      <c r="C29">
        <v>3201.36</v>
      </c>
      <c r="D29">
        <v>30</v>
      </c>
      <c r="F29" t="s">
        <v>25</v>
      </c>
      <c r="I29" t="s">
        <v>24</v>
      </c>
    </row>
    <row r="30" spans="1:9" x14ac:dyDescent="0.75">
      <c r="A30">
        <v>1296.258</v>
      </c>
      <c r="B30" t="s">
        <v>86</v>
      </c>
      <c r="C30">
        <v>3201.36</v>
      </c>
      <c r="D30">
        <v>30</v>
      </c>
      <c r="F30" t="s">
        <v>23</v>
      </c>
      <c r="I30" t="s">
        <v>24</v>
      </c>
    </row>
    <row r="31" spans="1:9" x14ac:dyDescent="0.75">
      <c r="A31">
        <v>1307.509</v>
      </c>
      <c r="B31" t="s">
        <v>86</v>
      </c>
      <c r="C31">
        <v>3201.36</v>
      </c>
      <c r="D31">
        <v>30</v>
      </c>
      <c r="F31" t="s">
        <v>25</v>
      </c>
      <c r="I31" t="s">
        <v>24</v>
      </c>
    </row>
    <row r="32" spans="1:9" x14ac:dyDescent="0.75">
      <c r="A32">
        <v>1308.6610000000001</v>
      </c>
      <c r="B32" t="s">
        <v>86</v>
      </c>
      <c r="C32">
        <v>3201.36</v>
      </c>
      <c r="D32">
        <v>30</v>
      </c>
      <c r="F32" t="s">
        <v>28</v>
      </c>
      <c r="I32" t="s">
        <v>24</v>
      </c>
    </row>
    <row r="33" spans="1:9" x14ac:dyDescent="0.75">
      <c r="A33">
        <v>1310.9870000000001</v>
      </c>
      <c r="B33" t="s">
        <v>86</v>
      </c>
      <c r="C33">
        <v>3201.36</v>
      </c>
      <c r="D33">
        <v>30</v>
      </c>
      <c r="F33" t="s">
        <v>25</v>
      </c>
      <c r="I33" t="s">
        <v>24</v>
      </c>
    </row>
    <row r="34" spans="1:9" x14ac:dyDescent="0.75">
      <c r="A34">
        <v>1324.5840000000001</v>
      </c>
      <c r="B34" t="s">
        <v>86</v>
      </c>
      <c r="C34">
        <v>3201.36</v>
      </c>
      <c r="D34">
        <v>30</v>
      </c>
      <c r="F34" t="s">
        <v>27</v>
      </c>
      <c r="I34" t="s">
        <v>24</v>
      </c>
    </row>
    <row r="35" spans="1:9" x14ac:dyDescent="0.75">
      <c r="A35">
        <v>1325.309</v>
      </c>
      <c r="B35" t="s">
        <v>86</v>
      </c>
      <c r="C35">
        <v>3201.36</v>
      </c>
      <c r="D35">
        <v>30</v>
      </c>
      <c r="F35" t="s">
        <v>23</v>
      </c>
      <c r="I35" t="s">
        <v>24</v>
      </c>
    </row>
    <row r="36" spans="1:9" x14ac:dyDescent="0.75">
      <c r="A36">
        <v>1327.2349999999999</v>
      </c>
      <c r="B36" t="s">
        <v>86</v>
      </c>
      <c r="C36">
        <v>3201.36</v>
      </c>
      <c r="D36">
        <v>30</v>
      </c>
      <c r="F36" t="s">
        <v>27</v>
      </c>
      <c r="I36" t="s">
        <v>24</v>
      </c>
    </row>
    <row r="37" spans="1:9" x14ac:dyDescent="0.75">
      <c r="A37">
        <v>1327.71</v>
      </c>
      <c r="B37" t="s">
        <v>86</v>
      </c>
      <c r="C37">
        <v>3201.36</v>
      </c>
      <c r="D37">
        <v>30</v>
      </c>
      <c r="F37" t="s">
        <v>23</v>
      </c>
      <c r="I37" t="s">
        <v>24</v>
      </c>
    </row>
    <row r="38" spans="1:9" x14ac:dyDescent="0.75">
      <c r="A38">
        <v>1328.884</v>
      </c>
      <c r="B38" t="s">
        <v>86</v>
      </c>
      <c r="C38">
        <v>3201.36</v>
      </c>
      <c r="D38">
        <v>30</v>
      </c>
      <c r="F38" t="s">
        <v>27</v>
      </c>
      <c r="I38" t="s">
        <v>24</v>
      </c>
    </row>
    <row r="39" spans="1:9" x14ac:dyDescent="0.75">
      <c r="A39">
        <v>1329.3589999999999</v>
      </c>
      <c r="B39" t="s">
        <v>86</v>
      </c>
      <c r="C39">
        <v>3201.36</v>
      </c>
      <c r="D39">
        <v>30</v>
      </c>
      <c r="F39" t="s">
        <v>23</v>
      </c>
      <c r="I39" t="s">
        <v>24</v>
      </c>
    </row>
    <row r="40" spans="1:9" x14ac:dyDescent="0.75">
      <c r="A40">
        <v>1332.509</v>
      </c>
      <c r="B40" t="s">
        <v>86</v>
      </c>
      <c r="C40">
        <v>3201.36</v>
      </c>
      <c r="D40">
        <v>30</v>
      </c>
      <c r="F40" t="s">
        <v>23</v>
      </c>
      <c r="I40" t="s">
        <v>24</v>
      </c>
    </row>
    <row r="41" spans="1:9" x14ac:dyDescent="0.75">
      <c r="A41">
        <v>1334.8630000000001</v>
      </c>
      <c r="B41" t="s">
        <v>86</v>
      </c>
      <c r="C41">
        <v>3201.36</v>
      </c>
      <c r="D41">
        <v>30</v>
      </c>
      <c r="F41" t="s">
        <v>25</v>
      </c>
      <c r="I41" t="s">
        <v>24</v>
      </c>
    </row>
    <row r="42" spans="1:9" x14ac:dyDescent="0.75">
      <c r="A42">
        <v>1335.8109999999999</v>
      </c>
      <c r="B42" t="s">
        <v>86</v>
      </c>
      <c r="C42">
        <v>3201.36</v>
      </c>
      <c r="D42">
        <v>30</v>
      </c>
      <c r="F42" t="s">
        <v>27</v>
      </c>
      <c r="I42" t="s">
        <v>24</v>
      </c>
    </row>
    <row r="43" spans="1:9" x14ac:dyDescent="0.75">
      <c r="A43">
        <v>1341.2840000000001</v>
      </c>
      <c r="B43" t="s">
        <v>86</v>
      </c>
      <c r="C43">
        <v>3201.36</v>
      </c>
      <c r="D43">
        <v>30</v>
      </c>
      <c r="F43" t="s">
        <v>25</v>
      </c>
      <c r="I43" t="s">
        <v>24</v>
      </c>
    </row>
    <row r="44" spans="1:9" x14ac:dyDescent="0.75">
      <c r="A44">
        <v>1341.7360000000001</v>
      </c>
      <c r="B44" t="s">
        <v>86</v>
      </c>
      <c r="C44">
        <v>3201.36</v>
      </c>
      <c r="D44">
        <v>30</v>
      </c>
      <c r="F44" t="s">
        <v>23</v>
      </c>
      <c r="I44" t="s">
        <v>24</v>
      </c>
    </row>
    <row r="45" spans="1:9" x14ac:dyDescent="0.75">
      <c r="A45">
        <v>1342.662</v>
      </c>
      <c r="B45" t="s">
        <v>86</v>
      </c>
      <c r="C45">
        <v>3201.36</v>
      </c>
      <c r="D45">
        <v>30</v>
      </c>
      <c r="F45" t="s">
        <v>25</v>
      </c>
      <c r="I45" t="s">
        <v>24</v>
      </c>
    </row>
    <row r="46" spans="1:9" x14ac:dyDescent="0.75">
      <c r="A46">
        <v>1352.163</v>
      </c>
      <c r="B46" t="s">
        <v>86</v>
      </c>
      <c r="C46">
        <v>3201.36</v>
      </c>
      <c r="D46">
        <v>30</v>
      </c>
      <c r="F46" t="s">
        <v>25</v>
      </c>
      <c r="I46" t="s">
        <v>24</v>
      </c>
    </row>
    <row r="47" spans="1:9" x14ac:dyDescent="0.75">
      <c r="A47">
        <v>1353.3340000000001</v>
      </c>
      <c r="B47" t="s">
        <v>86</v>
      </c>
      <c r="C47">
        <v>3201.36</v>
      </c>
      <c r="D47">
        <v>30</v>
      </c>
      <c r="F47" t="s">
        <v>25</v>
      </c>
      <c r="I47" t="s">
        <v>24</v>
      </c>
    </row>
    <row r="48" spans="1:9" x14ac:dyDescent="0.75">
      <c r="A48">
        <v>1354.3330000000001</v>
      </c>
      <c r="B48" t="s">
        <v>86</v>
      </c>
      <c r="C48">
        <v>3201.36</v>
      </c>
      <c r="D48">
        <v>30</v>
      </c>
      <c r="F48" t="s">
        <v>25</v>
      </c>
      <c r="I48" t="s">
        <v>24</v>
      </c>
    </row>
    <row r="49" spans="1:9" x14ac:dyDescent="0.75">
      <c r="A49">
        <v>1361.636</v>
      </c>
      <c r="B49" t="s">
        <v>86</v>
      </c>
      <c r="C49">
        <v>3201.36</v>
      </c>
      <c r="D49">
        <v>30</v>
      </c>
      <c r="F49" t="s">
        <v>27</v>
      </c>
      <c r="I49" t="s">
        <v>24</v>
      </c>
    </row>
    <row r="50" spans="1:9" x14ac:dyDescent="0.75">
      <c r="A50">
        <v>1362.335</v>
      </c>
      <c r="B50" t="s">
        <v>86</v>
      </c>
      <c r="C50">
        <v>3201.36</v>
      </c>
      <c r="D50">
        <v>30</v>
      </c>
      <c r="F50" t="s">
        <v>27</v>
      </c>
      <c r="I50" t="s">
        <v>24</v>
      </c>
    </row>
    <row r="51" spans="1:9" x14ac:dyDescent="0.75">
      <c r="A51">
        <v>1369.0360000000001</v>
      </c>
      <c r="B51" t="s">
        <v>86</v>
      </c>
      <c r="C51">
        <v>3201.36</v>
      </c>
      <c r="D51">
        <v>30</v>
      </c>
      <c r="F51" t="s">
        <v>25</v>
      </c>
      <c r="I51" t="s">
        <v>24</v>
      </c>
    </row>
    <row r="52" spans="1:9" x14ac:dyDescent="0.75">
      <c r="A52">
        <v>1370.2629999999999</v>
      </c>
      <c r="B52" t="s">
        <v>86</v>
      </c>
      <c r="C52">
        <v>3201.36</v>
      </c>
      <c r="D52">
        <v>30</v>
      </c>
      <c r="F52" t="s">
        <v>23</v>
      </c>
      <c r="I52" t="s">
        <v>24</v>
      </c>
    </row>
    <row r="53" spans="1:9" x14ac:dyDescent="0.75">
      <c r="A53">
        <v>1371.461</v>
      </c>
      <c r="B53" t="s">
        <v>86</v>
      </c>
      <c r="C53">
        <v>3201.36</v>
      </c>
      <c r="D53">
        <v>30</v>
      </c>
      <c r="F53" t="s">
        <v>27</v>
      </c>
      <c r="I53" t="s">
        <v>24</v>
      </c>
    </row>
    <row r="54" spans="1:9" x14ac:dyDescent="0.75">
      <c r="A54">
        <v>1371.9349999999999</v>
      </c>
      <c r="B54" t="s">
        <v>86</v>
      </c>
      <c r="C54">
        <v>3201.36</v>
      </c>
      <c r="D54">
        <v>30</v>
      </c>
      <c r="F54" t="s">
        <v>23</v>
      </c>
      <c r="I54" t="s">
        <v>24</v>
      </c>
    </row>
    <row r="55" spans="1:9" x14ac:dyDescent="0.75">
      <c r="A55">
        <v>1372.912</v>
      </c>
      <c r="B55" t="s">
        <v>86</v>
      </c>
      <c r="C55">
        <v>3201.36</v>
      </c>
      <c r="D55">
        <v>30</v>
      </c>
      <c r="F55" t="s">
        <v>23</v>
      </c>
      <c r="I55" t="s">
        <v>24</v>
      </c>
    </row>
    <row r="56" spans="1:9" x14ac:dyDescent="0.75">
      <c r="A56">
        <v>1373.162</v>
      </c>
      <c r="B56" t="s">
        <v>86</v>
      </c>
      <c r="C56">
        <v>3201.36</v>
      </c>
      <c r="D56">
        <v>30</v>
      </c>
      <c r="F56" t="s">
        <v>27</v>
      </c>
      <c r="I56" t="s">
        <v>24</v>
      </c>
    </row>
    <row r="57" spans="1:9" x14ac:dyDescent="0.75">
      <c r="A57">
        <v>1377.683</v>
      </c>
      <c r="B57" t="s">
        <v>86</v>
      </c>
      <c r="C57">
        <v>3201.36</v>
      </c>
      <c r="D57">
        <v>30</v>
      </c>
      <c r="F57" t="s">
        <v>25</v>
      </c>
      <c r="I57" t="s">
        <v>24</v>
      </c>
    </row>
    <row r="58" spans="1:9" x14ac:dyDescent="0.75">
      <c r="A58">
        <v>1379.6079999999999</v>
      </c>
      <c r="B58" t="s">
        <v>86</v>
      </c>
      <c r="C58">
        <v>3201.36</v>
      </c>
      <c r="D58">
        <v>30</v>
      </c>
      <c r="F58" t="s">
        <v>23</v>
      </c>
      <c r="I58" t="s">
        <v>24</v>
      </c>
    </row>
    <row r="59" spans="1:9" x14ac:dyDescent="0.75">
      <c r="A59">
        <v>1389.961</v>
      </c>
      <c r="B59" t="s">
        <v>86</v>
      </c>
      <c r="C59">
        <v>3201.36</v>
      </c>
      <c r="D59">
        <v>30</v>
      </c>
      <c r="F59" t="s">
        <v>27</v>
      </c>
      <c r="I59" t="s">
        <v>24</v>
      </c>
    </row>
    <row r="60" spans="1:9" x14ac:dyDescent="0.75">
      <c r="A60">
        <v>1391.184</v>
      </c>
      <c r="B60" t="s">
        <v>86</v>
      </c>
      <c r="C60">
        <v>3201.36</v>
      </c>
      <c r="D60">
        <v>30</v>
      </c>
      <c r="F60" t="s">
        <v>23</v>
      </c>
      <c r="I60" t="s">
        <v>24</v>
      </c>
    </row>
    <row r="61" spans="1:9" x14ac:dyDescent="0.75">
      <c r="A61">
        <v>1401.384</v>
      </c>
      <c r="B61" t="s">
        <v>86</v>
      </c>
      <c r="C61">
        <v>3201.36</v>
      </c>
      <c r="D61">
        <v>30</v>
      </c>
      <c r="F61" t="s">
        <v>23</v>
      </c>
      <c r="I61" t="s">
        <v>24</v>
      </c>
    </row>
    <row r="62" spans="1:9" x14ac:dyDescent="0.75">
      <c r="A62">
        <v>1405.1610000000001</v>
      </c>
      <c r="B62" t="s">
        <v>86</v>
      </c>
      <c r="C62">
        <v>3201.36</v>
      </c>
      <c r="D62">
        <v>30</v>
      </c>
      <c r="F62" t="s">
        <v>25</v>
      </c>
      <c r="I62" t="s">
        <v>24</v>
      </c>
    </row>
    <row r="63" spans="1:9" x14ac:dyDescent="0.75">
      <c r="A63">
        <v>1406.558</v>
      </c>
      <c r="B63" t="s">
        <v>86</v>
      </c>
      <c r="C63">
        <v>3201.36</v>
      </c>
      <c r="D63">
        <v>30</v>
      </c>
      <c r="F63" t="s">
        <v>23</v>
      </c>
      <c r="I63" t="s">
        <v>24</v>
      </c>
    </row>
    <row r="64" spans="1:9" x14ac:dyDescent="0.75">
      <c r="A64">
        <v>1415.683</v>
      </c>
      <c r="B64" t="s">
        <v>86</v>
      </c>
      <c r="C64">
        <v>3201.36</v>
      </c>
      <c r="D64">
        <v>30</v>
      </c>
      <c r="F64" t="s">
        <v>23</v>
      </c>
      <c r="I64" t="s">
        <v>24</v>
      </c>
    </row>
    <row r="65" spans="1:9" x14ac:dyDescent="0.75">
      <c r="A65">
        <v>1422.962</v>
      </c>
      <c r="B65" t="s">
        <v>86</v>
      </c>
      <c r="C65">
        <v>3201.36</v>
      </c>
      <c r="D65">
        <v>30</v>
      </c>
      <c r="F65" t="s">
        <v>25</v>
      </c>
      <c r="I65" t="s">
        <v>24</v>
      </c>
    </row>
    <row r="66" spans="1:9" x14ac:dyDescent="0.75">
      <c r="A66">
        <v>1426.4359999999999</v>
      </c>
      <c r="B66" t="s">
        <v>86</v>
      </c>
      <c r="C66">
        <v>3201.36</v>
      </c>
      <c r="D66">
        <v>30</v>
      </c>
      <c r="F66" t="s">
        <v>27</v>
      </c>
      <c r="I66" t="s">
        <v>24</v>
      </c>
    </row>
    <row r="67" spans="1:9" x14ac:dyDescent="0.75">
      <c r="A67">
        <v>1427.836</v>
      </c>
      <c r="B67" t="s">
        <v>86</v>
      </c>
      <c r="C67">
        <v>3201.36</v>
      </c>
      <c r="D67">
        <v>30</v>
      </c>
      <c r="F67" t="s">
        <v>27</v>
      </c>
      <c r="I67" t="s">
        <v>24</v>
      </c>
    </row>
    <row r="68" spans="1:9" x14ac:dyDescent="0.75">
      <c r="A68">
        <v>1435.2339999999999</v>
      </c>
      <c r="B68" t="s">
        <v>86</v>
      </c>
      <c r="C68">
        <v>3201.36</v>
      </c>
      <c r="D68">
        <v>30</v>
      </c>
      <c r="F68" t="s">
        <v>25</v>
      </c>
      <c r="I68" t="s">
        <v>24</v>
      </c>
    </row>
    <row r="69" spans="1:9" x14ac:dyDescent="0.75">
      <c r="A69">
        <v>1437.5640000000001</v>
      </c>
      <c r="B69" t="s">
        <v>86</v>
      </c>
      <c r="C69">
        <v>3201.36</v>
      </c>
      <c r="D69">
        <v>30</v>
      </c>
      <c r="F69" t="s">
        <v>23</v>
      </c>
      <c r="I69" t="s">
        <v>24</v>
      </c>
    </row>
    <row r="70" spans="1:9" x14ac:dyDescent="0.75">
      <c r="A70">
        <v>1451.289</v>
      </c>
      <c r="B70" t="s">
        <v>86</v>
      </c>
      <c r="C70">
        <v>3201.36</v>
      </c>
      <c r="D70">
        <v>30</v>
      </c>
      <c r="F70" t="s">
        <v>27</v>
      </c>
      <c r="I70" t="s">
        <v>24</v>
      </c>
    </row>
    <row r="71" spans="1:9" x14ac:dyDescent="0.75">
      <c r="A71">
        <v>1452.008</v>
      </c>
      <c r="B71" t="s">
        <v>86</v>
      </c>
      <c r="C71">
        <v>3201.36</v>
      </c>
      <c r="D71">
        <v>30</v>
      </c>
      <c r="F71" t="s">
        <v>23</v>
      </c>
      <c r="I71" t="s">
        <v>24</v>
      </c>
    </row>
    <row r="72" spans="1:9" x14ac:dyDescent="0.75">
      <c r="A72">
        <v>1455.2629999999999</v>
      </c>
      <c r="B72" t="s">
        <v>86</v>
      </c>
      <c r="C72">
        <v>3201.36</v>
      </c>
      <c r="D72">
        <v>30</v>
      </c>
      <c r="F72" t="s">
        <v>27</v>
      </c>
      <c r="I72" t="s">
        <v>24</v>
      </c>
    </row>
    <row r="73" spans="1:9" x14ac:dyDescent="0.75">
      <c r="A73">
        <v>1455.76</v>
      </c>
      <c r="B73" t="s">
        <v>86</v>
      </c>
      <c r="C73">
        <v>3201.36</v>
      </c>
      <c r="D73">
        <v>30</v>
      </c>
      <c r="F73" t="s">
        <v>23</v>
      </c>
      <c r="I73" t="s">
        <v>24</v>
      </c>
    </row>
    <row r="74" spans="1:9" x14ac:dyDescent="0.75">
      <c r="A74">
        <v>1466.9880000000001</v>
      </c>
      <c r="B74" t="s">
        <v>86</v>
      </c>
      <c r="C74">
        <v>3201.36</v>
      </c>
      <c r="D74">
        <v>30</v>
      </c>
      <c r="F74" t="s">
        <v>25</v>
      </c>
      <c r="I74" t="s">
        <v>24</v>
      </c>
    </row>
    <row r="75" spans="1:9" x14ac:dyDescent="0.75">
      <c r="A75">
        <v>1467.4829999999999</v>
      </c>
      <c r="B75" t="s">
        <v>86</v>
      </c>
      <c r="C75">
        <v>3201.36</v>
      </c>
      <c r="D75">
        <v>30</v>
      </c>
      <c r="F75" t="s">
        <v>23</v>
      </c>
      <c r="I75" t="s">
        <v>24</v>
      </c>
    </row>
    <row r="76" spans="1:9" x14ac:dyDescent="0.75">
      <c r="A76">
        <v>1467.933</v>
      </c>
      <c r="B76" t="s">
        <v>86</v>
      </c>
      <c r="C76">
        <v>3201.36</v>
      </c>
      <c r="D76">
        <v>30</v>
      </c>
      <c r="F76" t="s">
        <v>25</v>
      </c>
      <c r="I76" t="s">
        <v>24</v>
      </c>
    </row>
    <row r="77" spans="1:9" x14ac:dyDescent="0.75">
      <c r="A77">
        <v>1469.086</v>
      </c>
      <c r="B77" t="s">
        <v>86</v>
      </c>
      <c r="C77">
        <v>3201.36</v>
      </c>
      <c r="D77">
        <v>30</v>
      </c>
      <c r="F77" t="s">
        <v>23</v>
      </c>
      <c r="I77" t="s">
        <v>24</v>
      </c>
    </row>
    <row r="78" spans="1:9" x14ac:dyDescent="0.75">
      <c r="A78">
        <v>1471.0360000000001</v>
      </c>
      <c r="B78" t="s">
        <v>86</v>
      </c>
      <c r="C78">
        <v>3201.36</v>
      </c>
      <c r="D78">
        <v>30</v>
      </c>
      <c r="F78" t="s">
        <v>27</v>
      </c>
      <c r="I78" t="s">
        <v>24</v>
      </c>
    </row>
    <row r="79" spans="1:9" x14ac:dyDescent="0.75">
      <c r="A79">
        <v>1472.461</v>
      </c>
      <c r="B79" t="s">
        <v>86</v>
      </c>
      <c r="C79">
        <v>3201.36</v>
      </c>
      <c r="D79">
        <v>30</v>
      </c>
      <c r="F79" t="s">
        <v>27</v>
      </c>
      <c r="I79" t="s">
        <v>24</v>
      </c>
    </row>
    <row r="80" spans="1:9" x14ac:dyDescent="0.75">
      <c r="A80">
        <v>1472.96</v>
      </c>
      <c r="B80" t="s">
        <v>86</v>
      </c>
      <c r="C80">
        <v>3201.36</v>
      </c>
      <c r="D80">
        <v>30</v>
      </c>
      <c r="F80" t="s">
        <v>23</v>
      </c>
      <c r="I80" t="s">
        <v>24</v>
      </c>
    </row>
    <row r="81" spans="1:9" x14ac:dyDescent="0.75">
      <c r="A81">
        <v>1488.1579999999999</v>
      </c>
      <c r="B81" t="s">
        <v>86</v>
      </c>
      <c r="C81">
        <v>3201.36</v>
      </c>
      <c r="D81">
        <v>30</v>
      </c>
      <c r="F81" t="s">
        <v>23</v>
      </c>
      <c r="I81" t="s">
        <v>24</v>
      </c>
    </row>
    <row r="82" spans="1:9" x14ac:dyDescent="0.75">
      <c r="A82">
        <v>1489.635</v>
      </c>
      <c r="B82" t="s">
        <v>86</v>
      </c>
      <c r="C82">
        <v>3201.36</v>
      </c>
      <c r="D82">
        <v>30</v>
      </c>
      <c r="F82" t="s">
        <v>23</v>
      </c>
      <c r="I82" t="s">
        <v>24</v>
      </c>
    </row>
    <row r="83" spans="1:9" x14ac:dyDescent="0.75">
      <c r="A83">
        <v>1495.009</v>
      </c>
      <c r="B83" t="s">
        <v>86</v>
      </c>
      <c r="C83">
        <v>3201.36</v>
      </c>
      <c r="D83">
        <v>30</v>
      </c>
      <c r="F83" t="s">
        <v>27</v>
      </c>
      <c r="I83" t="s">
        <v>24</v>
      </c>
    </row>
    <row r="84" spans="1:9" x14ac:dyDescent="0.75">
      <c r="A84">
        <v>1495.96</v>
      </c>
      <c r="B84" t="s">
        <v>86</v>
      </c>
      <c r="C84">
        <v>3201.36</v>
      </c>
      <c r="D84">
        <v>30</v>
      </c>
      <c r="F84" t="s">
        <v>23</v>
      </c>
      <c r="I84" t="s">
        <v>24</v>
      </c>
    </row>
    <row r="85" spans="1:9" x14ac:dyDescent="0.75">
      <c r="A85">
        <v>1496.91</v>
      </c>
      <c r="B85" t="s">
        <v>86</v>
      </c>
      <c r="C85">
        <v>3201.36</v>
      </c>
      <c r="D85">
        <v>30</v>
      </c>
      <c r="F85" t="s">
        <v>27</v>
      </c>
      <c r="I85" t="s">
        <v>24</v>
      </c>
    </row>
    <row r="86" spans="1:9" x14ac:dyDescent="0.75">
      <c r="A86">
        <v>1499.037</v>
      </c>
      <c r="B86" t="s">
        <v>86</v>
      </c>
      <c r="C86">
        <v>3201.36</v>
      </c>
      <c r="D86">
        <v>30</v>
      </c>
      <c r="F86" t="s">
        <v>23</v>
      </c>
      <c r="I86" t="s">
        <v>24</v>
      </c>
    </row>
    <row r="87" spans="1:9" x14ac:dyDescent="0.75">
      <c r="A87">
        <v>1504.31</v>
      </c>
      <c r="B87" t="s">
        <v>86</v>
      </c>
      <c r="C87">
        <v>3201.36</v>
      </c>
      <c r="D87">
        <v>30</v>
      </c>
      <c r="F87" t="s">
        <v>27</v>
      </c>
      <c r="I87" t="s">
        <v>24</v>
      </c>
    </row>
    <row r="88" spans="1:9" x14ac:dyDescent="0.75">
      <c r="A88">
        <v>1506.461</v>
      </c>
      <c r="B88" t="s">
        <v>86</v>
      </c>
      <c r="C88">
        <v>3201.36</v>
      </c>
      <c r="D88">
        <v>30</v>
      </c>
      <c r="F88" t="s">
        <v>28</v>
      </c>
      <c r="I88" t="s">
        <v>24</v>
      </c>
    </row>
    <row r="89" spans="1:9" x14ac:dyDescent="0.75">
      <c r="A89">
        <v>1507.662</v>
      </c>
      <c r="B89" t="s">
        <v>86</v>
      </c>
      <c r="C89">
        <v>3201.36</v>
      </c>
      <c r="D89">
        <v>30</v>
      </c>
      <c r="F89" t="s">
        <v>25</v>
      </c>
      <c r="I89" t="s">
        <v>24</v>
      </c>
    </row>
    <row r="90" spans="1:9" x14ac:dyDescent="0.75">
      <c r="A90">
        <v>1516.135</v>
      </c>
      <c r="B90" t="s">
        <v>86</v>
      </c>
      <c r="C90">
        <v>3201.36</v>
      </c>
      <c r="D90">
        <v>30</v>
      </c>
      <c r="F90" t="s">
        <v>23</v>
      </c>
      <c r="I90" t="s">
        <v>24</v>
      </c>
    </row>
    <row r="91" spans="1:9" x14ac:dyDescent="0.75">
      <c r="A91">
        <v>1516.6110000000001</v>
      </c>
      <c r="B91" t="s">
        <v>86</v>
      </c>
      <c r="C91">
        <v>3201.36</v>
      </c>
      <c r="D91">
        <v>30</v>
      </c>
      <c r="F91" t="s">
        <v>25</v>
      </c>
      <c r="I91" t="s">
        <v>24</v>
      </c>
    </row>
    <row r="92" spans="1:9" x14ac:dyDescent="0.75">
      <c r="A92">
        <v>1521.086</v>
      </c>
      <c r="B92" t="s">
        <v>86</v>
      </c>
      <c r="C92">
        <v>3201.36</v>
      </c>
      <c r="D92">
        <v>30</v>
      </c>
      <c r="F92" t="s">
        <v>25</v>
      </c>
      <c r="I92" t="s">
        <v>24</v>
      </c>
    </row>
    <row r="93" spans="1:9" x14ac:dyDescent="0.75">
      <c r="A93">
        <v>1521.7850000000001</v>
      </c>
      <c r="B93" t="s">
        <v>86</v>
      </c>
      <c r="C93">
        <v>3201.36</v>
      </c>
      <c r="D93">
        <v>30</v>
      </c>
      <c r="F93" t="s">
        <v>27</v>
      </c>
      <c r="I93" t="s">
        <v>24</v>
      </c>
    </row>
    <row r="94" spans="1:9" x14ac:dyDescent="0.75">
      <c r="A94">
        <v>1526.96</v>
      </c>
      <c r="B94" t="s">
        <v>86</v>
      </c>
      <c r="C94">
        <v>3201.36</v>
      </c>
      <c r="D94">
        <v>30</v>
      </c>
      <c r="F94" t="s">
        <v>25</v>
      </c>
      <c r="I94" t="s">
        <v>24</v>
      </c>
    </row>
    <row r="95" spans="1:9" x14ac:dyDescent="0.75">
      <c r="A95">
        <v>1535.4369999999999</v>
      </c>
      <c r="B95" t="s">
        <v>86</v>
      </c>
      <c r="C95">
        <v>3201.36</v>
      </c>
      <c r="D95">
        <v>30</v>
      </c>
      <c r="F95" t="s">
        <v>25</v>
      </c>
      <c r="I95" t="s">
        <v>24</v>
      </c>
    </row>
    <row r="96" spans="1:9" x14ac:dyDescent="0.75">
      <c r="A96">
        <v>1551.837</v>
      </c>
      <c r="B96" t="s">
        <v>86</v>
      </c>
      <c r="C96">
        <v>3201.36</v>
      </c>
      <c r="D96">
        <v>30</v>
      </c>
      <c r="F96" t="s">
        <v>25</v>
      </c>
      <c r="I96" t="s">
        <v>24</v>
      </c>
    </row>
    <row r="97" spans="1:9" x14ac:dyDescent="0.75">
      <c r="A97">
        <v>1553.759</v>
      </c>
      <c r="B97" t="s">
        <v>86</v>
      </c>
      <c r="C97">
        <v>3201.36</v>
      </c>
      <c r="D97">
        <v>30</v>
      </c>
      <c r="F97" t="s">
        <v>27</v>
      </c>
      <c r="I97" t="s">
        <v>24</v>
      </c>
    </row>
    <row r="98" spans="1:9" x14ac:dyDescent="0.75">
      <c r="A98">
        <v>1560.5830000000001</v>
      </c>
      <c r="B98" t="s">
        <v>86</v>
      </c>
      <c r="C98">
        <v>3201.36</v>
      </c>
      <c r="D98">
        <v>30</v>
      </c>
      <c r="F98" t="s">
        <v>27</v>
      </c>
      <c r="I98" t="s">
        <v>24</v>
      </c>
    </row>
    <row r="99" spans="1:9" x14ac:dyDescent="0.75">
      <c r="A99">
        <v>1562.008</v>
      </c>
      <c r="B99" t="s">
        <v>86</v>
      </c>
      <c r="C99">
        <v>3201.36</v>
      </c>
      <c r="D99">
        <v>30</v>
      </c>
      <c r="F99" t="s">
        <v>23</v>
      </c>
      <c r="I99" t="s">
        <v>24</v>
      </c>
    </row>
    <row r="100" spans="1:9" x14ac:dyDescent="0.75">
      <c r="A100">
        <v>1565.2840000000001</v>
      </c>
      <c r="B100" t="s">
        <v>86</v>
      </c>
      <c r="C100">
        <v>3201.36</v>
      </c>
      <c r="D100">
        <v>30</v>
      </c>
      <c r="F100" t="s">
        <v>27</v>
      </c>
      <c r="I100" t="s">
        <v>24</v>
      </c>
    </row>
    <row r="101" spans="1:9" x14ac:dyDescent="0.75">
      <c r="A101">
        <v>1566.664</v>
      </c>
      <c r="B101" t="s">
        <v>86</v>
      </c>
      <c r="C101">
        <v>3201.36</v>
      </c>
      <c r="D101">
        <v>30</v>
      </c>
      <c r="F101" t="s">
        <v>23</v>
      </c>
      <c r="I101" t="s">
        <v>24</v>
      </c>
    </row>
    <row r="102" spans="1:9" x14ac:dyDescent="0.75">
      <c r="A102">
        <v>1575.1610000000001</v>
      </c>
      <c r="B102" t="s">
        <v>86</v>
      </c>
      <c r="C102">
        <v>3201.36</v>
      </c>
      <c r="D102">
        <v>30</v>
      </c>
      <c r="F102" t="s">
        <v>27</v>
      </c>
      <c r="I102" t="s">
        <v>24</v>
      </c>
    </row>
    <row r="103" spans="1:9" x14ac:dyDescent="0.75">
      <c r="A103">
        <v>1583.2339999999999</v>
      </c>
      <c r="B103" t="s">
        <v>86</v>
      </c>
      <c r="C103">
        <v>3201.36</v>
      </c>
      <c r="D103">
        <v>30</v>
      </c>
      <c r="F103" t="s">
        <v>25</v>
      </c>
      <c r="I103" t="s">
        <v>24</v>
      </c>
    </row>
    <row r="104" spans="1:9" x14ac:dyDescent="0.75">
      <c r="A104">
        <v>1584.8630000000001</v>
      </c>
      <c r="B104" t="s">
        <v>86</v>
      </c>
      <c r="C104">
        <v>3201.36</v>
      </c>
      <c r="D104">
        <v>30</v>
      </c>
      <c r="F104" t="s">
        <v>23</v>
      </c>
      <c r="I104" t="s">
        <v>24</v>
      </c>
    </row>
    <row r="105" spans="1:9" x14ac:dyDescent="0.75">
      <c r="A105">
        <v>1593.4829999999999</v>
      </c>
      <c r="B105" t="s">
        <v>86</v>
      </c>
      <c r="C105">
        <v>3201.36</v>
      </c>
      <c r="D105">
        <v>30</v>
      </c>
      <c r="F105" t="s">
        <v>27</v>
      </c>
      <c r="I105" t="s">
        <v>24</v>
      </c>
    </row>
    <row r="106" spans="1:9" x14ac:dyDescent="0.75">
      <c r="A106">
        <v>1594.41</v>
      </c>
      <c r="B106" t="s">
        <v>86</v>
      </c>
      <c r="C106">
        <v>3201.36</v>
      </c>
      <c r="D106">
        <v>30</v>
      </c>
      <c r="F106" t="s">
        <v>23</v>
      </c>
      <c r="I106" t="s">
        <v>24</v>
      </c>
    </row>
    <row r="107" spans="1:9" x14ac:dyDescent="0.75">
      <c r="A107">
        <v>1600.559</v>
      </c>
      <c r="B107" t="s">
        <v>86</v>
      </c>
      <c r="C107">
        <v>3201.36</v>
      </c>
      <c r="D107">
        <v>30</v>
      </c>
      <c r="F107" t="s">
        <v>27</v>
      </c>
      <c r="I107" t="s">
        <v>24</v>
      </c>
    </row>
    <row r="108" spans="1:9" x14ac:dyDescent="0.75">
      <c r="A108">
        <v>1604.835</v>
      </c>
      <c r="B108" t="s">
        <v>86</v>
      </c>
      <c r="C108">
        <v>3201.36</v>
      </c>
      <c r="D108">
        <v>30</v>
      </c>
      <c r="F108" t="s">
        <v>23</v>
      </c>
      <c r="I108" t="s">
        <v>24</v>
      </c>
    </row>
    <row r="109" spans="1:9" x14ac:dyDescent="0.75">
      <c r="A109">
        <v>1620.4369999999999</v>
      </c>
      <c r="B109" t="s">
        <v>86</v>
      </c>
      <c r="C109">
        <v>3201.36</v>
      </c>
      <c r="D109">
        <v>30</v>
      </c>
      <c r="F109" t="s">
        <v>25</v>
      </c>
      <c r="I109" t="s">
        <v>24</v>
      </c>
    </row>
    <row r="110" spans="1:9" x14ac:dyDescent="0.75">
      <c r="A110">
        <v>1626.136</v>
      </c>
      <c r="B110" t="s">
        <v>86</v>
      </c>
      <c r="C110">
        <v>3201.36</v>
      </c>
      <c r="D110">
        <v>30</v>
      </c>
      <c r="F110" t="s">
        <v>23</v>
      </c>
      <c r="I110" t="s">
        <v>24</v>
      </c>
    </row>
    <row r="111" spans="1:9" x14ac:dyDescent="0.75">
      <c r="A111">
        <v>1626.3879999999999</v>
      </c>
      <c r="B111" t="s">
        <v>86</v>
      </c>
      <c r="C111">
        <v>3201.36</v>
      </c>
      <c r="D111">
        <v>30</v>
      </c>
      <c r="F111" t="s">
        <v>27</v>
      </c>
      <c r="I111" t="s">
        <v>24</v>
      </c>
    </row>
    <row r="112" spans="1:9" x14ac:dyDescent="0.75">
      <c r="A112">
        <v>1633.0350000000001</v>
      </c>
      <c r="B112" t="s">
        <v>86</v>
      </c>
      <c r="C112">
        <v>3201.36</v>
      </c>
      <c r="D112">
        <v>30</v>
      </c>
      <c r="F112" t="s">
        <v>27</v>
      </c>
      <c r="I112" t="s">
        <v>24</v>
      </c>
    </row>
    <row r="113" spans="1:9" x14ac:dyDescent="0.75">
      <c r="A113">
        <v>1637.585</v>
      </c>
      <c r="B113" t="s">
        <v>86</v>
      </c>
      <c r="C113">
        <v>3201.36</v>
      </c>
      <c r="D113">
        <v>30</v>
      </c>
      <c r="F113" t="s">
        <v>27</v>
      </c>
      <c r="I113" t="s">
        <v>24</v>
      </c>
    </row>
    <row r="114" spans="1:9" x14ac:dyDescent="0.75">
      <c r="A114">
        <v>1638.0840000000001</v>
      </c>
      <c r="B114" t="s">
        <v>86</v>
      </c>
      <c r="C114">
        <v>3201.36</v>
      </c>
      <c r="D114">
        <v>30</v>
      </c>
      <c r="F114" t="s">
        <v>23</v>
      </c>
      <c r="I114" t="s">
        <v>24</v>
      </c>
    </row>
    <row r="115" spans="1:9" x14ac:dyDescent="0.75">
      <c r="A115">
        <v>1638.788</v>
      </c>
      <c r="B115" t="s">
        <v>86</v>
      </c>
      <c r="C115">
        <v>3201.36</v>
      </c>
      <c r="D115">
        <v>30</v>
      </c>
      <c r="F115" t="s">
        <v>27</v>
      </c>
      <c r="I115" t="s">
        <v>24</v>
      </c>
    </row>
    <row r="116" spans="1:9" x14ac:dyDescent="0.75">
      <c r="A116">
        <v>1642.8109999999999</v>
      </c>
      <c r="B116" t="s">
        <v>86</v>
      </c>
      <c r="C116">
        <v>3201.36</v>
      </c>
      <c r="D116">
        <v>30</v>
      </c>
      <c r="F116" t="s">
        <v>25</v>
      </c>
      <c r="I116" t="s">
        <v>24</v>
      </c>
    </row>
    <row r="117" spans="1:9" x14ac:dyDescent="0.75">
      <c r="A117">
        <v>1644.011</v>
      </c>
      <c r="B117" t="s">
        <v>86</v>
      </c>
      <c r="C117">
        <v>3201.36</v>
      </c>
      <c r="D117">
        <v>30</v>
      </c>
      <c r="F117" t="s">
        <v>23</v>
      </c>
      <c r="I117" t="s">
        <v>24</v>
      </c>
    </row>
    <row r="118" spans="1:9" x14ac:dyDescent="0.75">
      <c r="A118">
        <v>1644.4849999999999</v>
      </c>
      <c r="B118" t="s">
        <v>86</v>
      </c>
      <c r="C118">
        <v>3201.36</v>
      </c>
      <c r="D118">
        <v>30</v>
      </c>
      <c r="F118" t="s">
        <v>27</v>
      </c>
      <c r="I118" t="s">
        <v>24</v>
      </c>
    </row>
    <row r="119" spans="1:9" x14ac:dyDescent="0.75">
      <c r="A119">
        <v>1673.5340000000001</v>
      </c>
      <c r="B119" t="s">
        <v>86</v>
      </c>
      <c r="C119">
        <v>3201.36</v>
      </c>
      <c r="D119">
        <v>30</v>
      </c>
      <c r="F119" t="s">
        <v>25</v>
      </c>
      <c r="I119" t="s">
        <v>24</v>
      </c>
    </row>
    <row r="120" spans="1:9" x14ac:dyDescent="0.75">
      <c r="A120">
        <v>1675.933</v>
      </c>
      <c r="B120" t="s">
        <v>86</v>
      </c>
      <c r="C120">
        <v>3201.36</v>
      </c>
      <c r="D120">
        <v>30</v>
      </c>
      <c r="F120" t="s">
        <v>25</v>
      </c>
      <c r="I120" t="s">
        <v>24</v>
      </c>
    </row>
    <row r="121" spans="1:9" x14ac:dyDescent="0.75">
      <c r="A121">
        <v>1678.3109999999999</v>
      </c>
      <c r="B121" t="s">
        <v>86</v>
      </c>
      <c r="C121">
        <v>3201.36</v>
      </c>
      <c r="D121">
        <v>30</v>
      </c>
      <c r="F121" t="s">
        <v>25</v>
      </c>
      <c r="I121" t="s">
        <v>24</v>
      </c>
    </row>
    <row r="122" spans="1:9" x14ac:dyDescent="0.75">
      <c r="A122">
        <v>1684.4079999999999</v>
      </c>
      <c r="B122" t="s">
        <v>86</v>
      </c>
      <c r="C122">
        <v>3201.36</v>
      </c>
      <c r="D122">
        <v>30</v>
      </c>
      <c r="F122" t="s">
        <v>23</v>
      </c>
      <c r="I122" t="s">
        <v>24</v>
      </c>
    </row>
    <row r="123" spans="1:9" x14ac:dyDescent="0.75">
      <c r="A123">
        <v>1688.8340000000001</v>
      </c>
      <c r="B123" t="s">
        <v>86</v>
      </c>
      <c r="C123">
        <v>3201.36</v>
      </c>
      <c r="D123">
        <v>30</v>
      </c>
      <c r="F123" t="s">
        <v>27</v>
      </c>
      <c r="I123" t="s">
        <v>24</v>
      </c>
    </row>
    <row r="124" spans="1:9" x14ac:dyDescent="0.75">
      <c r="A124">
        <v>1689.56</v>
      </c>
      <c r="B124" t="s">
        <v>86</v>
      </c>
      <c r="C124">
        <v>3201.36</v>
      </c>
      <c r="D124">
        <v>30</v>
      </c>
      <c r="F124" t="s">
        <v>27</v>
      </c>
      <c r="I124" t="s">
        <v>24</v>
      </c>
    </row>
    <row r="125" spans="1:9" x14ac:dyDescent="0.75">
      <c r="A125">
        <v>1697.1579999999999</v>
      </c>
      <c r="B125" t="s">
        <v>86</v>
      </c>
      <c r="C125">
        <v>3201.36</v>
      </c>
      <c r="D125">
        <v>30</v>
      </c>
      <c r="F125" t="s">
        <v>27</v>
      </c>
      <c r="I125" t="s">
        <v>24</v>
      </c>
    </row>
    <row r="126" spans="1:9" x14ac:dyDescent="0.75">
      <c r="A126">
        <v>1697.8610000000001</v>
      </c>
      <c r="B126" t="s">
        <v>86</v>
      </c>
      <c r="C126">
        <v>3201.36</v>
      </c>
      <c r="D126">
        <v>30</v>
      </c>
      <c r="F126" t="s">
        <v>23</v>
      </c>
      <c r="I126" t="s">
        <v>24</v>
      </c>
    </row>
    <row r="127" spans="1:9" x14ac:dyDescent="0.75">
      <c r="A127">
        <v>1702.383</v>
      </c>
      <c r="B127" t="s">
        <v>86</v>
      </c>
      <c r="C127">
        <v>3201.36</v>
      </c>
      <c r="D127">
        <v>30</v>
      </c>
      <c r="F127" t="s">
        <v>28</v>
      </c>
      <c r="I127" t="s">
        <v>24</v>
      </c>
    </row>
    <row r="128" spans="1:9" x14ac:dyDescent="0.75">
      <c r="A128">
        <v>1740.4349999999999</v>
      </c>
      <c r="B128" t="s">
        <v>86</v>
      </c>
      <c r="C128">
        <v>3201.36</v>
      </c>
      <c r="D128">
        <v>30</v>
      </c>
      <c r="F128" t="s">
        <v>25</v>
      </c>
      <c r="I128" t="s">
        <v>24</v>
      </c>
    </row>
    <row r="129" spans="1:9" x14ac:dyDescent="0.75">
      <c r="A129">
        <v>1741.8340000000001</v>
      </c>
      <c r="B129" t="s">
        <v>86</v>
      </c>
      <c r="C129">
        <v>3201.36</v>
      </c>
      <c r="D129">
        <v>30</v>
      </c>
      <c r="F129" t="s">
        <v>23</v>
      </c>
      <c r="I129" t="s">
        <v>24</v>
      </c>
    </row>
    <row r="130" spans="1:9" x14ac:dyDescent="0.75">
      <c r="A130">
        <v>1743.9860000000001</v>
      </c>
      <c r="B130" t="s">
        <v>86</v>
      </c>
      <c r="C130">
        <v>3201.36</v>
      </c>
      <c r="D130">
        <v>30</v>
      </c>
      <c r="F130" t="s">
        <v>27</v>
      </c>
      <c r="I130" t="s">
        <v>24</v>
      </c>
    </row>
    <row r="131" spans="1:9" x14ac:dyDescent="0.75">
      <c r="A131">
        <v>1748.4590000000001</v>
      </c>
      <c r="B131" t="s">
        <v>86</v>
      </c>
      <c r="C131">
        <v>3201.36</v>
      </c>
      <c r="D131">
        <v>30</v>
      </c>
      <c r="F131" t="s">
        <v>23</v>
      </c>
      <c r="I131" t="s">
        <v>24</v>
      </c>
    </row>
    <row r="132" spans="1:9" x14ac:dyDescent="0.75">
      <c r="A132">
        <v>1752.7840000000001</v>
      </c>
      <c r="B132" t="s">
        <v>86</v>
      </c>
      <c r="C132">
        <v>3201.36</v>
      </c>
      <c r="D132">
        <v>30</v>
      </c>
      <c r="F132" t="s">
        <v>25</v>
      </c>
      <c r="I132" t="s">
        <v>24</v>
      </c>
    </row>
    <row r="133" spans="1:9" x14ac:dyDescent="0.75">
      <c r="A133">
        <v>1755.414</v>
      </c>
      <c r="B133" t="s">
        <v>86</v>
      </c>
      <c r="C133">
        <v>3201.36</v>
      </c>
      <c r="D133">
        <v>30</v>
      </c>
      <c r="F133" t="s">
        <v>23</v>
      </c>
      <c r="I133" t="s">
        <v>24</v>
      </c>
    </row>
    <row r="134" spans="1:9" x14ac:dyDescent="0.75">
      <c r="A134">
        <v>1768.662</v>
      </c>
      <c r="B134" t="s">
        <v>86</v>
      </c>
      <c r="C134">
        <v>3201.36</v>
      </c>
      <c r="D134">
        <v>30</v>
      </c>
      <c r="F134" t="s">
        <v>25</v>
      </c>
      <c r="I134" t="s">
        <v>24</v>
      </c>
    </row>
    <row r="135" spans="1:9" x14ac:dyDescent="0.75">
      <c r="A135">
        <v>1773.6859999999999</v>
      </c>
      <c r="B135" t="s">
        <v>86</v>
      </c>
      <c r="C135">
        <v>3201.36</v>
      </c>
      <c r="D135">
        <v>30</v>
      </c>
      <c r="F135" t="s">
        <v>27</v>
      </c>
      <c r="I135" t="s">
        <v>24</v>
      </c>
    </row>
    <row r="136" spans="1:9" x14ac:dyDescent="0.75">
      <c r="A136">
        <v>1778.4079999999999</v>
      </c>
      <c r="B136" t="s">
        <v>86</v>
      </c>
      <c r="C136">
        <v>3201.36</v>
      </c>
      <c r="D136">
        <v>30</v>
      </c>
      <c r="F136" t="s">
        <v>25</v>
      </c>
      <c r="I136" t="s">
        <v>24</v>
      </c>
    </row>
    <row r="137" spans="1:9" x14ac:dyDescent="0.75">
      <c r="A137">
        <v>1780.06</v>
      </c>
      <c r="B137" t="s">
        <v>86</v>
      </c>
      <c r="C137">
        <v>3201.36</v>
      </c>
      <c r="D137">
        <v>30</v>
      </c>
      <c r="F137" t="s">
        <v>23</v>
      </c>
      <c r="I137" t="s">
        <v>24</v>
      </c>
    </row>
    <row r="138" spans="1:9" x14ac:dyDescent="0.75">
      <c r="A138">
        <v>1780.5609999999999</v>
      </c>
      <c r="B138" t="s">
        <v>86</v>
      </c>
      <c r="C138">
        <v>3201.36</v>
      </c>
      <c r="D138">
        <v>30</v>
      </c>
      <c r="F138" t="s">
        <v>23</v>
      </c>
      <c r="I138" t="s">
        <v>24</v>
      </c>
    </row>
    <row r="139" spans="1:9" x14ac:dyDescent="0.75">
      <c r="A139">
        <v>1782.463</v>
      </c>
      <c r="B139" t="s">
        <v>86</v>
      </c>
      <c r="C139">
        <v>3201.36</v>
      </c>
      <c r="D139">
        <v>30</v>
      </c>
      <c r="F139" t="s">
        <v>25</v>
      </c>
      <c r="I139" t="s">
        <v>24</v>
      </c>
    </row>
    <row r="140" spans="1:9" x14ac:dyDescent="0.75">
      <c r="A140">
        <v>1786.5139999999999</v>
      </c>
      <c r="B140" t="s">
        <v>86</v>
      </c>
      <c r="C140">
        <v>3201.36</v>
      </c>
      <c r="D140">
        <v>30</v>
      </c>
      <c r="F140" t="s">
        <v>27</v>
      </c>
      <c r="I140" t="s">
        <v>24</v>
      </c>
    </row>
    <row r="141" spans="1:9" x14ac:dyDescent="0.75">
      <c r="A141">
        <v>1790.5350000000001</v>
      </c>
      <c r="B141" t="s">
        <v>86</v>
      </c>
      <c r="C141">
        <v>3201.36</v>
      </c>
      <c r="D141">
        <v>30</v>
      </c>
      <c r="F141" t="s">
        <v>23</v>
      </c>
      <c r="I141" t="s">
        <v>24</v>
      </c>
    </row>
    <row r="142" spans="1:9" x14ac:dyDescent="0.75">
      <c r="A142">
        <v>1791.489</v>
      </c>
      <c r="B142" t="s">
        <v>86</v>
      </c>
      <c r="C142">
        <v>3201.36</v>
      </c>
      <c r="D142">
        <v>30</v>
      </c>
      <c r="F142" t="s">
        <v>23</v>
      </c>
      <c r="I142" t="s">
        <v>24</v>
      </c>
    </row>
    <row r="143" spans="1:9" x14ac:dyDescent="0.75">
      <c r="A143">
        <v>1792.933</v>
      </c>
      <c r="B143" t="s">
        <v>86</v>
      </c>
      <c r="C143">
        <v>3201.36</v>
      </c>
      <c r="D143">
        <v>30</v>
      </c>
      <c r="F143" t="s">
        <v>27</v>
      </c>
      <c r="I143" t="s">
        <v>24</v>
      </c>
    </row>
    <row r="144" spans="1:9" x14ac:dyDescent="0.75">
      <c r="A144">
        <v>1797.5350000000001</v>
      </c>
      <c r="B144" t="s">
        <v>86</v>
      </c>
      <c r="C144">
        <v>3201.36</v>
      </c>
      <c r="D144">
        <v>30</v>
      </c>
      <c r="F144" t="s">
        <v>25</v>
      </c>
      <c r="I144" t="s">
        <v>24</v>
      </c>
    </row>
    <row r="145" spans="1:11" x14ac:dyDescent="0.75">
      <c r="A145">
        <v>1798.9349999999999</v>
      </c>
      <c r="B145" t="s">
        <v>86</v>
      </c>
      <c r="C145">
        <v>3201.36</v>
      </c>
      <c r="D145">
        <v>30</v>
      </c>
      <c r="F145" t="s">
        <v>23</v>
      </c>
      <c r="I145" t="s">
        <v>24</v>
      </c>
    </row>
    <row r="146" spans="1:11" x14ac:dyDescent="0.75">
      <c r="A146">
        <v>1800.634</v>
      </c>
      <c r="B146" t="s">
        <v>86</v>
      </c>
      <c r="C146">
        <v>3201.36</v>
      </c>
      <c r="D146">
        <v>30</v>
      </c>
      <c r="F146" t="s">
        <v>23</v>
      </c>
      <c r="I146" t="s">
        <v>24</v>
      </c>
    </row>
    <row r="147" spans="1:11" x14ac:dyDescent="0.75">
      <c r="A147">
        <v>1801.3340000000001</v>
      </c>
      <c r="B147" t="s">
        <v>86</v>
      </c>
      <c r="C147">
        <v>3201.36</v>
      </c>
      <c r="D147">
        <v>30</v>
      </c>
      <c r="F147" t="s">
        <v>25</v>
      </c>
      <c r="I147" t="s">
        <v>24</v>
      </c>
    </row>
    <row r="148" spans="1:11" x14ac:dyDescent="0.75">
      <c r="A148">
        <v>1809.4110000000001</v>
      </c>
      <c r="B148" t="s">
        <v>86</v>
      </c>
      <c r="C148">
        <v>3201.36</v>
      </c>
      <c r="D148">
        <v>30</v>
      </c>
      <c r="F148" t="s">
        <v>27</v>
      </c>
      <c r="I148" t="s">
        <v>24</v>
      </c>
      <c r="K148" t="s">
        <v>37</v>
      </c>
    </row>
    <row r="149" spans="1:11" x14ac:dyDescent="0.75">
      <c r="A149" s="3">
        <v>1281.162</v>
      </c>
      <c r="B149" s="3" t="s">
        <v>86</v>
      </c>
      <c r="C149" s="3">
        <v>3201.36</v>
      </c>
      <c r="D149" s="3">
        <v>30</v>
      </c>
      <c r="E149" s="3"/>
      <c r="F149" s="3" t="s">
        <v>30</v>
      </c>
      <c r="G149" s="3"/>
      <c r="H149" s="3"/>
      <c r="I149" s="3" t="s">
        <v>21</v>
      </c>
      <c r="K149">
        <f>A232-A149</f>
        <v>1.8489999999999327</v>
      </c>
    </row>
    <row r="150" spans="1:11" x14ac:dyDescent="0.75">
      <c r="A150">
        <v>1393.086</v>
      </c>
      <c r="B150" t="s">
        <v>86</v>
      </c>
      <c r="C150">
        <v>3201.36</v>
      </c>
      <c r="D150">
        <v>30</v>
      </c>
      <c r="F150" t="s">
        <v>30</v>
      </c>
      <c r="I150" t="s">
        <v>21</v>
      </c>
      <c r="K150">
        <f t="shared" ref="K150:K154" si="2">A233-A150</f>
        <v>6.1489999999998872</v>
      </c>
    </row>
    <row r="151" spans="1:11" x14ac:dyDescent="0.75">
      <c r="A151">
        <v>1411.4849999999999</v>
      </c>
      <c r="B151" t="s">
        <v>86</v>
      </c>
      <c r="C151">
        <v>3201.36</v>
      </c>
      <c r="D151">
        <v>30</v>
      </c>
      <c r="F151" t="s">
        <v>30</v>
      </c>
      <c r="I151" t="s">
        <v>21</v>
      </c>
      <c r="K151">
        <f t="shared" si="2"/>
        <v>3.0270000000000437</v>
      </c>
    </row>
    <row r="152" spans="1:11" x14ac:dyDescent="0.75">
      <c r="A152">
        <v>1417.5840000000001</v>
      </c>
      <c r="B152" t="s">
        <v>86</v>
      </c>
      <c r="C152">
        <v>3201.36</v>
      </c>
      <c r="D152">
        <v>30</v>
      </c>
      <c r="F152" t="s">
        <v>30</v>
      </c>
      <c r="I152" t="s">
        <v>21</v>
      </c>
      <c r="K152">
        <f t="shared" si="2"/>
        <v>6.3239999999998417</v>
      </c>
    </row>
    <row r="153" spans="1:11" x14ac:dyDescent="0.75">
      <c r="A153">
        <v>1429.2840000000001</v>
      </c>
      <c r="B153" t="s">
        <v>86</v>
      </c>
      <c r="C153">
        <v>3201.36</v>
      </c>
      <c r="D153">
        <v>30</v>
      </c>
      <c r="F153" t="s">
        <v>30</v>
      </c>
      <c r="I153" t="s">
        <v>21</v>
      </c>
      <c r="K153">
        <f t="shared" si="2"/>
        <v>5.2519999999999527</v>
      </c>
    </row>
    <row r="154" spans="1:11" x14ac:dyDescent="0.75">
      <c r="A154">
        <v>1692.134</v>
      </c>
      <c r="B154" t="s">
        <v>86</v>
      </c>
      <c r="C154">
        <v>3201.36</v>
      </c>
      <c r="D154">
        <v>30</v>
      </c>
      <c r="F154" t="s">
        <v>30</v>
      </c>
      <c r="I154" t="s">
        <v>21</v>
      </c>
      <c r="K154">
        <f t="shared" si="2"/>
        <v>3.5779999999999745</v>
      </c>
    </row>
    <row r="155" spans="1:11" x14ac:dyDescent="0.75">
      <c r="A155">
        <v>1727.61</v>
      </c>
      <c r="B155" t="s">
        <v>86</v>
      </c>
      <c r="C155">
        <v>3201.36</v>
      </c>
      <c r="D155">
        <v>30</v>
      </c>
      <c r="F155" t="s">
        <v>30</v>
      </c>
      <c r="I155" t="s">
        <v>21</v>
      </c>
      <c r="K155">
        <f>A238-A155</f>
        <v>2.8000000000001819</v>
      </c>
    </row>
    <row r="156" spans="1:11" x14ac:dyDescent="0.75">
      <c r="A156">
        <v>1203.761</v>
      </c>
      <c r="B156" t="s">
        <v>86</v>
      </c>
      <c r="C156">
        <v>3201.36</v>
      </c>
      <c r="D156">
        <v>30</v>
      </c>
      <c r="F156" t="s">
        <v>20</v>
      </c>
      <c r="I156" t="s">
        <v>21</v>
      </c>
      <c r="K156">
        <f t="shared" ref="K156:K219" si="3">A239-A156</f>
        <v>1.4480000000000928</v>
      </c>
    </row>
    <row r="157" spans="1:11" x14ac:dyDescent="0.75">
      <c r="A157">
        <v>1207.808</v>
      </c>
      <c r="B157" t="s">
        <v>86</v>
      </c>
      <c r="C157">
        <v>3201.36</v>
      </c>
      <c r="D157">
        <v>30</v>
      </c>
      <c r="F157" t="s">
        <v>20</v>
      </c>
      <c r="I157" t="s">
        <v>21</v>
      </c>
      <c r="K157">
        <f t="shared" si="3"/>
        <v>5</v>
      </c>
    </row>
    <row r="158" spans="1:11" x14ac:dyDescent="0.75">
      <c r="A158">
        <v>1218.2860000000001</v>
      </c>
      <c r="B158" t="s">
        <v>86</v>
      </c>
      <c r="C158">
        <v>3201.36</v>
      </c>
      <c r="D158">
        <v>30</v>
      </c>
      <c r="F158" t="s">
        <v>20</v>
      </c>
      <c r="I158" t="s">
        <v>21</v>
      </c>
      <c r="K158">
        <f t="shared" si="3"/>
        <v>2.6979999999998654</v>
      </c>
    </row>
    <row r="159" spans="1:11" x14ac:dyDescent="0.75">
      <c r="A159">
        <v>1222.8599999999999</v>
      </c>
      <c r="B159" t="s">
        <v>86</v>
      </c>
      <c r="C159">
        <v>3201.36</v>
      </c>
      <c r="D159">
        <v>30</v>
      </c>
      <c r="F159" t="s">
        <v>20</v>
      </c>
      <c r="I159" t="s">
        <v>21</v>
      </c>
      <c r="K159">
        <f t="shared" si="3"/>
        <v>9.6000000000001364</v>
      </c>
    </row>
    <row r="160" spans="1:11" x14ac:dyDescent="0.75">
      <c r="A160">
        <v>1233.933</v>
      </c>
      <c r="B160" t="s">
        <v>86</v>
      </c>
      <c r="C160">
        <v>3201.36</v>
      </c>
      <c r="D160">
        <v>30</v>
      </c>
      <c r="F160" t="s">
        <v>20</v>
      </c>
      <c r="I160" t="s">
        <v>21</v>
      </c>
      <c r="K160">
        <f t="shared" si="3"/>
        <v>5.6520000000000437</v>
      </c>
    </row>
    <row r="161" spans="1:11" x14ac:dyDescent="0.75">
      <c r="A161">
        <v>1240.9870000000001</v>
      </c>
      <c r="B161" t="s">
        <v>86</v>
      </c>
      <c r="C161">
        <v>3201.36</v>
      </c>
      <c r="D161">
        <v>30</v>
      </c>
      <c r="F161" t="s">
        <v>20</v>
      </c>
      <c r="I161" t="s">
        <v>21</v>
      </c>
      <c r="K161">
        <f t="shared" si="3"/>
        <v>1.6730000000000018</v>
      </c>
    </row>
    <row r="162" spans="1:11" x14ac:dyDescent="0.75">
      <c r="A162">
        <v>1243.8599999999999</v>
      </c>
      <c r="B162" t="s">
        <v>86</v>
      </c>
      <c r="C162">
        <v>3201.36</v>
      </c>
      <c r="D162">
        <v>30</v>
      </c>
      <c r="F162" t="s">
        <v>20</v>
      </c>
      <c r="I162" t="s">
        <v>21</v>
      </c>
      <c r="K162">
        <f t="shared" si="3"/>
        <v>2.6000000000001364</v>
      </c>
    </row>
    <row r="163" spans="1:11" x14ac:dyDescent="0.75">
      <c r="A163">
        <v>1257.96</v>
      </c>
      <c r="B163" t="s">
        <v>86</v>
      </c>
      <c r="C163">
        <v>3201.36</v>
      </c>
      <c r="D163">
        <v>30</v>
      </c>
      <c r="F163" t="s">
        <v>20</v>
      </c>
      <c r="I163" t="s">
        <v>21</v>
      </c>
      <c r="K163">
        <f t="shared" si="3"/>
        <v>5.6979999999998654</v>
      </c>
    </row>
    <row r="164" spans="1:11" x14ac:dyDescent="0.75">
      <c r="A164">
        <v>1264.884</v>
      </c>
      <c r="B164" t="s">
        <v>86</v>
      </c>
      <c r="C164">
        <v>3201.36</v>
      </c>
      <c r="D164">
        <v>30</v>
      </c>
      <c r="F164" t="s">
        <v>20</v>
      </c>
      <c r="I164" t="s">
        <v>21</v>
      </c>
      <c r="K164">
        <f t="shared" si="3"/>
        <v>3.0760000000000218</v>
      </c>
    </row>
    <row r="165" spans="1:11" x14ac:dyDescent="0.75">
      <c r="A165">
        <v>1270.2840000000001</v>
      </c>
      <c r="B165" t="s">
        <v>86</v>
      </c>
      <c r="C165">
        <v>3201.36</v>
      </c>
      <c r="D165">
        <v>30</v>
      </c>
      <c r="F165" t="s">
        <v>20</v>
      </c>
      <c r="I165" t="s">
        <v>21</v>
      </c>
      <c r="K165">
        <f t="shared" si="3"/>
        <v>1.6529999999997926</v>
      </c>
    </row>
    <row r="166" spans="1:11" x14ac:dyDescent="0.75">
      <c r="A166">
        <v>1275.01</v>
      </c>
      <c r="B166" t="s">
        <v>86</v>
      </c>
      <c r="C166">
        <v>3201.36</v>
      </c>
      <c r="D166">
        <v>30</v>
      </c>
      <c r="F166" t="s">
        <v>20</v>
      </c>
      <c r="I166" t="s">
        <v>21</v>
      </c>
      <c r="K166">
        <f t="shared" si="3"/>
        <v>1.6510000000000673</v>
      </c>
    </row>
    <row r="167" spans="1:11" x14ac:dyDescent="0.75">
      <c r="A167">
        <v>1278.0340000000001</v>
      </c>
      <c r="B167" t="s">
        <v>86</v>
      </c>
      <c r="C167">
        <v>3201.36</v>
      </c>
      <c r="D167">
        <v>30</v>
      </c>
      <c r="F167" t="s">
        <v>20</v>
      </c>
      <c r="I167" t="s">
        <v>21</v>
      </c>
      <c r="K167">
        <f t="shared" si="3"/>
        <v>1.2049999999999272</v>
      </c>
    </row>
    <row r="168" spans="1:11" x14ac:dyDescent="0.75">
      <c r="A168">
        <v>1312.4349999999999</v>
      </c>
      <c r="B168" t="s">
        <v>86</v>
      </c>
      <c r="C168">
        <v>3201.36</v>
      </c>
      <c r="D168">
        <v>30</v>
      </c>
      <c r="F168" t="s">
        <v>20</v>
      </c>
      <c r="I168" t="s">
        <v>21</v>
      </c>
      <c r="K168">
        <f t="shared" si="3"/>
        <v>1.4249999999999545</v>
      </c>
    </row>
    <row r="169" spans="1:11" x14ac:dyDescent="0.75">
      <c r="A169">
        <v>1314.585</v>
      </c>
      <c r="B169" t="s">
        <v>86</v>
      </c>
      <c r="C169">
        <v>3201.36</v>
      </c>
      <c r="D169">
        <v>30</v>
      </c>
      <c r="F169" t="s">
        <v>20</v>
      </c>
      <c r="I169" t="s">
        <v>21</v>
      </c>
      <c r="K169">
        <f t="shared" si="3"/>
        <v>2.875</v>
      </c>
    </row>
    <row r="170" spans="1:11" x14ac:dyDescent="0.75">
      <c r="A170">
        <v>1322.4369999999999</v>
      </c>
      <c r="B170" t="s">
        <v>86</v>
      </c>
      <c r="C170">
        <v>3201.36</v>
      </c>
      <c r="D170">
        <v>30</v>
      </c>
      <c r="F170" t="s">
        <v>20</v>
      </c>
      <c r="I170" t="s">
        <v>21</v>
      </c>
      <c r="K170">
        <f t="shared" si="3"/>
        <v>1.6730000000000018</v>
      </c>
    </row>
    <row r="171" spans="1:11" x14ac:dyDescent="0.75">
      <c r="A171">
        <v>1336.5360000000001</v>
      </c>
      <c r="B171" t="s">
        <v>86</v>
      </c>
      <c r="C171">
        <v>3201.36</v>
      </c>
      <c r="D171">
        <v>30</v>
      </c>
      <c r="F171" t="s">
        <v>20</v>
      </c>
      <c r="I171" t="s">
        <v>21</v>
      </c>
      <c r="K171">
        <f t="shared" si="3"/>
        <v>4.2719999999999345</v>
      </c>
    </row>
    <row r="172" spans="1:11" x14ac:dyDescent="0.75">
      <c r="A172">
        <v>1343.163</v>
      </c>
      <c r="B172" t="s">
        <v>86</v>
      </c>
      <c r="C172">
        <v>3201.36</v>
      </c>
      <c r="D172">
        <v>30</v>
      </c>
      <c r="F172" t="s">
        <v>20</v>
      </c>
      <c r="I172" t="s">
        <v>21</v>
      </c>
      <c r="K172">
        <f t="shared" si="3"/>
        <v>2.4230000000000018</v>
      </c>
    </row>
    <row r="173" spans="1:11" x14ac:dyDescent="0.75">
      <c r="A173">
        <v>1347.2329999999999</v>
      </c>
      <c r="B173" t="s">
        <v>86</v>
      </c>
      <c r="C173">
        <v>3201.36</v>
      </c>
      <c r="D173">
        <v>30</v>
      </c>
      <c r="F173" t="s">
        <v>20</v>
      </c>
      <c r="I173" t="s">
        <v>21</v>
      </c>
      <c r="K173">
        <f t="shared" si="3"/>
        <v>3.7270000000000891</v>
      </c>
    </row>
    <row r="174" spans="1:11" x14ac:dyDescent="0.75">
      <c r="A174">
        <v>1354.808</v>
      </c>
      <c r="B174" t="s">
        <v>86</v>
      </c>
      <c r="C174">
        <v>3201.36</v>
      </c>
      <c r="D174">
        <v>30</v>
      </c>
      <c r="F174" t="s">
        <v>20</v>
      </c>
      <c r="I174" t="s">
        <v>21</v>
      </c>
      <c r="K174">
        <f t="shared" si="3"/>
        <v>1.6289999999999054</v>
      </c>
    </row>
    <row r="175" spans="1:11" x14ac:dyDescent="0.75">
      <c r="A175">
        <v>1364.212</v>
      </c>
      <c r="B175" t="s">
        <v>86</v>
      </c>
      <c r="C175">
        <v>3201.36</v>
      </c>
      <c r="D175">
        <v>30</v>
      </c>
      <c r="F175" t="s">
        <v>20</v>
      </c>
      <c r="I175" t="s">
        <v>21</v>
      </c>
      <c r="K175">
        <f t="shared" si="3"/>
        <v>5.0740000000000691</v>
      </c>
    </row>
    <row r="176" spans="1:11" x14ac:dyDescent="0.75">
      <c r="A176">
        <v>1381.059</v>
      </c>
      <c r="B176" t="s">
        <v>86</v>
      </c>
      <c r="C176">
        <v>3201.36</v>
      </c>
      <c r="D176">
        <v>30</v>
      </c>
      <c r="F176" t="s">
        <v>20</v>
      </c>
      <c r="I176" t="s">
        <v>21</v>
      </c>
      <c r="K176">
        <f t="shared" si="3"/>
        <v>2.3279999999999745</v>
      </c>
    </row>
    <row r="177" spans="1:11" x14ac:dyDescent="0.75">
      <c r="A177">
        <v>1403.0329999999999</v>
      </c>
      <c r="B177" t="s">
        <v>86</v>
      </c>
      <c r="C177">
        <v>3201.36</v>
      </c>
      <c r="D177">
        <v>30</v>
      </c>
      <c r="F177" t="s">
        <v>20</v>
      </c>
      <c r="I177" t="s">
        <v>21</v>
      </c>
      <c r="K177">
        <f t="shared" si="3"/>
        <v>1.6750000000001819</v>
      </c>
    </row>
    <row r="178" spans="1:11" x14ac:dyDescent="0.75">
      <c r="A178">
        <v>1408.4349999999999</v>
      </c>
      <c r="B178" t="s">
        <v>86</v>
      </c>
      <c r="C178">
        <v>3201.36</v>
      </c>
      <c r="D178">
        <v>30</v>
      </c>
      <c r="F178" t="s">
        <v>20</v>
      </c>
      <c r="I178" t="s">
        <v>21</v>
      </c>
      <c r="K178">
        <f t="shared" si="3"/>
        <v>1.1549999999999727</v>
      </c>
    </row>
    <row r="179" spans="1:11" x14ac:dyDescent="0.75">
      <c r="A179">
        <v>1440.384</v>
      </c>
      <c r="B179" t="s">
        <v>86</v>
      </c>
      <c r="C179">
        <v>3201.36</v>
      </c>
      <c r="D179">
        <v>30</v>
      </c>
      <c r="F179" t="s">
        <v>20</v>
      </c>
      <c r="I179" t="s">
        <v>21</v>
      </c>
      <c r="K179">
        <f t="shared" si="3"/>
        <v>3.8009999999999309</v>
      </c>
    </row>
    <row r="180" spans="1:11" x14ac:dyDescent="0.75">
      <c r="A180">
        <v>1446.36</v>
      </c>
      <c r="B180" t="s">
        <v>86</v>
      </c>
      <c r="C180">
        <v>3201.36</v>
      </c>
      <c r="D180">
        <v>30</v>
      </c>
      <c r="F180" t="s">
        <v>20</v>
      </c>
      <c r="I180" t="s">
        <v>21</v>
      </c>
      <c r="K180">
        <f t="shared" si="3"/>
        <v>4.4470000000001164</v>
      </c>
    </row>
    <row r="181" spans="1:11" x14ac:dyDescent="0.75">
      <c r="A181">
        <v>1452.9349999999999</v>
      </c>
      <c r="B181" t="s">
        <v>86</v>
      </c>
      <c r="C181">
        <v>3201.36</v>
      </c>
      <c r="D181">
        <v>30</v>
      </c>
      <c r="F181" t="s">
        <v>20</v>
      </c>
      <c r="I181" t="s">
        <v>21</v>
      </c>
      <c r="K181">
        <f t="shared" si="3"/>
        <v>1.8759999999999764</v>
      </c>
    </row>
    <row r="182" spans="1:11" x14ac:dyDescent="0.75">
      <c r="A182">
        <v>1456.934</v>
      </c>
      <c r="B182" t="s">
        <v>86</v>
      </c>
      <c r="C182">
        <v>3201.36</v>
      </c>
      <c r="D182">
        <v>30</v>
      </c>
      <c r="F182" t="s">
        <v>20</v>
      </c>
      <c r="I182" t="s">
        <v>21</v>
      </c>
      <c r="K182">
        <f t="shared" si="3"/>
        <v>2.6020000000000891</v>
      </c>
    </row>
    <row r="183" spans="1:11" x14ac:dyDescent="0.75">
      <c r="A183">
        <v>1464.4349999999999</v>
      </c>
      <c r="B183" t="s">
        <v>86</v>
      </c>
      <c r="C183">
        <v>3201.36</v>
      </c>
      <c r="D183">
        <v>30</v>
      </c>
      <c r="F183" t="s">
        <v>20</v>
      </c>
      <c r="I183" t="s">
        <v>21</v>
      </c>
      <c r="K183">
        <f t="shared" si="3"/>
        <v>3.7240000000001601</v>
      </c>
    </row>
    <row r="184" spans="1:11" x14ac:dyDescent="0.75">
      <c r="A184">
        <v>1478.91</v>
      </c>
      <c r="B184" t="s">
        <v>86</v>
      </c>
      <c r="C184">
        <v>3201.36</v>
      </c>
      <c r="D184">
        <v>30</v>
      </c>
      <c r="F184" t="s">
        <v>20</v>
      </c>
      <c r="I184" t="s">
        <v>21</v>
      </c>
      <c r="K184">
        <f t="shared" si="3"/>
        <v>3.3249999999998181</v>
      </c>
    </row>
    <row r="185" spans="1:11" x14ac:dyDescent="0.75">
      <c r="A185">
        <v>1533.086</v>
      </c>
      <c r="B185" t="s">
        <v>86</v>
      </c>
      <c r="C185">
        <v>3201.36</v>
      </c>
      <c r="D185">
        <v>30</v>
      </c>
      <c r="F185" t="s">
        <v>20</v>
      </c>
      <c r="I185" t="s">
        <v>21</v>
      </c>
      <c r="K185">
        <f t="shared" si="3"/>
        <v>1.3989999999998872</v>
      </c>
    </row>
    <row r="186" spans="1:11" x14ac:dyDescent="0.75">
      <c r="A186">
        <v>1576.8589999999999</v>
      </c>
      <c r="B186" t="s">
        <v>86</v>
      </c>
      <c r="C186">
        <v>3201.36</v>
      </c>
      <c r="D186">
        <v>30</v>
      </c>
      <c r="F186" t="s">
        <v>20</v>
      </c>
      <c r="I186" t="s">
        <v>21</v>
      </c>
      <c r="K186">
        <f t="shared" si="3"/>
        <v>1.1790000000000873</v>
      </c>
    </row>
    <row r="187" spans="1:11" x14ac:dyDescent="0.75">
      <c r="A187">
        <v>1580.4110000000001</v>
      </c>
      <c r="B187" t="s">
        <v>86</v>
      </c>
      <c r="C187">
        <v>3201.36</v>
      </c>
      <c r="D187">
        <v>30</v>
      </c>
      <c r="F187" t="s">
        <v>20</v>
      </c>
      <c r="I187" t="s">
        <v>21</v>
      </c>
      <c r="K187">
        <f t="shared" si="3"/>
        <v>1.6509999999998399</v>
      </c>
    </row>
    <row r="188" spans="1:11" x14ac:dyDescent="0.75">
      <c r="A188">
        <v>1589.1849999999999</v>
      </c>
      <c r="B188" t="s">
        <v>86</v>
      </c>
      <c r="C188">
        <v>3201.36</v>
      </c>
      <c r="D188">
        <v>30</v>
      </c>
      <c r="F188" t="s">
        <v>20</v>
      </c>
      <c r="I188" t="s">
        <v>21</v>
      </c>
      <c r="K188">
        <f t="shared" si="3"/>
        <v>1.4249999999999545</v>
      </c>
    </row>
    <row r="189" spans="1:11" x14ac:dyDescent="0.75">
      <c r="A189">
        <v>1635.462</v>
      </c>
      <c r="B189" t="s">
        <v>86</v>
      </c>
      <c r="C189">
        <v>3201.36</v>
      </c>
      <c r="D189">
        <v>30</v>
      </c>
      <c r="F189" t="s">
        <v>20</v>
      </c>
      <c r="I189" t="s">
        <v>21</v>
      </c>
      <c r="K189">
        <f t="shared" si="3"/>
        <v>1.6730000000000018</v>
      </c>
    </row>
    <row r="190" spans="1:11" x14ac:dyDescent="0.75">
      <c r="A190">
        <v>1648.76</v>
      </c>
      <c r="B190" t="s">
        <v>86</v>
      </c>
      <c r="C190">
        <v>3201.36</v>
      </c>
      <c r="D190">
        <v>30</v>
      </c>
      <c r="F190" t="s">
        <v>20</v>
      </c>
      <c r="I190" t="s">
        <v>21</v>
      </c>
      <c r="K190">
        <f t="shared" si="3"/>
        <v>1.6500000000000909</v>
      </c>
    </row>
    <row r="191" spans="1:11" x14ac:dyDescent="0.75">
      <c r="A191">
        <v>1669.4590000000001</v>
      </c>
      <c r="B191" t="s">
        <v>86</v>
      </c>
      <c r="C191">
        <v>3201.36</v>
      </c>
      <c r="D191">
        <v>30</v>
      </c>
      <c r="F191" t="s">
        <v>20</v>
      </c>
      <c r="I191" t="s">
        <v>21</v>
      </c>
      <c r="K191">
        <f t="shared" si="3"/>
        <v>3.8250000000000455</v>
      </c>
    </row>
    <row r="192" spans="1:11" x14ac:dyDescent="0.75">
      <c r="A192">
        <v>1716.3109999999999</v>
      </c>
      <c r="B192" t="s">
        <v>86</v>
      </c>
      <c r="C192">
        <v>3201.36</v>
      </c>
      <c r="D192">
        <v>30</v>
      </c>
      <c r="F192" t="s">
        <v>20</v>
      </c>
      <c r="I192" t="s">
        <v>21</v>
      </c>
      <c r="K192">
        <f t="shared" si="3"/>
        <v>9.4260000000001583</v>
      </c>
    </row>
    <row r="193" spans="1:11" x14ac:dyDescent="0.75">
      <c r="A193">
        <v>1730.885</v>
      </c>
      <c r="B193" t="s">
        <v>86</v>
      </c>
      <c r="C193">
        <v>3201.36</v>
      </c>
      <c r="D193">
        <v>30</v>
      </c>
      <c r="F193" t="s">
        <v>20</v>
      </c>
      <c r="I193" t="s">
        <v>21</v>
      </c>
      <c r="K193">
        <f t="shared" si="3"/>
        <v>3.0999999999999091</v>
      </c>
    </row>
    <row r="194" spans="1:11" x14ac:dyDescent="0.75">
      <c r="A194">
        <v>1735.41</v>
      </c>
      <c r="B194" t="s">
        <v>86</v>
      </c>
      <c r="C194">
        <v>3201.36</v>
      </c>
      <c r="D194">
        <v>30</v>
      </c>
      <c r="F194" t="s">
        <v>20</v>
      </c>
      <c r="I194" t="s">
        <v>21</v>
      </c>
      <c r="K194">
        <f t="shared" si="3"/>
        <v>0.97499999999990905</v>
      </c>
    </row>
    <row r="195" spans="1:11" x14ac:dyDescent="0.75">
      <c r="A195">
        <v>1738.76</v>
      </c>
      <c r="B195" t="s">
        <v>86</v>
      </c>
      <c r="C195">
        <v>3201.36</v>
      </c>
      <c r="D195">
        <v>30</v>
      </c>
      <c r="F195" t="s">
        <v>20</v>
      </c>
      <c r="I195" t="s">
        <v>21</v>
      </c>
      <c r="K195">
        <f t="shared" si="3"/>
        <v>1.1990000000000691</v>
      </c>
    </row>
    <row r="196" spans="1:11" x14ac:dyDescent="0.75">
      <c r="A196">
        <v>1762.9090000000001</v>
      </c>
      <c r="B196" t="s">
        <v>86</v>
      </c>
      <c r="C196">
        <v>3201.36</v>
      </c>
      <c r="D196">
        <v>30</v>
      </c>
      <c r="F196" t="s">
        <v>20</v>
      </c>
      <c r="I196" t="s">
        <v>21</v>
      </c>
      <c r="K196">
        <f t="shared" si="3"/>
        <v>3.8549999999997908</v>
      </c>
    </row>
    <row r="197" spans="1:11" x14ac:dyDescent="0.75">
      <c r="A197">
        <v>1770.06</v>
      </c>
      <c r="B197" t="s">
        <v>86</v>
      </c>
      <c r="C197">
        <v>3201.36</v>
      </c>
      <c r="D197">
        <v>30</v>
      </c>
      <c r="F197" t="s">
        <v>20</v>
      </c>
      <c r="I197" t="s">
        <v>21</v>
      </c>
      <c r="K197">
        <f t="shared" si="3"/>
        <v>4.0990000000001601</v>
      </c>
    </row>
    <row r="198" spans="1:11" x14ac:dyDescent="0.75">
      <c r="A198">
        <v>1775.7850000000001</v>
      </c>
      <c r="B198" t="s">
        <v>86</v>
      </c>
      <c r="C198">
        <v>3201.36</v>
      </c>
      <c r="D198">
        <v>30</v>
      </c>
      <c r="F198" t="s">
        <v>20</v>
      </c>
      <c r="I198" t="s">
        <v>21</v>
      </c>
      <c r="K198">
        <f t="shared" si="3"/>
        <v>2.8509999999998854</v>
      </c>
    </row>
    <row r="199" spans="1:11" x14ac:dyDescent="0.75">
      <c r="A199">
        <v>1802.0360000000001</v>
      </c>
      <c r="B199" t="s">
        <v>86</v>
      </c>
      <c r="C199">
        <v>3201.36</v>
      </c>
      <c r="D199">
        <v>30</v>
      </c>
      <c r="F199" t="s">
        <v>20</v>
      </c>
      <c r="I199" t="s">
        <v>21</v>
      </c>
      <c r="K199">
        <f t="shared" si="3"/>
        <v>2.6009999999998854</v>
      </c>
    </row>
    <row r="200" spans="1:11" x14ac:dyDescent="0.75">
      <c r="A200">
        <v>1806.287</v>
      </c>
      <c r="B200" t="s">
        <v>86</v>
      </c>
      <c r="C200">
        <v>3201.36</v>
      </c>
      <c r="D200">
        <v>30</v>
      </c>
      <c r="F200" t="s">
        <v>20</v>
      </c>
      <c r="I200" t="s">
        <v>21</v>
      </c>
      <c r="K200">
        <f t="shared" si="3"/>
        <v>3.3740000000000236</v>
      </c>
    </row>
    <row r="201" spans="1:11" x14ac:dyDescent="0.75">
      <c r="A201">
        <v>1206.1579999999999</v>
      </c>
      <c r="B201" t="s">
        <v>86</v>
      </c>
      <c r="C201">
        <v>3201.36</v>
      </c>
      <c r="D201">
        <v>30</v>
      </c>
      <c r="F201" t="s">
        <v>26</v>
      </c>
      <c r="I201" t="s">
        <v>21</v>
      </c>
      <c r="K201">
        <f t="shared" si="3"/>
        <v>2.1260000000002037</v>
      </c>
    </row>
    <row r="202" spans="1:11" x14ac:dyDescent="0.75">
      <c r="A202">
        <v>1215.4369999999999</v>
      </c>
      <c r="B202" t="s">
        <v>86</v>
      </c>
      <c r="C202">
        <v>3201.36</v>
      </c>
      <c r="D202">
        <v>30</v>
      </c>
      <c r="F202" t="s">
        <v>26</v>
      </c>
      <c r="I202" t="s">
        <v>21</v>
      </c>
      <c r="K202">
        <f t="shared" si="3"/>
        <v>2.5980000000001837</v>
      </c>
    </row>
    <row r="203" spans="1:11" x14ac:dyDescent="0.75">
      <c r="A203">
        <v>1247.635</v>
      </c>
      <c r="B203" t="s">
        <v>86</v>
      </c>
      <c r="C203">
        <v>3201.36</v>
      </c>
      <c r="D203">
        <v>30</v>
      </c>
      <c r="F203" t="s">
        <v>26</v>
      </c>
      <c r="I203" t="s">
        <v>21</v>
      </c>
      <c r="K203">
        <f t="shared" si="3"/>
        <v>11.000999999999976</v>
      </c>
    </row>
    <row r="204" spans="1:11" x14ac:dyDescent="0.75">
      <c r="A204">
        <v>1277.1320000000001</v>
      </c>
      <c r="B204" t="s">
        <v>86</v>
      </c>
      <c r="C204">
        <v>3201.36</v>
      </c>
      <c r="D204">
        <v>30</v>
      </c>
      <c r="F204" t="s">
        <v>26</v>
      </c>
      <c r="I204" t="s">
        <v>21</v>
      </c>
      <c r="K204">
        <f t="shared" si="3"/>
        <v>1.1279999999999291</v>
      </c>
    </row>
    <row r="205" spans="1:11" x14ac:dyDescent="0.75">
      <c r="A205">
        <v>1288.4849999999999</v>
      </c>
      <c r="B205" t="s">
        <v>86</v>
      </c>
      <c r="C205">
        <v>3201.36</v>
      </c>
      <c r="D205">
        <v>30</v>
      </c>
      <c r="F205" t="s">
        <v>26</v>
      </c>
      <c r="I205" t="s">
        <v>21</v>
      </c>
      <c r="K205">
        <f t="shared" si="3"/>
        <v>24.424000000000206</v>
      </c>
    </row>
    <row r="206" spans="1:11" x14ac:dyDescent="0.75">
      <c r="A206">
        <v>1319.133</v>
      </c>
      <c r="B206" t="s">
        <v>86</v>
      </c>
      <c r="C206">
        <v>3201.36</v>
      </c>
      <c r="D206">
        <v>30</v>
      </c>
      <c r="F206" t="s">
        <v>26</v>
      </c>
      <c r="I206" t="s">
        <v>21</v>
      </c>
      <c r="K206">
        <f t="shared" si="3"/>
        <v>3.5529999999998836</v>
      </c>
    </row>
    <row r="207" spans="1:11" x14ac:dyDescent="0.75">
      <c r="A207">
        <v>1326.51</v>
      </c>
      <c r="B207" t="s">
        <v>86</v>
      </c>
      <c r="C207">
        <v>3201.36</v>
      </c>
      <c r="D207">
        <v>30</v>
      </c>
      <c r="F207" t="s">
        <v>26</v>
      </c>
      <c r="I207" t="s">
        <v>21</v>
      </c>
      <c r="K207">
        <f t="shared" si="3"/>
        <v>10.522999999999911</v>
      </c>
    </row>
    <row r="208" spans="1:11" x14ac:dyDescent="0.75">
      <c r="A208">
        <v>1358.3589999999999</v>
      </c>
      <c r="B208" t="s">
        <v>86</v>
      </c>
      <c r="C208">
        <v>3201.36</v>
      </c>
      <c r="D208">
        <v>30</v>
      </c>
      <c r="F208" t="s">
        <v>26</v>
      </c>
      <c r="I208" t="s">
        <v>21</v>
      </c>
      <c r="K208">
        <f t="shared" si="3"/>
        <v>6.1010000000001128</v>
      </c>
    </row>
    <row r="209" spans="1:11" x14ac:dyDescent="0.75">
      <c r="A209">
        <v>1369.7819999999999</v>
      </c>
      <c r="B209" t="s">
        <v>86</v>
      </c>
      <c r="C209">
        <v>3201.36</v>
      </c>
      <c r="D209">
        <v>30</v>
      </c>
      <c r="F209" t="s">
        <v>26</v>
      </c>
      <c r="I209" t="s">
        <v>21</v>
      </c>
      <c r="K209">
        <f t="shared" si="3"/>
        <v>11.505000000000109</v>
      </c>
    </row>
    <row r="210" spans="1:11" x14ac:dyDescent="0.75">
      <c r="A210">
        <v>1383.636</v>
      </c>
      <c r="B210" t="s">
        <v>86</v>
      </c>
      <c r="C210">
        <v>3201.36</v>
      </c>
      <c r="D210">
        <v>30</v>
      </c>
      <c r="F210" t="s">
        <v>26</v>
      </c>
      <c r="I210" t="s">
        <v>21</v>
      </c>
      <c r="K210">
        <f t="shared" si="3"/>
        <v>9.2019999999999982</v>
      </c>
    </row>
    <row r="211" spans="1:11" x14ac:dyDescent="0.75">
      <c r="A211">
        <v>1406.086</v>
      </c>
      <c r="B211" t="s">
        <v>86</v>
      </c>
      <c r="C211">
        <v>3201.36</v>
      </c>
      <c r="D211">
        <v>30</v>
      </c>
      <c r="F211" t="s">
        <v>26</v>
      </c>
      <c r="I211" t="s">
        <v>21</v>
      </c>
      <c r="K211">
        <f t="shared" si="3"/>
        <v>2.5740000000000691</v>
      </c>
    </row>
    <row r="212" spans="1:11" x14ac:dyDescent="0.75">
      <c r="A212">
        <v>1415.232</v>
      </c>
      <c r="B212" t="s">
        <v>86</v>
      </c>
      <c r="C212">
        <v>3201.36</v>
      </c>
      <c r="D212">
        <v>30</v>
      </c>
      <c r="F212" t="s">
        <v>26</v>
      </c>
      <c r="I212" t="s">
        <v>21</v>
      </c>
      <c r="K212">
        <f t="shared" si="3"/>
        <v>2.1269999999999527</v>
      </c>
    </row>
    <row r="213" spans="1:11" x14ac:dyDescent="0.75">
      <c r="A213">
        <v>1425.058</v>
      </c>
      <c r="B213" t="s">
        <v>86</v>
      </c>
      <c r="C213">
        <v>3201.36</v>
      </c>
      <c r="D213">
        <v>30</v>
      </c>
      <c r="F213" t="s">
        <v>26</v>
      </c>
      <c r="I213" t="s">
        <v>21</v>
      </c>
      <c r="K213">
        <f t="shared" si="3"/>
        <v>4.2260000000001128</v>
      </c>
    </row>
    <row r="214" spans="1:11" x14ac:dyDescent="0.75">
      <c r="A214">
        <v>1437.3109999999999</v>
      </c>
      <c r="B214" t="s">
        <v>86</v>
      </c>
      <c r="C214">
        <v>3201.36</v>
      </c>
      <c r="D214">
        <v>30</v>
      </c>
      <c r="F214" t="s">
        <v>26</v>
      </c>
      <c r="I214" t="s">
        <v>21</v>
      </c>
      <c r="K214">
        <f t="shared" si="3"/>
        <v>3.5500000000001819</v>
      </c>
    </row>
    <row r="215" spans="1:11" x14ac:dyDescent="0.75">
      <c r="A215">
        <v>1444.933</v>
      </c>
      <c r="B215" t="s">
        <v>86</v>
      </c>
      <c r="C215">
        <v>3201.36</v>
      </c>
      <c r="D215">
        <v>30</v>
      </c>
      <c r="F215" t="s">
        <v>26</v>
      </c>
      <c r="I215" t="s">
        <v>21</v>
      </c>
      <c r="K215">
        <f t="shared" si="3"/>
        <v>1.9010000000000673</v>
      </c>
    </row>
    <row r="216" spans="1:11" x14ac:dyDescent="0.75">
      <c r="A216">
        <v>1470.31</v>
      </c>
      <c r="B216" t="s">
        <v>86</v>
      </c>
      <c r="C216">
        <v>3201.36</v>
      </c>
      <c r="D216">
        <v>30</v>
      </c>
      <c r="F216" t="s">
        <v>26</v>
      </c>
      <c r="I216" t="s">
        <v>21</v>
      </c>
      <c r="K216">
        <f t="shared" si="3"/>
        <v>8.8260000000000218</v>
      </c>
    </row>
    <row r="217" spans="1:11" x14ac:dyDescent="0.75">
      <c r="A217">
        <v>1483.184</v>
      </c>
      <c r="B217" t="s">
        <v>86</v>
      </c>
      <c r="C217">
        <v>3201.36</v>
      </c>
      <c r="D217">
        <v>30</v>
      </c>
      <c r="F217" t="s">
        <v>26</v>
      </c>
      <c r="I217" t="s">
        <v>21</v>
      </c>
      <c r="K217">
        <f t="shared" si="3"/>
        <v>22.552000000000135</v>
      </c>
    </row>
    <row r="218" spans="1:11" x14ac:dyDescent="0.75">
      <c r="A218">
        <v>1510.0119999999999</v>
      </c>
      <c r="B218" t="s">
        <v>86</v>
      </c>
      <c r="C218">
        <v>3201.36</v>
      </c>
      <c r="D218">
        <v>30</v>
      </c>
      <c r="F218" t="s">
        <v>26</v>
      </c>
      <c r="I218" t="s">
        <v>21</v>
      </c>
      <c r="K218">
        <f t="shared" si="3"/>
        <v>23.32100000000014</v>
      </c>
    </row>
    <row r="219" spans="1:11" x14ac:dyDescent="0.75">
      <c r="A219">
        <v>1534.961</v>
      </c>
      <c r="B219" t="s">
        <v>86</v>
      </c>
      <c r="C219">
        <v>3201.36</v>
      </c>
      <c r="D219">
        <v>30</v>
      </c>
      <c r="F219" t="s">
        <v>26</v>
      </c>
      <c r="I219" t="s">
        <v>21</v>
      </c>
      <c r="K219">
        <f t="shared" si="3"/>
        <v>42.126999999999953</v>
      </c>
    </row>
    <row r="220" spans="1:11" x14ac:dyDescent="0.75">
      <c r="A220">
        <v>1586.059</v>
      </c>
      <c r="B220" t="s">
        <v>86</v>
      </c>
      <c r="C220">
        <v>3201.36</v>
      </c>
      <c r="D220">
        <v>30</v>
      </c>
      <c r="F220" t="s">
        <v>26</v>
      </c>
      <c r="I220" t="s">
        <v>21</v>
      </c>
      <c r="K220">
        <f t="shared" ref="K220:K231" si="4">A303-A220</f>
        <v>3.3510000000001128</v>
      </c>
    </row>
    <row r="221" spans="1:11" x14ac:dyDescent="0.75">
      <c r="A221">
        <v>1592.0619999999999</v>
      </c>
      <c r="B221" t="s">
        <v>86</v>
      </c>
      <c r="C221">
        <v>3201.36</v>
      </c>
      <c r="D221">
        <v>30</v>
      </c>
      <c r="F221" t="s">
        <v>26</v>
      </c>
      <c r="I221" t="s">
        <v>21</v>
      </c>
      <c r="K221">
        <f t="shared" si="4"/>
        <v>42.921000000000049</v>
      </c>
    </row>
    <row r="222" spans="1:11" x14ac:dyDescent="0.75">
      <c r="A222">
        <v>1640.91</v>
      </c>
      <c r="B222" t="s">
        <v>86</v>
      </c>
      <c r="C222">
        <v>3201.36</v>
      </c>
      <c r="D222">
        <v>30</v>
      </c>
      <c r="F222" t="s">
        <v>26</v>
      </c>
      <c r="I222" t="s">
        <v>21</v>
      </c>
      <c r="K222">
        <f t="shared" si="4"/>
        <v>8.0769999999999982</v>
      </c>
    </row>
    <row r="223" spans="1:11" x14ac:dyDescent="0.75">
      <c r="A223">
        <v>1651.3579999999999</v>
      </c>
      <c r="B223" t="s">
        <v>86</v>
      </c>
      <c r="C223">
        <v>3201.36</v>
      </c>
      <c r="D223">
        <v>30</v>
      </c>
      <c r="F223" t="s">
        <v>26</v>
      </c>
      <c r="I223" t="s">
        <v>21</v>
      </c>
      <c r="K223">
        <f t="shared" si="4"/>
        <v>18.575000000000045</v>
      </c>
    </row>
    <row r="224" spans="1:11" x14ac:dyDescent="0.75">
      <c r="A224">
        <v>1687.8610000000001</v>
      </c>
      <c r="B224" t="s">
        <v>86</v>
      </c>
      <c r="C224">
        <v>3201.36</v>
      </c>
      <c r="D224">
        <v>30</v>
      </c>
      <c r="F224" t="s">
        <v>26</v>
      </c>
      <c r="I224" t="s">
        <v>21</v>
      </c>
      <c r="K224">
        <f t="shared" si="4"/>
        <v>4.2729999999999109</v>
      </c>
    </row>
    <row r="225" spans="1:11" x14ac:dyDescent="0.75">
      <c r="A225">
        <v>1704.7829999999999</v>
      </c>
      <c r="B225" t="s">
        <v>86</v>
      </c>
      <c r="C225">
        <v>3201.36</v>
      </c>
      <c r="D225">
        <v>30</v>
      </c>
      <c r="F225" t="s">
        <v>26</v>
      </c>
      <c r="I225" t="s">
        <v>21</v>
      </c>
      <c r="K225">
        <f t="shared" si="4"/>
        <v>11.302000000000135</v>
      </c>
    </row>
    <row r="226" spans="1:11" x14ac:dyDescent="0.75">
      <c r="A226">
        <v>1736.61</v>
      </c>
      <c r="B226" t="s">
        <v>86</v>
      </c>
      <c r="C226">
        <v>3201.36</v>
      </c>
      <c r="D226">
        <v>30</v>
      </c>
      <c r="F226" t="s">
        <v>26</v>
      </c>
      <c r="I226" t="s">
        <v>21</v>
      </c>
      <c r="K226">
        <f t="shared" si="4"/>
        <v>2.3770000000001801</v>
      </c>
    </row>
    <row r="227" spans="1:11" x14ac:dyDescent="0.75">
      <c r="A227">
        <v>1759.0350000000001</v>
      </c>
      <c r="B227" t="s">
        <v>86</v>
      </c>
      <c r="C227">
        <v>3201.36</v>
      </c>
      <c r="D227">
        <v>30</v>
      </c>
      <c r="F227" t="s">
        <v>26</v>
      </c>
      <c r="I227" t="s">
        <v>21</v>
      </c>
      <c r="K227">
        <f t="shared" si="4"/>
        <v>3.6479999999999109</v>
      </c>
    </row>
    <row r="228" spans="1:11" x14ac:dyDescent="0.75">
      <c r="A228">
        <v>1767.509</v>
      </c>
      <c r="B228" t="s">
        <v>86</v>
      </c>
      <c r="C228">
        <v>3201.36</v>
      </c>
      <c r="D228">
        <v>30</v>
      </c>
      <c r="F228" t="s">
        <v>26</v>
      </c>
      <c r="I228" t="s">
        <v>21</v>
      </c>
      <c r="K228">
        <f t="shared" si="4"/>
        <v>2.8029999999998836</v>
      </c>
    </row>
    <row r="229" spans="1:11" x14ac:dyDescent="0.75">
      <c r="A229">
        <v>1779.1320000000001</v>
      </c>
      <c r="B229" t="s">
        <v>86</v>
      </c>
      <c r="C229">
        <v>3201.36</v>
      </c>
      <c r="D229">
        <v>30</v>
      </c>
      <c r="F229" t="s">
        <v>26</v>
      </c>
      <c r="I229" t="s">
        <v>21</v>
      </c>
      <c r="K229">
        <f t="shared" si="4"/>
        <v>23.129999999999882</v>
      </c>
    </row>
    <row r="230" spans="1:11" x14ac:dyDescent="0.75">
      <c r="A230">
        <v>1804.884</v>
      </c>
      <c r="B230" t="s">
        <v>86</v>
      </c>
      <c r="C230">
        <v>3201.36</v>
      </c>
      <c r="D230">
        <v>30</v>
      </c>
      <c r="F230" t="s">
        <v>26</v>
      </c>
      <c r="I230" t="s">
        <v>21</v>
      </c>
      <c r="K230">
        <f t="shared" si="4"/>
        <v>1.8799999999998818</v>
      </c>
    </row>
    <row r="231" spans="1:11" x14ac:dyDescent="0.75">
      <c r="A231">
        <v>1811.511</v>
      </c>
      <c r="B231" t="s">
        <v>86</v>
      </c>
      <c r="C231">
        <v>3201.36</v>
      </c>
      <c r="D231">
        <v>30</v>
      </c>
      <c r="F231" t="s">
        <v>26</v>
      </c>
      <c r="I231" t="s">
        <v>21</v>
      </c>
      <c r="K231">
        <f t="shared" si="4"/>
        <v>3.1240000000000236</v>
      </c>
    </row>
    <row r="232" spans="1:11" x14ac:dyDescent="0.75">
      <c r="A232" s="3">
        <v>1283.011</v>
      </c>
      <c r="B232" s="3" t="s">
        <v>86</v>
      </c>
      <c r="C232" s="3">
        <v>3201.36</v>
      </c>
      <c r="D232" s="3">
        <v>30</v>
      </c>
      <c r="E232" s="3"/>
      <c r="F232" s="3" t="s">
        <v>30</v>
      </c>
      <c r="G232" s="3"/>
      <c r="H232" s="3"/>
      <c r="I232" s="3" t="s">
        <v>22</v>
      </c>
    </row>
    <row r="233" spans="1:11" x14ac:dyDescent="0.75">
      <c r="A233">
        <v>1399.2349999999999</v>
      </c>
      <c r="B233" t="s">
        <v>86</v>
      </c>
      <c r="C233">
        <v>3201.36</v>
      </c>
      <c r="D233">
        <v>30</v>
      </c>
      <c r="F233" t="s">
        <v>30</v>
      </c>
      <c r="I233" t="s">
        <v>22</v>
      </c>
    </row>
    <row r="234" spans="1:11" x14ac:dyDescent="0.75">
      <c r="A234">
        <v>1414.5119999999999</v>
      </c>
      <c r="B234" t="s">
        <v>86</v>
      </c>
      <c r="C234">
        <v>3201.36</v>
      </c>
      <c r="D234">
        <v>30</v>
      </c>
      <c r="F234" t="s">
        <v>30</v>
      </c>
      <c r="I234" t="s">
        <v>22</v>
      </c>
    </row>
    <row r="235" spans="1:11" x14ac:dyDescent="0.75">
      <c r="A235">
        <v>1423.9079999999999</v>
      </c>
      <c r="B235" t="s">
        <v>86</v>
      </c>
      <c r="C235">
        <v>3201.36</v>
      </c>
      <c r="D235">
        <v>30</v>
      </c>
      <c r="F235" t="s">
        <v>30</v>
      </c>
      <c r="I235" t="s">
        <v>22</v>
      </c>
    </row>
    <row r="236" spans="1:11" x14ac:dyDescent="0.75">
      <c r="A236">
        <v>1434.5360000000001</v>
      </c>
      <c r="B236" t="s">
        <v>86</v>
      </c>
      <c r="C236">
        <v>3201.36</v>
      </c>
      <c r="D236">
        <v>30</v>
      </c>
      <c r="F236" t="s">
        <v>30</v>
      </c>
      <c r="I236" t="s">
        <v>22</v>
      </c>
    </row>
    <row r="237" spans="1:11" x14ac:dyDescent="0.75">
      <c r="A237">
        <v>1695.712</v>
      </c>
      <c r="B237" t="s">
        <v>86</v>
      </c>
      <c r="C237">
        <v>3201.36</v>
      </c>
      <c r="D237">
        <v>30</v>
      </c>
      <c r="F237" t="s">
        <v>30</v>
      </c>
      <c r="I237" t="s">
        <v>22</v>
      </c>
    </row>
    <row r="238" spans="1:11" x14ac:dyDescent="0.75">
      <c r="A238">
        <v>1730.41</v>
      </c>
      <c r="B238" t="s">
        <v>86</v>
      </c>
      <c r="C238">
        <v>3201.36</v>
      </c>
      <c r="D238">
        <v>30</v>
      </c>
      <c r="F238" t="s">
        <v>30</v>
      </c>
      <c r="I238" t="s">
        <v>22</v>
      </c>
    </row>
    <row r="239" spans="1:11" x14ac:dyDescent="0.75">
      <c r="A239">
        <v>1205.2090000000001</v>
      </c>
      <c r="B239" t="s">
        <v>86</v>
      </c>
      <c r="C239">
        <v>3201.36</v>
      </c>
      <c r="D239">
        <v>30</v>
      </c>
      <c r="F239" t="s">
        <v>20</v>
      </c>
      <c r="I239" t="s">
        <v>22</v>
      </c>
    </row>
    <row r="240" spans="1:11" x14ac:dyDescent="0.75">
      <c r="A240">
        <v>1212.808</v>
      </c>
      <c r="B240" t="s">
        <v>86</v>
      </c>
      <c r="C240">
        <v>3201.36</v>
      </c>
      <c r="D240">
        <v>30</v>
      </c>
      <c r="F240" t="s">
        <v>20</v>
      </c>
      <c r="I240" t="s">
        <v>22</v>
      </c>
    </row>
    <row r="241" spans="1:9" x14ac:dyDescent="0.75">
      <c r="A241">
        <v>1220.9839999999999</v>
      </c>
      <c r="B241" t="s">
        <v>86</v>
      </c>
      <c r="C241">
        <v>3201.36</v>
      </c>
      <c r="D241">
        <v>30</v>
      </c>
      <c r="F241" t="s">
        <v>20</v>
      </c>
      <c r="I241" t="s">
        <v>22</v>
      </c>
    </row>
    <row r="242" spans="1:9" x14ac:dyDescent="0.75">
      <c r="A242">
        <v>1232.46</v>
      </c>
      <c r="B242" t="s">
        <v>86</v>
      </c>
      <c r="C242">
        <v>3201.36</v>
      </c>
      <c r="D242">
        <v>30</v>
      </c>
      <c r="F242" t="s">
        <v>20</v>
      </c>
      <c r="I242" t="s">
        <v>22</v>
      </c>
    </row>
    <row r="243" spans="1:9" x14ac:dyDescent="0.75">
      <c r="A243">
        <v>1239.585</v>
      </c>
      <c r="B243" t="s">
        <v>86</v>
      </c>
      <c r="C243">
        <v>3201.36</v>
      </c>
      <c r="D243">
        <v>30</v>
      </c>
      <c r="F243" t="s">
        <v>20</v>
      </c>
      <c r="I243" t="s">
        <v>22</v>
      </c>
    </row>
    <row r="244" spans="1:9" x14ac:dyDescent="0.75">
      <c r="A244">
        <v>1242.6600000000001</v>
      </c>
      <c r="B244" t="s">
        <v>86</v>
      </c>
      <c r="C244">
        <v>3201.36</v>
      </c>
      <c r="D244">
        <v>30</v>
      </c>
      <c r="F244" t="s">
        <v>20</v>
      </c>
      <c r="I244" t="s">
        <v>22</v>
      </c>
    </row>
    <row r="245" spans="1:9" x14ac:dyDescent="0.75">
      <c r="A245">
        <v>1246.46</v>
      </c>
      <c r="B245" t="s">
        <v>86</v>
      </c>
      <c r="C245">
        <v>3201.36</v>
      </c>
      <c r="D245">
        <v>30</v>
      </c>
      <c r="F245" t="s">
        <v>20</v>
      </c>
      <c r="I245" t="s">
        <v>22</v>
      </c>
    </row>
    <row r="246" spans="1:9" x14ac:dyDescent="0.75">
      <c r="A246">
        <v>1263.6579999999999</v>
      </c>
      <c r="B246" t="s">
        <v>86</v>
      </c>
      <c r="C246">
        <v>3201.36</v>
      </c>
      <c r="D246">
        <v>30</v>
      </c>
      <c r="F246" t="s">
        <v>20</v>
      </c>
      <c r="I246" t="s">
        <v>22</v>
      </c>
    </row>
    <row r="247" spans="1:9" x14ac:dyDescent="0.75">
      <c r="A247">
        <v>1267.96</v>
      </c>
      <c r="B247" t="s">
        <v>86</v>
      </c>
      <c r="C247">
        <v>3201.36</v>
      </c>
      <c r="D247">
        <v>30</v>
      </c>
      <c r="F247" t="s">
        <v>20</v>
      </c>
      <c r="I247" t="s">
        <v>22</v>
      </c>
    </row>
    <row r="248" spans="1:9" x14ac:dyDescent="0.75">
      <c r="A248">
        <v>1271.9369999999999</v>
      </c>
      <c r="B248" t="s">
        <v>86</v>
      </c>
      <c r="C248">
        <v>3201.36</v>
      </c>
      <c r="D248">
        <v>30</v>
      </c>
      <c r="F248" t="s">
        <v>20</v>
      </c>
      <c r="I248" t="s">
        <v>22</v>
      </c>
    </row>
    <row r="249" spans="1:9" x14ac:dyDescent="0.75">
      <c r="A249">
        <v>1276.6610000000001</v>
      </c>
      <c r="B249" t="s">
        <v>86</v>
      </c>
      <c r="C249">
        <v>3201.36</v>
      </c>
      <c r="D249">
        <v>30</v>
      </c>
      <c r="F249" t="s">
        <v>20</v>
      </c>
      <c r="I249" t="s">
        <v>22</v>
      </c>
    </row>
    <row r="250" spans="1:9" x14ac:dyDescent="0.75">
      <c r="A250">
        <v>1279.239</v>
      </c>
      <c r="B250" t="s">
        <v>86</v>
      </c>
      <c r="C250">
        <v>3201.36</v>
      </c>
      <c r="D250">
        <v>30</v>
      </c>
      <c r="F250" t="s">
        <v>20</v>
      </c>
      <c r="I250" t="s">
        <v>22</v>
      </c>
    </row>
    <row r="251" spans="1:9" x14ac:dyDescent="0.75">
      <c r="A251">
        <v>1313.86</v>
      </c>
      <c r="B251" t="s">
        <v>86</v>
      </c>
      <c r="C251">
        <v>3201.36</v>
      </c>
      <c r="D251">
        <v>30</v>
      </c>
      <c r="F251" t="s">
        <v>20</v>
      </c>
      <c r="I251" t="s">
        <v>22</v>
      </c>
    </row>
    <row r="252" spans="1:9" x14ac:dyDescent="0.75">
      <c r="A252">
        <v>1317.46</v>
      </c>
      <c r="B252" t="s">
        <v>86</v>
      </c>
      <c r="C252">
        <v>3201.36</v>
      </c>
      <c r="D252">
        <v>30</v>
      </c>
      <c r="F252" t="s">
        <v>20</v>
      </c>
      <c r="I252" t="s">
        <v>22</v>
      </c>
    </row>
    <row r="253" spans="1:9" x14ac:dyDescent="0.75">
      <c r="A253">
        <v>1324.11</v>
      </c>
      <c r="B253" t="s">
        <v>86</v>
      </c>
      <c r="C253">
        <v>3201.36</v>
      </c>
      <c r="D253">
        <v>30</v>
      </c>
      <c r="F253" t="s">
        <v>20</v>
      </c>
      <c r="I253" t="s">
        <v>22</v>
      </c>
    </row>
    <row r="254" spans="1:9" x14ac:dyDescent="0.75">
      <c r="A254">
        <v>1340.808</v>
      </c>
      <c r="B254" t="s">
        <v>86</v>
      </c>
      <c r="C254">
        <v>3201.36</v>
      </c>
      <c r="D254">
        <v>30</v>
      </c>
      <c r="F254" t="s">
        <v>20</v>
      </c>
      <c r="I254" t="s">
        <v>22</v>
      </c>
    </row>
    <row r="255" spans="1:9" x14ac:dyDescent="0.75">
      <c r="A255">
        <v>1345.586</v>
      </c>
      <c r="B255" t="s">
        <v>86</v>
      </c>
      <c r="C255">
        <v>3201.36</v>
      </c>
      <c r="D255">
        <v>30</v>
      </c>
      <c r="F255" t="s">
        <v>20</v>
      </c>
      <c r="I255" t="s">
        <v>22</v>
      </c>
    </row>
    <row r="256" spans="1:9" x14ac:dyDescent="0.75">
      <c r="A256">
        <v>1350.96</v>
      </c>
      <c r="B256" t="s">
        <v>86</v>
      </c>
      <c r="C256">
        <v>3201.36</v>
      </c>
      <c r="D256">
        <v>30</v>
      </c>
      <c r="F256" t="s">
        <v>20</v>
      </c>
      <c r="I256" t="s">
        <v>22</v>
      </c>
    </row>
    <row r="257" spans="1:9" x14ac:dyDescent="0.75">
      <c r="A257">
        <v>1356.4369999999999</v>
      </c>
      <c r="B257" t="s">
        <v>86</v>
      </c>
      <c r="C257">
        <v>3201.36</v>
      </c>
      <c r="D257">
        <v>30</v>
      </c>
      <c r="F257" t="s">
        <v>20</v>
      </c>
      <c r="I257" t="s">
        <v>22</v>
      </c>
    </row>
    <row r="258" spans="1:9" x14ac:dyDescent="0.75">
      <c r="A258">
        <v>1369.2860000000001</v>
      </c>
      <c r="B258" t="s">
        <v>86</v>
      </c>
      <c r="C258">
        <v>3201.36</v>
      </c>
      <c r="D258">
        <v>30</v>
      </c>
      <c r="F258" t="s">
        <v>20</v>
      </c>
      <c r="I258" t="s">
        <v>22</v>
      </c>
    </row>
    <row r="259" spans="1:9" x14ac:dyDescent="0.75">
      <c r="A259">
        <v>1383.3869999999999</v>
      </c>
      <c r="B259" t="s">
        <v>86</v>
      </c>
      <c r="C259">
        <v>3201.36</v>
      </c>
      <c r="D259">
        <v>30</v>
      </c>
      <c r="F259" t="s">
        <v>20</v>
      </c>
      <c r="I259" t="s">
        <v>22</v>
      </c>
    </row>
    <row r="260" spans="1:9" x14ac:dyDescent="0.75">
      <c r="A260">
        <v>1404.7080000000001</v>
      </c>
      <c r="B260" t="s">
        <v>86</v>
      </c>
      <c r="C260">
        <v>3201.36</v>
      </c>
      <c r="D260">
        <v>30</v>
      </c>
      <c r="F260" t="s">
        <v>20</v>
      </c>
      <c r="I260" t="s">
        <v>22</v>
      </c>
    </row>
    <row r="261" spans="1:9" x14ac:dyDescent="0.75">
      <c r="A261">
        <v>1409.59</v>
      </c>
      <c r="B261" t="s">
        <v>86</v>
      </c>
      <c r="C261">
        <v>3201.36</v>
      </c>
      <c r="D261">
        <v>30</v>
      </c>
      <c r="F261" t="s">
        <v>20</v>
      </c>
      <c r="I261" t="s">
        <v>22</v>
      </c>
    </row>
    <row r="262" spans="1:9" x14ac:dyDescent="0.75">
      <c r="A262">
        <v>1444.1849999999999</v>
      </c>
      <c r="B262" t="s">
        <v>86</v>
      </c>
      <c r="C262">
        <v>3201.36</v>
      </c>
      <c r="D262">
        <v>30</v>
      </c>
      <c r="F262" t="s">
        <v>20</v>
      </c>
      <c r="I262" t="s">
        <v>22</v>
      </c>
    </row>
    <row r="263" spans="1:9" x14ac:dyDescent="0.75">
      <c r="A263">
        <v>1450.807</v>
      </c>
      <c r="B263" t="s">
        <v>86</v>
      </c>
      <c r="C263">
        <v>3201.36</v>
      </c>
      <c r="D263">
        <v>30</v>
      </c>
      <c r="F263" t="s">
        <v>20</v>
      </c>
      <c r="I263" t="s">
        <v>22</v>
      </c>
    </row>
    <row r="264" spans="1:9" x14ac:dyDescent="0.75">
      <c r="A264">
        <v>1454.8109999999999</v>
      </c>
      <c r="B264" t="s">
        <v>86</v>
      </c>
      <c r="C264">
        <v>3201.36</v>
      </c>
      <c r="D264">
        <v>30</v>
      </c>
      <c r="F264" t="s">
        <v>20</v>
      </c>
      <c r="I264" t="s">
        <v>22</v>
      </c>
    </row>
    <row r="265" spans="1:9" x14ac:dyDescent="0.75">
      <c r="A265">
        <v>1459.5360000000001</v>
      </c>
      <c r="B265" t="s">
        <v>86</v>
      </c>
      <c r="C265">
        <v>3201.36</v>
      </c>
      <c r="D265">
        <v>30</v>
      </c>
      <c r="F265" t="s">
        <v>20</v>
      </c>
      <c r="I265" t="s">
        <v>22</v>
      </c>
    </row>
    <row r="266" spans="1:9" x14ac:dyDescent="0.75">
      <c r="A266">
        <v>1468.1590000000001</v>
      </c>
      <c r="B266" t="s">
        <v>86</v>
      </c>
      <c r="C266">
        <v>3201.36</v>
      </c>
      <c r="D266">
        <v>30</v>
      </c>
      <c r="F266" t="s">
        <v>20</v>
      </c>
      <c r="I266" t="s">
        <v>22</v>
      </c>
    </row>
    <row r="267" spans="1:9" x14ac:dyDescent="0.75">
      <c r="A267">
        <v>1482.2349999999999</v>
      </c>
      <c r="B267" t="s">
        <v>86</v>
      </c>
      <c r="C267">
        <v>3201.36</v>
      </c>
      <c r="D267">
        <v>30</v>
      </c>
      <c r="F267" t="s">
        <v>20</v>
      </c>
      <c r="I267" t="s">
        <v>22</v>
      </c>
    </row>
    <row r="268" spans="1:9" x14ac:dyDescent="0.75">
      <c r="A268">
        <v>1534.4849999999999</v>
      </c>
      <c r="B268" t="s">
        <v>86</v>
      </c>
      <c r="C268">
        <v>3201.36</v>
      </c>
      <c r="D268">
        <v>30</v>
      </c>
      <c r="F268" t="s">
        <v>20</v>
      </c>
      <c r="I268" t="s">
        <v>22</v>
      </c>
    </row>
    <row r="269" spans="1:9" x14ac:dyDescent="0.75">
      <c r="A269">
        <v>1578.038</v>
      </c>
      <c r="B269" t="s">
        <v>86</v>
      </c>
      <c r="C269">
        <v>3201.36</v>
      </c>
      <c r="D269">
        <v>30</v>
      </c>
      <c r="F269" t="s">
        <v>20</v>
      </c>
      <c r="I269" t="s">
        <v>22</v>
      </c>
    </row>
    <row r="270" spans="1:9" x14ac:dyDescent="0.75">
      <c r="A270">
        <v>1582.0619999999999</v>
      </c>
      <c r="B270" t="s">
        <v>86</v>
      </c>
      <c r="C270">
        <v>3201.36</v>
      </c>
      <c r="D270">
        <v>30</v>
      </c>
      <c r="F270" t="s">
        <v>20</v>
      </c>
      <c r="I270" t="s">
        <v>22</v>
      </c>
    </row>
    <row r="271" spans="1:9" x14ac:dyDescent="0.75">
      <c r="A271">
        <v>1590.61</v>
      </c>
      <c r="B271" t="s">
        <v>86</v>
      </c>
      <c r="C271">
        <v>3201.36</v>
      </c>
      <c r="D271">
        <v>30</v>
      </c>
      <c r="F271" t="s">
        <v>20</v>
      </c>
      <c r="I271" t="s">
        <v>22</v>
      </c>
    </row>
    <row r="272" spans="1:9" x14ac:dyDescent="0.75">
      <c r="A272">
        <v>1637.135</v>
      </c>
      <c r="B272" t="s">
        <v>86</v>
      </c>
      <c r="C272">
        <v>3201.36</v>
      </c>
      <c r="D272">
        <v>30</v>
      </c>
      <c r="F272" t="s">
        <v>20</v>
      </c>
      <c r="I272" t="s">
        <v>22</v>
      </c>
    </row>
    <row r="273" spans="1:9" x14ac:dyDescent="0.75">
      <c r="A273">
        <v>1650.41</v>
      </c>
      <c r="B273" t="s">
        <v>86</v>
      </c>
      <c r="C273">
        <v>3201.36</v>
      </c>
      <c r="D273">
        <v>30</v>
      </c>
      <c r="F273" t="s">
        <v>20</v>
      </c>
      <c r="I273" t="s">
        <v>22</v>
      </c>
    </row>
    <row r="274" spans="1:9" x14ac:dyDescent="0.75">
      <c r="A274">
        <v>1673.2840000000001</v>
      </c>
      <c r="B274" t="s">
        <v>86</v>
      </c>
      <c r="C274">
        <v>3201.36</v>
      </c>
      <c r="D274">
        <v>30</v>
      </c>
      <c r="F274" t="s">
        <v>20</v>
      </c>
      <c r="I274" t="s">
        <v>22</v>
      </c>
    </row>
    <row r="275" spans="1:9" x14ac:dyDescent="0.75">
      <c r="A275">
        <v>1725.7370000000001</v>
      </c>
      <c r="B275" t="s">
        <v>86</v>
      </c>
      <c r="C275">
        <v>3201.36</v>
      </c>
      <c r="D275">
        <v>30</v>
      </c>
      <c r="F275" t="s">
        <v>20</v>
      </c>
      <c r="I275" t="s">
        <v>22</v>
      </c>
    </row>
    <row r="276" spans="1:9" x14ac:dyDescent="0.75">
      <c r="A276">
        <v>1733.9849999999999</v>
      </c>
      <c r="B276" t="s">
        <v>86</v>
      </c>
      <c r="C276">
        <v>3201.36</v>
      </c>
      <c r="D276">
        <v>30</v>
      </c>
      <c r="F276" t="s">
        <v>20</v>
      </c>
      <c r="I276" t="s">
        <v>22</v>
      </c>
    </row>
    <row r="277" spans="1:9" x14ac:dyDescent="0.75">
      <c r="A277">
        <v>1736.385</v>
      </c>
      <c r="B277" t="s">
        <v>86</v>
      </c>
      <c r="C277">
        <v>3201.36</v>
      </c>
      <c r="D277">
        <v>30</v>
      </c>
      <c r="F277" t="s">
        <v>20</v>
      </c>
      <c r="I277" t="s">
        <v>22</v>
      </c>
    </row>
    <row r="278" spans="1:9" x14ac:dyDescent="0.75">
      <c r="A278">
        <v>1739.9590000000001</v>
      </c>
      <c r="B278" t="s">
        <v>86</v>
      </c>
      <c r="C278">
        <v>3201.36</v>
      </c>
      <c r="D278">
        <v>30</v>
      </c>
      <c r="F278" t="s">
        <v>20</v>
      </c>
      <c r="I278" t="s">
        <v>22</v>
      </c>
    </row>
    <row r="279" spans="1:9" x14ac:dyDescent="0.75">
      <c r="A279">
        <v>1766.7639999999999</v>
      </c>
      <c r="B279" t="s">
        <v>86</v>
      </c>
      <c r="C279">
        <v>3201.36</v>
      </c>
      <c r="D279">
        <v>30</v>
      </c>
      <c r="F279" t="s">
        <v>20</v>
      </c>
      <c r="I279" t="s">
        <v>22</v>
      </c>
    </row>
    <row r="280" spans="1:9" x14ac:dyDescent="0.75">
      <c r="A280">
        <v>1774.1590000000001</v>
      </c>
      <c r="B280" t="s">
        <v>86</v>
      </c>
      <c r="C280">
        <v>3201.36</v>
      </c>
      <c r="D280">
        <v>30</v>
      </c>
      <c r="F280" t="s">
        <v>20</v>
      </c>
      <c r="I280" t="s">
        <v>22</v>
      </c>
    </row>
    <row r="281" spans="1:9" x14ac:dyDescent="0.75">
      <c r="A281">
        <v>1778.636</v>
      </c>
      <c r="B281" t="s">
        <v>86</v>
      </c>
      <c r="C281">
        <v>3201.36</v>
      </c>
      <c r="D281">
        <v>30</v>
      </c>
      <c r="F281" t="s">
        <v>20</v>
      </c>
      <c r="I281" t="s">
        <v>22</v>
      </c>
    </row>
    <row r="282" spans="1:9" x14ac:dyDescent="0.75">
      <c r="A282">
        <v>1804.6369999999999</v>
      </c>
      <c r="B282" t="s">
        <v>86</v>
      </c>
      <c r="C282">
        <v>3201.36</v>
      </c>
      <c r="D282">
        <v>30</v>
      </c>
      <c r="F282" t="s">
        <v>20</v>
      </c>
      <c r="I282" t="s">
        <v>22</v>
      </c>
    </row>
    <row r="283" spans="1:9" x14ac:dyDescent="0.75">
      <c r="A283">
        <v>1809.6610000000001</v>
      </c>
      <c r="B283" t="s">
        <v>86</v>
      </c>
      <c r="C283">
        <v>3201.36</v>
      </c>
      <c r="D283">
        <v>30</v>
      </c>
      <c r="F283" t="s">
        <v>20</v>
      </c>
      <c r="I283" t="s">
        <v>22</v>
      </c>
    </row>
    <row r="284" spans="1:9" x14ac:dyDescent="0.75">
      <c r="A284">
        <v>1208.2840000000001</v>
      </c>
      <c r="B284" t="s">
        <v>86</v>
      </c>
      <c r="C284">
        <v>3201.36</v>
      </c>
      <c r="D284">
        <v>30</v>
      </c>
      <c r="F284" t="s">
        <v>26</v>
      </c>
      <c r="I284" t="s">
        <v>22</v>
      </c>
    </row>
    <row r="285" spans="1:9" x14ac:dyDescent="0.75">
      <c r="A285">
        <v>1218.0350000000001</v>
      </c>
      <c r="B285" t="s">
        <v>86</v>
      </c>
      <c r="C285">
        <v>3201.36</v>
      </c>
      <c r="D285">
        <v>30</v>
      </c>
      <c r="F285" t="s">
        <v>26</v>
      </c>
      <c r="I285" t="s">
        <v>22</v>
      </c>
    </row>
    <row r="286" spans="1:9" x14ac:dyDescent="0.75">
      <c r="A286">
        <v>1258.636</v>
      </c>
      <c r="B286" t="s">
        <v>86</v>
      </c>
      <c r="C286">
        <v>3201.36</v>
      </c>
      <c r="D286">
        <v>30</v>
      </c>
      <c r="F286" t="s">
        <v>26</v>
      </c>
      <c r="I286" t="s">
        <v>22</v>
      </c>
    </row>
    <row r="287" spans="1:9" x14ac:dyDescent="0.75">
      <c r="A287">
        <v>1278.26</v>
      </c>
      <c r="B287" t="s">
        <v>86</v>
      </c>
      <c r="C287">
        <v>3201.36</v>
      </c>
      <c r="D287">
        <v>30</v>
      </c>
      <c r="F287" t="s">
        <v>26</v>
      </c>
      <c r="I287" t="s">
        <v>22</v>
      </c>
    </row>
    <row r="288" spans="1:9" x14ac:dyDescent="0.75">
      <c r="A288">
        <v>1312.9090000000001</v>
      </c>
      <c r="B288" t="s">
        <v>86</v>
      </c>
      <c r="C288">
        <v>3201.36</v>
      </c>
      <c r="D288">
        <v>30</v>
      </c>
      <c r="F288" t="s">
        <v>26</v>
      </c>
      <c r="I288" t="s">
        <v>22</v>
      </c>
    </row>
    <row r="289" spans="1:9" x14ac:dyDescent="0.75">
      <c r="A289">
        <v>1322.6859999999999</v>
      </c>
      <c r="B289" t="s">
        <v>86</v>
      </c>
      <c r="C289">
        <v>3201.36</v>
      </c>
      <c r="D289">
        <v>30</v>
      </c>
      <c r="F289" t="s">
        <v>26</v>
      </c>
      <c r="I289" t="s">
        <v>22</v>
      </c>
    </row>
    <row r="290" spans="1:9" x14ac:dyDescent="0.75">
      <c r="A290">
        <v>1337.0329999999999</v>
      </c>
      <c r="B290" t="s">
        <v>86</v>
      </c>
      <c r="C290">
        <v>3201.36</v>
      </c>
      <c r="D290">
        <v>30</v>
      </c>
      <c r="F290" t="s">
        <v>26</v>
      </c>
      <c r="I290" t="s">
        <v>22</v>
      </c>
    </row>
    <row r="291" spans="1:9" x14ac:dyDescent="0.75">
      <c r="A291">
        <v>1364.46</v>
      </c>
      <c r="B291" t="s">
        <v>86</v>
      </c>
      <c r="C291">
        <v>3201.36</v>
      </c>
      <c r="D291">
        <v>30</v>
      </c>
      <c r="F291" t="s">
        <v>26</v>
      </c>
      <c r="I291" t="s">
        <v>22</v>
      </c>
    </row>
    <row r="292" spans="1:9" x14ac:dyDescent="0.75">
      <c r="A292">
        <v>1381.287</v>
      </c>
      <c r="B292" t="s">
        <v>86</v>
      </c>
      <c r="C292">
        <v>3201.36</v>
      </c>
      <c r="D292">
        <v>30</v>
      </c>
      <c r="F292" t="s">
        <v>26</v>
      </c>
      <c r="I292" t="s">
        <v>22</v>
      </c>
    </row>
    <row r="293" spans="1:9" x14ac:dyDescent="0.75">
      <c r="A293">
        <v>1392.838</v>
      </c>
      <c r="B293" t="s">
        <v>86</v>
      </c>
      <c r="C293">
        <v>3201.36</v>
      </c>
      <c r="D293">
        <v>30</v>
      </c>
      <c r="F293" t="s">
        <v>26</v>
      </c>
      <c r="I293" t="s">
        <v>22</v>
      </c>
    </row>
    <row r="294" spans="1:9" x14ac:dyDescent="0.75">
      <c r="A294">
        <v>1408.66</v>
      </c>
      <c r="B294" t="s">
        <v>86</v>
      </c>
      <c r="C294">
        <v>3201.36</v>
      </c>
      <c r="D294">
        <v>30</v>
      </c>
      <c r="F294" t="s">
        <v>26</v>
      </c>
      <c r="I294" t="s">
        <v>22</v>
      </c>
    </row>
    <row r="295" spans="1:9" x14ac:dyDescent="0.75">
      <c r="A295">
        <v>1417.3589999999999</v>
      </c>
      <c r="B295" t="s">
        <v>86</v>
      </c>
      <c r="C295">
        <v>3201.36</v>
      </c>
      <c r="D295">
        <v>30</v>
      </c>
      <c r="F295" t="s">
        <v>26</v>
      </c>
      <c r="I295" t="s">
        <v>22</v>
      </c>
    </row>
    <row r="296" spans="1:9" x14ac:dyDescent="0.75">
      <c r="A296">
        <v>1429.2840000000001</v>
      </c>
      <c r="B296" t="s">
        <v>86</v>
      </c>
      <c r="C296">
        <v>3201.36</v>
      </c>
      <c r="D296">
        <v>30</v>
      </c>
      <c r="F296" t="s">
        <v>26</v>
      </c>
      <c r="I296" t="s">
        <v>22</v>
      </c>
    </row>
    <row r="297" spans="1:9" x14ac:dyDescent="0.75">
      <c r="A297">
        <v>1440.8610000000001</v>
      </c>
      <c r="B297" t="s">
        <v>86</v>
      </c>
      <c r="C297">
        <v>3201.36</v>
      </c>
      <c r="D297">
        <v>30</v>
      </c>
      <c r="F297" t="s">
        <v>26</v>
      </c>
      <c r="I297" t="s">
        <v>22</v>
      </c>
    </row>
    <row r="298" spans="1:9" x14ac:dyDescent="0.75">
      <c r="A298">
        <v>1446.8340000000001</v>
      </c>
      <c r="B298" t="s">
        <v>86</v>
      </c>
      <c r="C298">
        <v>3201.36</v>
      </c>
      <c r="D298">
        <v>30</v>
      </c>
      <c r="F298" t="s">
        <v>26</v>
      </c>
      <c r="I298" t="s">
        <v>22</v>
      </c>
    </row>
    <row r="299" spans="1:9" x14ac:dyDescent="0.75">
      <c r="A299">
        <v>1479.136</v>
      </c>
      <c r="B299" t="s">
        <v>86</v>
      </c>
      <c r="C299">
        <v>3201.36</v>
      </c>
      <c r="D299">
        <v>30</v>
      </c>
      <c r="F299" t="s">
        <v>26</v>
      </c>
      <c r="I299" t="s">
        <v>22</v>
      </c>
    </row>
    <row r="300" spans="1:9" x14ac:dyDescent="0.75">
      <c r="A300">
        <v>1505.7360000000001</v>
      </c>
      <c r="B300" t="s">
        <v>86</v>
      </c>
      <c r="C300">
        <v>3201.36</v>
      </c>
      <c r="D300">
        <v>30</v>
      </c>
      <c r="F300" t="s">
        <v>26</v>
      </c>
      <c r="I300" t="s">
        <v>22</v>
      </c>
    </row>
    <row r="301" spans="1:9" x14ac:dyDescent="0.75">
      <c r="A301">
        <v>1533.3330000000001</v>
      </c>
      <c r="B301" t="s">
        <v>86</v>
      </c>
      <c r="C301">
        <v>3201.36</v>
      </c>
      <c r="D301">
        <v>30</v>
      </c>
      <c r="F301" t="s">
        <v>26</v>
      </c>
      <c r="I301" t="s">
        <v>22</v>
      </c>
    </row>
    <row r="302" spans="1:9" x14ac:dyDescent="0.75">
      <c r="A302">
        <v>1577.088</v>
      </c>
      <c r="B302" t="s">
        <v>86</v>
      </c>
      <c r="C302">
        <v>3201.36</v>
      </c>
      <c r="D302">
        <v>30</v>
      </c>
      <c r="F302" t="s">
        <v>26</v>
      </c>
      <c r="I302" t="s">
        <v>22</v>
      </c>
    </row>
    <row r="303" spans="1:9" x14ac:dyDescent="0.75">
      <c r="A303">
        <v>1589.41</v>
      </c>
      <c r="B303" t="s">
        <v>86</v>
      </c>
      <c r="C303">
        <v>3201.36</v>
      </c>
      <c r="D303">
        <v>30</v>
      </c>
      <c r="F303" t="s">
        <v>26</v>
      </c>
      <c r="I303" t="s">
        <v>22</v>
      </c>
    </row>
    <row r="304" spans="1:9" x14ac:dyDescent="0.75">
      <c r="A304">
        <v>1634.9829999999999</v>
      </c>
      <c r="B304" t="s">
        <v>86</v>
      </c>
      <c r="C304">
        <v>3201.36</v>
      </c>
      <c r="D304">
        <v>30</v>
      </c>
      <c r="F304" t="s">
        <v>26</v>
      </c>
      <c r="I304" t="s">
        <v>22</v>
      </c>
    </row>
    <row r="305" spans="1:9" x14ac:dyDescent="0.75">
      <c r="A305">
        <v>1648.9870000000001</v>
      </c>
      <c r="B305" t="s">
        <v>86</v>
      </c>
      <c r="C305">
        <v>3201.36</v>
      </c>
      <c r="D305">
        <v>30</v>
      </c>
      <c r="F305" t="s">
        <v>26</v>
      </c>
      <c r="I305" t="s">
        <v>22</v>
      </c>
    </row>
    <row r="306" spans="1:9" x14ac:dyDescent="0.75">
      <c r="A306">
        <v>1669.933</v>
      </c>
      <c r="B306" t="s">
        <v>86</v>
      </c>
      <c r="C306">
        <v>3201.36</v>
      </c>
      <c r="D306">
        <v>30</v>
      </c>
      <c r="F306" t="s">
        <v>26</v>
      </c>
      <c r="I306" t="s">
        <v>22</v>
      </c>
    </row>
    <row r="307" spans="1:9" x14ac:dyDescent="0.75">
      <c r="A307">
        <v>1692.134</v>
      </c>
      <c r="B307" t="s">
        <v>86</v>
      </c>
      <c r="C307">
        <v>3201.36</v>
      </c>
      <c r="D307">
        <v>30</v>
      </c>
      <c r="F307" t="s">
        <v>26</v>
      </c>
      <c r="I307" t="s">
        <v>22</v>
      </c>
    </row>
    <row r="308" spans="1:9" x14ac:dyDescent="0.75">
      <c r="A308">
        <v>1716.085</v>
      </c>
      <c r="B308" t="s">
        <v>86</v>
      </c>
      <c r="C308">
        <v>3201.36</v>
      </c>
      <c r="D308">
        <v>30</v>
      </c>
      <c r="F308" t="s">
        <v>26</v>
      </c>
      <c r="I308" t="s">
        <v>22</v>
      </c>
    </row>
    <row r="309" spans="1:9" x14ac:dyDescent="0.75">
      <c r="A309">
        <v>1738.9870000000001</v>
      </c>
      <c r="B309" t="s">
        <v>86</v>
      </c>
      <c r="C309">
        <v>3201.36</v>
      </c>
      <c r="D309">
        <v>30</v>
      </c>
      <c r="F309" t="s">
        <v>26</v>
      </c>
      <c r="I309" t="s">
        <v>22</v>
      </c>
    </row>
    <row r="310" spans="1:9" x14ac:dyDescent="0.75">
      <c r="A310">
        <v>1762.683</v>
      </c>
      <c r="B310" t="s">
        <v>86</v>
      </c>
      <c r="C310">
        <v>3201.36</v>
      </c>
      <c r="D310">
        <v>30</v>
      </c>
      <c r="F310" t="s">
        <v>26</v>
      </c>
      <c r="I310" t="s">
        <v>22</v>
      </c>
    </row>
    <row r="311" spans="1:9" x14ac:dyDescent="0.75">
      <c r="A311">
        <v>1770.3119999999999</v>
      </c>
      <c r="B311" t="s">
        <v>86</v>
      </c>
      <c r="C311">
        <v>3201.36</v>
      </c>
      <c r="D311">
        <v>30</v>
      </c>
      <c r="F311" t="s">
        <v>26</v>
      </c>
      <c r="I311" t="s">
        <v>22</v>
      </c>
    </row>
    <row r="312" spans="1:9" x14ac:dyDescent="0.75">
      <c r="A312">
        <v>1802.2619999999999</v>
      </c>
      <c r="B312" t="s">
        <v>86</v>
      </c>
      <c r="C312">
        <v>3201.36</v>
      </c>
      <c r="D312">
        <v>30</v>
      </c>
      <c r="F312" t="s">
        <v>26</v>
      </c>
      <c r="I312" t="s">
        <v>22</v>
      </c>
    </row>
    <row r="313" spans="1:9" x14ac:dyDescent="0.75">
      <c r="A313">
        <v>1806.7639999999999</v>
      </c>
      <c r="B313" t="s">
        <v>86</v>
      </c>
      <c r="C313">
        <v>3201.36</v>
      </c>
      <c r="D313">
        <v>30</v>
      </c>
      <c r="F313" t="s">
        <v>26</v>
      </c>
      <c r="I313" t="s">
        <v>22</v>
      </c>
    </row>
    <row r="314" spans="1:9" x14ac:dyDescent="0.75">
      <c r="A314">
        <v>1814.635</v>
      </c>
      <c r="B314" t="s">
        <v>86</v>
      </c>
      <c r="C314">
        <v>3201.36</v>
      </c>
      <c r="D314">
        <v>30</v>
      </c>
      <c r="F314" t="s">
        <v>26</v>
      </c>
      <c r="I314" t="s">
        <v>22</v>
      </c>
    </row>
  </sheetData>
  <sortState xmlns:xlrd2="http://schemas.microsoft.com/office/spreadsheetml/2017/richdata2" ref="A232:I314">
    <sortCondition ref="F232:F31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72"/>
  <sheetViews>
    <sheetView topLeftCell="H34" workbookViewId="0">
      <selection activeCell="T36" sqref="T36"/>
    </sheetView>
  </sheetViews>
  <sheetFormatPr defaultColWidth="10.81640625" defaultRowHeight="14.75" x14ac:dyDescent="0.75"/>
  <cols>
    <col min="9" max="9" width="10.81640625" style="2"/>
  </cols>
  <sheetData>
    <row r="2" spans="1:19" x14ac:dyDescent="0.75">
      <c r="A2" t="s">
        <v>55</v>
      </c>
      <c r="I2" s="2" t="str">
        <f>A4</f>
        <v>Point Behaviors</v>
      </c>
      <c r="J2" t="str">
        <f>B4</f>
        <v>Instances</v>
      </c>
      <c r="K2" s="2" t="str">
        <f>A5</f>
        <v>Locomotion</v>
      </c>
      <c r="L2" s="2" t="str">
        <f>A6</f>
        <v>Turn L</v>
      </c>
      <c r="M2" s="2" t="str">
        <f>A7</f>
        <v>Turn R</v>
      </c>
      <c r="N2" s="2" t="str">
        <f>A8</f>
        <v>Pausing</v>
      </c>
      <c r="O2" s="2" t="str">
        <f>A9</f>
        <v>Total</v>
      </c>
      <c r="P2" s="2"/>
      <c r="Q2" s="2"/>
      <c r="R2" s="2"/>
      <c r="S2" s="2"/>
    </row>
    <row r="3" spans="1:19" x14ac:dyDescent="0.75">
      <c r="A3" t="str">
        <f>'5111_Day3'!D7</f>
        <v>Quantification</v>
      </c>
      <c r="C3" s="7"/>
      <c r="I3" s="2" t="s">
        <v>66</v>
      </c>
      <c r="J3" t="str">
        <f>A56</f>
        <v>4807 Day 3</v>
      </c>
      <c r="K3">
        <f>B59</f>
        <v>49</v>
      </c>
      <c r="L3">
        <f>B60</f>
        <v>30</v>
      </c>
      <c r="M3">
        <f>B61</f>
        <v>31</v>
      </c>
      <c r="N3">
        <f>B62</f>
        <v>8</v>
      </c>
      <c r="O3">
        <f>B63</f>
        <v>118</v>
      </c>
    </row>
    <row r="4" spans="1:19" x14ac:dyDescent="0.75">
      <c r="A4" t="str">
        <f>'5111_Day3'!D8</f>
        <v>Point Behaviors</v>
      </c>
      <c r="B4" t="str">
        <f>'5111_Day3'!E8</f>
        <v>Instances</v>
      </c>
      <c r="D4" t="str">
        <f>'5111_Day3'!G8</f>
        <v>State Behaviors</v>
      </c>
      <c r="E4" t="str">
        <f>'5111_Day3'!H8</f>
        <v>Instances</v>
      </c>
      <c r="F4" t="str">
        <f>'5111_Day3'!I8</f>
        <v>Avg Time (s)</v>
      </c>
      <c r="J4" t="str">
        <f>A11</f>
        <v>4791 Day 3</v>
      </c>
      <c r="K4">
        <f>B14</f>
        <v>18</v>
      </c>
      <c r="L4">
        <f>B15</f>
        <v>12</v>
      </c>
      <c r="M4">
        <f>B16</f>
        <v>15</v>
      </c>
      <c r="N4">
        <f>B17</f>
        <v>6</v>
      </c>
      <c r="O4">
        <f>B18</f>
        <v>51</v>
      </c>
    </row>
    <row r="5" spans="1:19" x14ac:dyDescent="0.75">
      <c r="A5" t="str">
        <f>'5111_Day3'!D9</f>
        <v>Locomotion</v>
      </c>
      <c r="B5">
        <f>'5111_Day3'!E9</f>
        <v>19</v>
      </c>
      <c r="D5" t="str">
        <f>'5111_Day3'!G13</f>
        <v>Grooming/licking</v>
      </c>
      <c r="E5">
        <f>'5111_Day3'!H13</f>
        <v>4</v>
      </c>
      <c r="F5">
        <f>'5111_Day3'!I13</f>
        <v>7.655749999999955</v>
      </c>
      <c r="J5" t="str">
        <f>A20</f>
        <v>4800 Day 3</v>
      </c>
      <c r="K5">
        <f>B23</f>
        <v>34</v>
      </c>
      <c r="L5">
        <f>B24</f>
        <v>17</v>
      </c>
      <c r="M5">
        <f>B25</f>
        <v>14</v>
      </c>
      <c r="N5">
        <f>B26</f>
        <v>3</v>
      </c>
      <c r="O5">
        <f>B27</f>
        <v>68</v>
      </c>
    </row>
    <row r="6" spans="1:19" x14ac:dyDescent="0.75">
      <c r="A6" t="str">
        <f>'5111_Day3'!D10</f>
        <v>Turn L</v>
      </c>
      <c r="B6">
        <f>'5111_Day3'!E10</f>
        <v>11</v>
      </c>
      <c r="D6" t="str">
        <f>'5111_Day3'!G11</f>
        <v>Nesting</v>
      </c>
      <c r="E6">
        <f>'5111_Day3'!H11</f>
        <v>10</v>
      </c>
      <c r="F6">
        <f>'5111_Day3'!I11</f>
        <v>35.220000000000049</v>
      </c>
      <c r="J6" t="str">
        <f>A2</f>
        <v>5111 Day 3</v>
      </c>
      <c r="K6">
        <f>B5</f>
        <v>19</v>
      </c>
      <c r="L6">
        <f>B6</f>
        <v>11</v>
      </c>
      <c r="M6">
        <f>B7</f>
        <v>11</v>
      </c>
      <c r="N6">
        <f>B8</f>
        <v>3</v>
      </c>
      <c r="O6">
        <f>B9</f>
        <v>44</v>
      </c>
    </row>
    <row r="7" spans="1:19" x14ac:dyDescent="0.75">
      <c r="A7" t="str">
        <f>'5111_Day3'!D11</f>
        <v>Turn R</v>
      </c>
      <c r="B7">
        <f>'5111_Day3'!E11</f>
        <v>11</v>
      </c>
      <c r="D7" t="str">
        <f>'5111_Day3'!G9</f>
        <v>Rearing</v>
      </c>
      <c r="E7">
        <f>'5111_Day3'!H9</f>
        <v>15</v>
      </c>
      <c r="F7">
        <f>'5111_Day3'!I9</f>
        <v>2.6348666666666607</v>
      </c>
      <c r="J7" s="2" t="s">
        <v>63</v>
      </c>
      <c r="K7" s="2">
        <f>AVERAGE(K3:K6)</f>
        <v>30</v>
      </c>
      <c r="L7" s="2">
        <f>AVERAGE(L3:L6)</f>
        <v>17.5</v>
      </c>
      <c r="M7" s="2">
        <f>AVERAGE(M3:M6)</f>
        <v>17.75</v>
      </c>
      <c r="N7" s="2">
        <f>AVERAGE(N3:N6)</f>
        <v>5</v>
      </c>
      <c r="O7" s="2">
        <f>AVERAGE(O3:O6)</f>
        <v>70.25</v>
      </c>
      <c r="P7" s="2"/>
      <c r="Q7" s="2"/>
      <c r="R7" s="2"/>
      <c r="S7" s="2"/>
    </row>
    <row r="8" spans="1:19" x14ac:dyDescent="0.75">
      <c r="A8" t="str">
        <f>'5111_Day3'!D12</f>
        <v>Pausing</v>
      </c>
      <c r="B8">
        <f>'5111_Day3'!E12</f>
        <v>3</v>
      </c>
      <c r="D8" t="str">
        <f>'5111_Day3'!G10</f>
        <v>Sniffing</v>
      </c>
      <c r="E8">
        <f>'5111_Day3'!H10</f>
        <v>11</v>
      </c>
      <c r="F8">
        <f>'5111_Day3'!I10</f>
        <v>4.6889090909091093</v>
      </c>
      <c r="J8" s="2" t="s">
        <v>64</v>
      </c>
      <c r="K8" s="9">
        <f>STDEV(K3:K6)/SQRT(4)</f>
        <v>7.3143694191638966</v>
      </c>
      <c r="L8" s="9">
        <f>STDEV(L3:L6)/SQRT(4)</f>
        <v>4.368447474027052</v>
      </c>
      <c r="M8" s="2">
        <f>STDEV(M3:M6)/SQRT(4)</f>
        <v>4.4976845895045452</v>
      </c>
      <c r="N8" s="9">
        <f>STDEV(N3:N6)/SQRT(4)</f>
        <v>1.2247448713915889</v>
      </c>
      <c r="O8" s="9">
        <f>STDEV(O3:O6)/SQRT(4)</f>
        <v>16.695183936293326</v>
      </c>
      <c r="P8" s="9"/>
      <c r="Q8" s="9"/>
      <c r="R8" s="9"/>
      <c r="S8" s="9"/>
    </row>
    <row r="9" spans="1:19" x14ac:dyDescent="0.75">
      <c r="A9" t="str">
        <f>'5111_Day3'!D13</f>
        <v>Total</v>
      </c>
      <c r="B9">
        <f>'5111_Day3'!E13</f>
        <v>44</v>
      </c>
      <c r="D9" t="str">
        <f>'5111_Day3'!G12</f>
        <v>Tunneling</v>
      </c>
      <c r="E9">
        <f>'5111_Day3'!H12</f>
        <v>5</v>
      </c>
      <c r="F9">
        <f>'5111_Day3'!I12</f>
        <v>5.166600000000062</v>
      </c>
    </row>
    <row r="10" spans="1:19" x14ac:dyDescent="0.75">
      <c r="I10" s="2" t="s">
        <v>67</v>
      </c>
      <c r="J10" t="str">
        <f>A29</f>
        <v>4804 Day 3'</v>
      </c>
      <c r="K10" s="8">
        <f>B32</f>
        <v>0</v>
      </c>
      <c r="L10">
        <f>B33</f>
        <v>0</v>
      </c>
      <c r="M10">
        <f>B34</f>
        <v>0</v>
      </c>
      <c r="N10" s="8">
        <f>B35</f>
        <v>0</v>
      </c>
      <c r="O10" s="8">
        <f>B36</f>
        <v>0</v>
      </c>
    </row>
    <row r="11" spans="1:19" x14ac:dyDescent="0.75">
      <c r="A11" t="s">
        <v>56</v>
      </c>
      <c r="J11" t="str">
        <f>A38</f>
        <v>4805 Day 3</v>
      </c>
      <c r="K11">
        <f>B41</f>
        <v>21</v>
      </c>
      <c r="L11">
        <f>B42</f>
        <v>15</v>
      </c>
      <c r="M11">
        <f>B43</f>
        <v>14</v>
      </c>
      <c r="N11">
        <f>B44</f>
        <v>4</v>
      </c>
      <c r="O11">
        <f>B45</f>
        <v>54</v>
      </c>
    </row>
    <row r="12" spans="1:19" x14ac:dyDescent="0.75">
      <c r="A12" t="str">
        <f>'4791_Day3'!D7</f>
        <v>Quantification</v>
      </c>
      <c r="J12" t="str">
        <f>A47</f>
        <v>4806 Day 3</v>
      </c>
      <c r="K12" s="2">
        <f>B50</f>
        <v>4</v>
      </c>
      <c r="L12">
        <f>B51</f>
        <v>4</v>
      </c>
      <c r="M12">
        <f>B52</f>
        <v>4</v>
      </c>
      <c r="N12" s="2">
        <f>B53</f>
        <v>4</v>
      </c>
      <c r="O12" s="2">
        <f>B54</f>
        <v>16</v>
      </c>
    </row>
    <row r="13" spans="1:19" x14ac:dyDescent="0.75">
      <c r="A13" t="str">
        <f>'4791_Day3'!D8</f>
        <v>Point Behaviors</v>
      </c>
      <c r="B13" t="str">
        <f>'4791_Day3'!E8</f>
        <v>Instances</v>
      </c>
      <c r="D13" t="str">
        <f>'4791_Day3'!G8</f>
        <v>State Behaviors</v>
      </c>
      <c r="E13" t="str">
        <f>'4791_Day3'!H8</f>
        <v>Instances</v>
      </c>
      <c r="F13" t="str">
        <f>'4791_Day3'!I8</f>
        <v>Avg Time (s)</v>
      </c>
      <c r="J13" t="str">
        <f>A65</f>
        <v>4819 Day 3</v>
      </c>
      <c r="K13" s="2">
        <f>B68</f>
        <v>18</v>
      </c>
      <c r="L13">
        <f>B69</f>
        <v>16</v>
      </c>
      <c r="M13">
        <f>B70</f>
        <v>18</v>
      </c>
      <c r="N13" s="2">
        <f>B71</f>
        <v>7</v>
      </c>
      <c r="O13" s="2">
        <f>B72</f>
        <v>59</v>
      </c>
    </row>
    <row r="14" spans="1:19" x14ac:dyDescent="0.75">
      <c r="A14" t="str">
        <f>'4791_Day3'!D9</f>
        <v>Locomotion</v>
      </c>
      <c r="B14">
        <f>'4791_Day3'!E9</f>
        <v>18</v>
      </c>
      <c r="D14" t="str">
        <f>'4791_Day3'!G9</f>
        <v>Grooming/licking</v>
      </c>
      <c r="E14">
        <f>'4791_Day3'!H9</f>
        <v>9</v>
      </c>
      <c r="F14">
        <f>'4791_Day3'!I9</f>
        <v>20.910777777777817</v>
      </c>
      <c r="J14" s="2" t="s">
        <v>63</v>
      </c>
      <c r="K14" s="2">
        <f>AVERAGE(K10:K13)</f>
        <v>10.75</v>
      </c>
      <c r="L14" s="2">
        <f>AVERAGE(L10:L13)</f>
        <v>8.75</v>
      </c>
      <c r="M14" s="2">
        <f>AVERAGE(M10:M13)</f>
        <v>9</v>
      </c>
      <c r="N14" s="2">
        <f>AVERAGE(N10:N13)</f>
        <v>3.75</v>
      </c>
      <c r="O14" s="2">
        <f>AVERAGE(O10:O13)</f>
        <v>32.25</v>
      </c>
      <c r="P14" s="2"/>
      <c r="Q14" s="2"/>
      <c r="R14" s="2"/>
      <c r="S14" s="2"/>
    </row>
    <row r="15" spans="1:19" x14ac:dyDescent="0.75">
      <c r="A15" t="str">
        <f>'4791_Day3'!D10</f>
        <v>Turn L</v>
      </c>
      <c r="B15">
        <f>'4791_Day3'!E10</f>
        <v>12</v>
      </c>
      <c r="D15" t="str">
        <f>'4791_Day3'!G10</f>
        <v>Nesting</v>
      </c>
      <c r="E15">
        <f>'4791_Day3'!H10</f>
        <v>7</v>
      </c>
      <c r="F15">
        <f>'4791_Day3'!I10</f>
        <v>13.728714285714302</v>
      </c>
      <c r="J15" s="2" t="s">
        <v>64</v>
      </c>
      <c r="K15" s="9">
        <f>STDEV(K10:K13)/SQRT(4)</f>
        <v>5.153882032022076</v>
      </c>
      <c r="L15" s="9">
        <f>STDEV(L10:L13)/SQRT(4)</f>
        <v>3.9869579046352288</v>
      </c>
      <c r="M15" s="2">
        <f>STDEV(M10:M13)/SQRT(4)</f>
        <v>4.2031734043061642</v>
      </c>
      <c r="N15" s="9">
        <f>STDEV(N10:N13)/SQRT(4)</f>
        <v>1.4361406616345072</v>
      </c>
      <c r="O15" s="9">
        <f>STDEV(O10:O13)/SQRT(4)</f>
        <v>14.412812586954242</v>
      </c>
      <c r="P15" s="9"/>
      <c r="Q15" s="9"/>
      <c r="R15" s="9"/>
      <c r="S15" s="9"/>
    </row>
    <row r="16" spans="1:19" x14ac:dyDescent="0.75">
      <c r="A16" t="str">
        <f>'4791_Day3'!D11</f>
        <v>Turn R</v>
      </c>
      <c r="B16">
        <f>'4791_Day3'!E11</f>
        <v>15</v>
      </c>
      <c r="D16" t="str">
        <f>'4791_Day3'!G11</f>
        <v>Rearing</v>
      </c>
      <c r="E16">
        <f>'4791_Day3'!H11</f>
        <v>12</v>
      </c>
      <c r="F16">
        <f>'4791_Day3'!I11</f>
        <v>2.1727499999999886</v>
      </c>
      <c r="K16" s="8">
        <f>TTEST(K3:K6,K10:K13,2,2)</f>
        <v>7.4963843371092756E-2</v>
      </c>
      <c r="L16" s="8">
        <f>TTEST(L3:L6,L10:L13,2,2)</f>
        <v>0.18950634239376027</v>
      </c>
      <c r="M16">
        <f>TTEST(M3:M6,M10:M13,2,2)</f>
        <v>0.2050339821024921</v>
      </c>
      <c r="N16" s="8">
        <f>TTEST(N3:N6,N10:N13,2,2)</f>
        <v>0.53239874942405452</v>
      </c>
      <c r="O16" s="8">
        <f>TTEST(O3:O6,O10:O13,2,2)</f>
        <v>0.13567915010737666</v>
      </c>
      <c r="P16" s="8"/>
      <c r="Q16" s="8"/>
      <c r="R16" s="8"/>
      <c r="S16" s="8"/>
    </row>
    <row r="17" spans="1:15" x14ac:dyDescent="0.75">
      <c r="A17" t="str">
        <f>'4791_Day3'!D12</f>
        <v>Pausing</v>
      </c>
      <c r="B17">
        <f>'4791_Day3'!E12</f>
        <v>6</v>
      </c>
      <c r="D17" t="str">
        <f>'4791_Day3'!G12</f>
        <v>Sniffing</v>
      </c>
      <c r="E17">
        <f>'4791_Day3'!H12</f>
        <v>22</v>
      </c>
      <c r="F17">
        <f>'4791_Day3'!I12</f>
        <v>6.8747727272727222</v>
      </c>
      <c r="J17" s="8"/>
      <c r="K17" s="8"/>
    </row>
    <row r="18" spans="1:15" x14ac:dyDescent="0.75">
      <c r="A18" t="str">
        <f>'4791_Day3'!D13</f>
        <v>Total</v>
      </c>
      <c r="B18">
        <f>'4791_Day3'!E13</f>
        <v>51</v>
      </c>
      <c r="D18" t="str">
        <f>'4791_Day3'!G13</f>
        <v>Tunneling</v>
      </c>
      <c r="E18">
        <f>'4791_Day3'!H13</f>
        <v>3</v>
      </c>
      <c r="F18">
        <f>'4791_Day3'!I13</f>
        <v>4.0403333333333649</v>
      </c>
      <c r="J18" s="8"/>
      <c r="K18" s="8"/>
    </row>
    <row r="19" spans="1:15" x14ac:dyDescent="0.75">
      <c r="I19" s="2" t="str">
        <f>D22</f>
        <v>State Behaviors</v>
      </c>
      <c r="J19" s="8" t="str">
        <f>E4</f>
        <v>Instances</v>
      </c>
      <c r="K19" s="2" t="str">
        <f>D5</f>
        <v>Grooming/licking</v>
      </c>
      <c r="L19" s="2" t="str">
        <f>D6</f>
        <v>Nesting</v>
      </c>
      <c r="M19" s="2" t="str">
        <f>D7</f>
        <v>Rearing</v>
      </c>
      <c r="N19" s="2" t="str">
        <f>D8</f>
        <v>Sniffing</v>
      </c>
      <c r="O19" s="2" t="str">
        <f>D9</f>
        <v>Tunneling</v>
      </c>
    </row>
    <row r="20" spans="1:15" x14ac:dyDescent="0.75">
      <c r="A20" t="s">
        <v>57</v>
      </c>
      <c r="I20" s="2" t="s">
        <v>66</v>
      </c>
      <c r="J20" s="8" t="str">
        <f>A56</f>
        <v>4807 Day 3</v>
      </c>
      <c r="K20" s="10">
        <f>E59</f>
        <v>8</v>
      </c>
      <c r="L20">
        <f>E60</f>
        <v>5</v>
      </c>
      <c r="M20">
        <f>E61</f>
        <v>56</v>
      </c>
      <c r="N20">
        <f>E62</f>
        <v>14</v>
      </c>
      <c r="O20">
        <f>E63</f>
        <v>6</v>
      </c>
    </row>
    <row r="21" spans="1:15" x14ac:dyDescent="0.75">
      <c r="A21" t="str">
        <f>'4800_Day3'!D7</f>
        <v>Quantification</v>
      </c>
      <c r="J21" s="8" t="str">
        <f>A11</f>
        <v>4791 Day 3</v>
      </c>
      <c r="K21" s="8">
        <f>E14</f>
        <v>9</v>
      </c>
      <c r="L21">
        <f>E15</f>
        <v>7</v>
      </c>
      <c r="M21">
        <f>E16</f>
        <v>12</v>
      </c>
      <c r="N21">
        <f>E17</f>
        <v>22</v>
      </c>
      <c r="O21">
        <f>E18</f>
        <v>3</v>
      </c>
    </row>
    <row r="22" spans="1:15" x14ac:dyDescent="0.75">
      <c r="A22" t="str">
        <f>'4800_Day3'!D8</f>
        <v>Point Behaviors</v>
      </c>
      <c r="B22" t="str">
        <f>'4800_Day3'!E8</f>
        <v>Instances</v>
      </c>
      <c r="D22" t="str">
        <f>'4800_Day3'!G8</f>
        <v>State Behaviors</v>
      </c>
      <c r="E22" t="str">
        <f>'4800_Day3'!H8</f>
        <v>Instances</v>
      </c>
      <c r="F22" t="str">
        <f>'4800_Day3'!I8</f>
        <v>Avg Time (s)</v>
      </c>
      <c r="J22" s="8" t="str">
        <f>A20</f>
        <v>4800 Day 3</v>
      </c>
      <c r="K22">
        <f>E23</f>
        <v>4</v>
      </c>
      <c r="L22">
        <f>E24</f>
        <v>11</v>
      </c>
      <c r="M22">
        <f>E25</f>
        <v>34</v>
      </c>
      <c r="N22">
        <f>E26</f>
        <v>11</v>
      </c>
      <c r="O22">
        <f>E27</f>
        <v>3</v>
      </c>
    </row>
    <row r="23" spans="1:15" x14ac:dyDescent="0.75">
      <c r="A23" t="str">
        <f>'4800_Day3'!D9</f>
        <v>Locomotion</v>
      </c>
      <c r="B23">
        <f>'4800_Day3'!E9</f>
        <v>34</v>
      </c>
      <c r="D23" t="str">
        <f>'4800_Day3'!G9</f>
        <v>Grooming/licking</v>
      </c>
      <c r="E23">
        <f>'4800_Day3'!H9</f>
        <v>4</v>
      </c>
      <c r="F23">
        <f>'4800_Day3'!I9</f>
        <v>24.418999999999983</v>
      </c>
      <c r="J23" s="8" t="str">
        <f>A2</f>
        <v>5111 Day 3</v>
      </c>
      <c r="K23">
        <f>E5</f>
        <v>4</v>
      </c>
      <c r="L23">
        <f>E6</f>
        <v>10</v>
      </c>
      <c r="M23">
        <f>E7</f>
        <v>15</v>
      </c>
      <c r="N23">
        <f>E8</f>
        <v>11</v>
      </c>
      <c r="O23">
        <f>E9</f>
        <v>5</v>
      </c>
    </row>
    <row r="24" spans="1:15" x14ac:dyDescent="0.75">
      <c r="A24" t="str">
        <f>'4800_Day3'!D10</f>
        <v>Turn L</v>
      </c>
      <c r="B24">
        <f>'4800_Day3'!E10</f>
        <v>17</v>
      </c>
      <c r="D24" t="str">
        <f>'4800_Day3'!G10</f>
        <v>Nesting</v>
      </c>
      <c r="E24">
        <f>'4800_Day3'!H10</f>
        <v>11</v>
      </c>
      <c r="F24">
        <f>'4800_Day3'!I10</f>
        <v>21.268090909090915</v>
      </c>
      <c r="J24" s="2" t="s">
        <v>63</v>
      </c>
      <c r="K24" s="2">
        <f>AVERAGE(K20:K23)</f>
        <v>6.25</v>
      </c>
      <c r="L24" s="2">
        <f t="shared" ref="L24:O24" si="0">AVERAGE(L20:L23)</f>
        <v>8.25</v>
      </c>
      <c r="M24" s="2">
        <f t="shared" si="0"/>
        <v>29.25</v>
      </c>
      <c r="N24" s="2">
        <f t="shared" si="0"/>
        <v>14.5</v>
      </c>
      <c r="O24" s="2">
        <f t="shared" si="0"/>
        <v>4.25</v>
      </c>
    </row>
    <row r="25" spans="1:15" x14ac:dyDescent="0.75">
      <c r="A25" t="str">
        <f>'4800_Day3'!D11</f>
        <v>Turn R</v>
      </c>
      <c r="B25">
        <f>'4800_Day3'!E11</f>
        <v>14</v>
      </c>
      <c r="D25" t="str">
        <f>'4800_Day3'!G11</f>
        <v>Rearing</v>
      </c>
      <c r="E25">
        <f>'4800_Day3'!H11</f>
        <v>34</v>
      </c>
      <c r="F25">
        <f>'4800_Day3'!I11</f>
        <v>2.6035294117647187</v>
      </c>
      <c r="J25" s="2" t="s">
        <v>64</v>
      </c>
      <c r="K25" s="2">
        <f>STDEV(K20:K23)/SQRT(4)</f>
        <v>1.3149778198382918</v>
      </c>
      <c r="L25" s="2">
        <f t="shared" ref="L25:O25" si="1">STDEV(L20:L23)/SQRT(4)</f>
        <v>1.3768926368215255</v>
      </c>
      <c r="M25" s="2">
        <f t="shared" si="1"/>
        <v>10.160175523418218</v>
      </c>
      <c r="N25" s="2">
        <f t="shared" si="1"/>
        <v>2.598076211353316</v>
      </c>
      <c r="O25" s="2">
        <f t="shared" si="1"/>
        <v>0.75</v>
      </c>
    </row>
    <row r="26" spans="1:15" x14ac:dyDescent="0.75">
      <c r="A26" t="str">
        <f>'4800_Day3'!D12</f>
        <v>Pausing</v>
      </c>
      <c r="B26">
        <f>'4800_Day3'!E12</f>
        <v>3</v>
      </c>
      <c r="D26" t="str">
        <f>'4800_Day3'!G12</f>
        <v>Sniffing</v>
      </c>
      <c r="E26">
        <f>'4800_Day3'!H12</f>
        <v>11</v>
      </c>
      <c r="F26">
        <f>'4800_Day3'!I12</f>
        <v>3.1750909090908617</v>
      </c>
    </row>
    <row r="27" spans="1:15" x14ac:dyDescent="0.75">
      <c r="A27" t="str">
        <f>'4800_Day3'!D13</f>
        <v>Total</v>
      </c>
      <c r="B27">
        <f>'4800_Day3'!E13</f>
        <v>68</v>
      </c>
      <c r="D27" t="str">
        <f>'4800_Day3'!G13</f>
        <v>Tunneling</v>
      </c>
      <c r="E27">
        <f>'4800_Day3'!H13</f>
        <v>3</v>
      </c>
      <c r="F27">
        <f>'4800_Day3'!I13</f>
        <v>3.3669999999999618</v>
      </c>
      <c r="I27" s="2" t="s">
        <v>67</v>
      </c>
      <c r="J27" t="str">
        <f>A29</f>
        <v>4804 Day 3'</v>
      </c>
      <c r="K27">
        <f>E32</f>
        <v>0</v>
      </c>
      <c r="L27">
        <f>E33</f>
        <v>1</v>
      </c>
      <c r="M27">
        <f>E34</f>
        <v>0</v>
      </c>
      <c r="N27">
        <f>E35</f>
        <v>0</v>
      </c>
      <c r="O27">
        <f>E36</f>
        <v>0</v>
      </c>
    </row>
    <row r="28" spans="1:15" x14ac:dyDescent="0.75">
      <c r="J28" t="str">
        <f>A38</f>
        <v>4805 Day 3</v>
      </c>
      <c r="K28">
        <f>E41</f>
        <v>3</v>
      </c>
      <c r="L28">
        <f>E42</f>
        <v>3</v>
      </c>
      <c r="M28">
        <f>E43</f>
        <v>11</v>
      </c>
      <c r="N28">
        <f>E44</f>
        <v>15</v>
      </c>
      <c r="O28">
        <f>E45</f>
        <v>0</v>
      </c>
    </row>
    <row r="29" spans="1:15" x14ac:dyDescent="0.75">
      <c r="A29" t="s">
        <v>62</v>
      </c>
      <c r="J29" t="str">
        <f>A47</f>
        <v>4806 Day 3</v>
      </c>
      <c r="K29">
        <f>E50</f>
        <v>6</v>
      </c>
      <c r="L29">
        <f>E51</f>
        <v>7</v>
      </c>
      <c r="M29">
        <f>E52</f>
        <v>12</v>
      </c>
      <c r="N29">
        <f>E53</f>
        <v>1</v>
      </c>
      <c r="O29">
        <f>E54</f>
        <v>0</v>
      </c>
    </row>
    <row r="30" spans="1:15" x14ac:dyDescent="0.75">
      <c r="A30" t="str">
        <f>'4804_Day3'!D7</f>
        <v>Quantification</v>
      </c>
      <c r="J30" t="str">
        <f>A65</f>
        <v>4819 Day 3</v>
      </c>
      <c r="K30">
        <f>E68</f>
        <v>11</v>
      </c>
      <c r="L30">
        <f>E69</f>
        <v>11</v>
      </c>
      <c r="M30">
        <f>E70</f>
        <v>28</v>
      </c>
      <c r="N30">
        <f>E71</f>
        <v>10</v>
      </c>
      <c r="O30">
        <f>E72</f>
        <v>1</v>
      </c>
    </row>
    <row r="31" spans="1:15" x14ac:dyDescent="0.75">
      <c r="A31" t="str">
        <f>'4804_Day3'!D8</f>
        <v>Point Behaviors</v>
      </c>
      <c r="B31" t="str">
        <f>'4804_Day3'!E8</f>
        <v>Instances</v>
      </c>
      <c r="D31" t="str">
        <f>'4804_Day3'!G8</f>
        <v>State Behaviors</v>
      </c>
      <c r="E31" t="str">
        <f>'4804_Day3'!H8</f>
        <v>Instances</v>
      </c>
      <c r="F31" t="str">
        <f>'4804_Day3'!I8</f>
        <v>Avg Time (s)</v>
      </c>
      <c r="J31" s="2" t="s">
        <v>63</v>
      </c>
      <c r="K31" s="2">
        <f>AVERAGE(K27:K30)</f>
        <v>5</v>
      </c>
      <c r="L31" s="2">
        <f>AVERAGE(L27:L30)</f>
        <v>5.5</v>
      </c>
      <c r="M31" s="2">
        <f>AVERAGE(M27:M30)</f>
        <v>12.75</v>
      </c>
      <c r="N31" s="2">
        <f>AVERAGE(N27:N30)</f>
        <v>6.5</v>
      </c>
      <c r="O31" s="2">
        <f>AVERAGE(O27:O30)</f>
        <v>0.25</v>
      </c>
    </row>
    <row r="32" spans="1:15" x14ac:dyDescent="0.75">
      <c r="A32" t="str">
        <f>'4804_Day3'!D9</f>
        <v>Locomotion</v>
      </c>
      <c r="B32">
        <f>'4804_Day3'!E9</f>
        <v>0</v>
      </c>
      <c r="D32" t="str">
        <f>'4804_Day3'!G9</f>
        <v>Grooming/licking</v>
      </c>
      <c r="E32">
        <f>'4804_Day3'!H9</f>
        <v>0</v>
      </c>
      <c r="F32">
        <f>'4804_Day3'!I9</f>
        <v>0</v>
      </c>
      <c r="J32" s="2" t="s">
        <v>64</v>
      </c>
      <c r="K32" s="9">
        <f>STDEV(K27:K30)/SQRT(4)</f>
        <v>2.3452078799117149</v>
      </c>
      <c r="L32" s="9">
        <f>STDEV(L27:L30)/SQRT(4)</f>
        <v>2.2173557826083452</v>
      </c>
      <c r="M32" s="2">
        <f>STDEV(M27:M30)/SQRT(4)</f>
        <v>5.7644745351737541</v>
      </c>
      <c r="N32" s="9">
        <f>STDEV(N27:N30)/SQRT(4)</f>
        <v>3.6170890690351176</v>
      </c>
      <c r="O32" s="9">
        <f>STDEV(O27:O30)/SQRT(4)</f>
        <v>0.25</v>
      </c>
    </row>
    <row r="33" spans="1:16" x14ac:dyDescent="0.75">
      <c r="A33" t="str">
        <f>'4804_Day3'!D10</f>
        <v>Turn L</v>
      </c>
      <c r="B33">
        <f>'4804_Day3'!E10</f>
        <v>0</v>
      </c>
      <c r="D33" t="str">
        <f>'4804_Day3'!G10</f>
        <v>Nesting</v>
      </c>
      <c r="E33">
        <f>'4804_Day3'!H10</f>
        <v>1</v>
      </c>
      <c r="F33">
        <f>'4804_Day3'!I10</f>
        <v>596.85100000000011</v>
      </c>
      <c r="K33" s="8">
        <f>TTEST(K20:K23,K27:K30,2,2)</f>
        <v>0.65839146585554897</v>
      </c>
      <c r="L33" s="8">
        <f>TTEST(L20:L23,L27:L30,2,2)</f>
        <v>0.33263059537229228</v>
      </c>
      <c r="M33">
        <f>TTEST(M20:M23,M27:M30,2,2)</f>
        <v>0.20751512548342527</v>
      </c>
      <c r="N33" s="8">
        <f>TTEST(N20:N23,N27:N30,2,2)</f>
        <v>0.12256958144986235</v>
      </c>
      <c r="O33" s="8">
        <f>TTEST(O20:O23,O27:O30,2,2)</f>
        <v>2.3114933352196619E-3</v>
      </c>
    </row>
    <row r="34" spans="1:16" x14ac:dyDescent="0.75">
      <c r="A34" t="str">
        <f>'4804_Day3'!D11</f>
        <v>Turn R</v>
      </c>
      <c r="B34">
        <f>'4804_Day3'!E11</f>
        <v>0</v>
      </c>
      <c r="D34" t="str">
        <f>'4804_Day3'!G11</f>
        <v>Rearing</v>
      </c>
      <c r="E34">
        <f>'4804_Day3'!H11</f>
        <v>0</v>
      </c>
      <c r="F34">
        <f>'4804_Day3'!I11</f>
        <v>0</v>
      </c>
    </row>
    <row r="35" spans="1:16" x14ac:dyDescent="0.75">
      <c r="A35" t="str">
        <f>'4804_Day3'!D12</f>
        <v>Pausing</v>
      </c>
      <c r="B35">
        <f>'4804_Day3'!E12</f>
        <v>0</v>
      </c>
      <c r="D35" t="str">
        <f>'4804_Day3'!G12</f>
        <v>Sniffing</v>
      </c>
      <c r="E35">
        <f>'4804_Day3'!H12</f>
        <v>0</v>
      </c>
      <c r="F35">
        <f>'4804_Day3'!I12</f>
        <v>0</v>
      </c>
    </row>
    <row r="36" spans="1:16" x14ac:dyDescent="0.75">
      <c r="A36" t="str">
        <f>'4804_Day3'!D13</f>
        <v>Total</v>
      </c>
      <c r="B36">
        <f>'4804_Day3'!E13</f>
        <v>0</v>
      </c>
      <c r="D36" t="str">
        <f>'4804_Day3'!G13</f>
        <v>Tunneling</v>
      </c>
      <c r="E36">
        <f>'4804_Day3'!H13</f>
        <v>0</v>
      </c>
      <c r="F36">
        <f>'4804_Day3'!I13</f>
        <v>0</v>
      </c>
    </row>
    <row r="37" spans="1:16" x14ac:dyDescent="0.75">
      <c r="I37" s="2" t="str">
        <f>D31</f>
        <v>State Behaviors</v>
      </c>
      <c r="J37" t="str">
        <f>F4</f>
        <v>Avg Time (s)</v>
      </c>
      <c r="K37" t="str">
        <f>K19</f>
        <v>Grooming/licking</v>
      </c>
      <c r="L37" t="str">
        <f t="shared" ref="L37:O37" si="2">L19</f>
        <v>Nesting</v>
      </c>
      <c r="M37" t="str">
        <f t="shared" si="2"/>
        <v>Rearing</v>
      </c>
      <c r="N37" t="str">
        <f t="shared" si="2"/>
        <v>Sniffing</v>
      </c>
      <c r="O37" t="str">
        <f t="shared" si="2"/>
        <v>Tunneling</v>
      </c>
    </row>
    <row r="38" spans="1:16" x14ac:dyDescent="0.75">
      <c r="A38" t="s">
        <v>58</v>
      </c>
      <c r="J38" t="str">
        <f>A56</f>
        <v>4807 Day 3</v>
      </c>
      <c r="K38">
        <f>F59</f>
        <v>7.465124999999972</v>
      </c>
      <c r="L38">
        <f>F60</f>
        <v>2.6940000000000053</v>
      </c>
      <c r="M38">
        <f>F61</f>
        <v>4.4285178571428458</v>
      </c>
      <c r="N38">
        <f>F62</f>
        <v>4.4960714285714243</v>
      </c>
      <c r="O38">
        <f>F63</f>
        <v>2.3449999999999895</v>
      </c>
    </row>
    <row r="39" spans="1:16" x14ac:dyDescent="0.75">
      <c r="A39" t="str">
        <f>'4805_Day3'!D7</f>
        <v>Quantification</v>
      </c>
      <c r="J39" t="str">
        <f>A11</f>
        <v>4791 Day 3</v>
      </c>
      <c r="K39">
        <f>F14</f>
        <v>20.910777777777817</v>
      </c>
      <c r="L39">
        <f>F15</f>
        <v>13.728714285714302</v>
      </c>
      <c r="M39">
        <f>F16</f>
        <v>2.1727499999999886</v>
      </c>
      <c r="N39">
        <f>F17</f>
        <v>6.8747727272727222</v>
      </c>
      <c r="O39">
        <f>F18</f>
        <v>4.0403333333333649</v>
      </c>
    </row>
    <row r="40" spans="1:16" x14ac:dyDescent="0.75">
      <c r="A40" t="str">
        <f>'4805_Day3'!D8</f>
        <v>Point Behaviors</v>
      </c>
      <c r="B40" t="str">
        <f>'4805_Day3'!E8</f>
        <v>Instances</v>
      </c>
      <c r="D40" t="str">
        <f>'4805_Day3'!G8</f>
        <v>State Behaviors</v>
      </c>
      <c r="E40" t="str">
        <f>'4805_Day3'!H8</f>
        <v>Instances</v>
      </c>
      <c r="F40" t="str">
        <f>'4805_Day3'!I8</f>
        <v>Avg Time (s)</v>
      </c>
      <c r="J40" t="str">
        <f>A20</f>
        <v>4800 Day 3</v>
      </c>
      <c r="K40">
        <f>F23</f>
        <v>24.418999999999983</v>
      </c>
      <c r="L40">
        <f>F24</f>
        <v>21.268090909090915</v>
      </c>
      <c r="M40">
        <f>F25</f>
        <v>2.6035294117647187</v>
      </c>
      <c r="N40">
        <f>F26</f>
        <v>3.1750909090908617</v>
      </c>
      <c r="O40">
        <f>F27</f>
        <v>3.3669999999999618</v>
      </c>
    </row>
    <row r="41" spans="1:16" x14ac:dyDescent="0.75">
      <c r="A41" t="str">
        <f>'4805_Day3'!D9</f>
        <v>Locomotion</v>
      </c>
      <c r="B41">
        <f>'4805_Day3'!E9</f>
        <v>21</v>
      </c>
      <c r="D41" t="str">
        <f>'4805_Day3'!G9</f>
        <v>Grooming/licking</v>
      </c>
      <c r="E41">
        <f>'4805_Day3'!H9</f>
        <v>3</v>
      </c>
      <c r="F41">
        <f>'4805_Day3'!I9</f>
        <v>10.425000000000031</v>
      </c>
      <c r="J41" t="str">
        <f>A2</f>
        <v>5111 Day 3</v>
      </c>
      <c r="K41">
        <f>F5</f>
        <v>7.655749999999955</v>
      </c>
      <c r="L41">
        <f>F6</f>
        <v>35.220000000000049</v>
      </c>
      <c r="M41">
        <f>F7</f>
        <v>2.6348666666666607</v>
      </c>
      <c r="N41">
        <f>F8</f>
        <v>4.6889090909091093</v>
      </c>
      <c r="O41">
        <f>F9</f>
        <v>5.166600000000062</v>
      </c>
    </row>
    <row r="42" spans="1:16" x14ac:dyDescent="0.75">
      <c r="A42" t="str">
        <f>'4805_Day3'!D10</f>
        <v>Turn L</v>
      </c>
      <c r="B42">
        <f>'4805_Day3'!E10</f>
        <v>15</v>
      </c>
      <c r="D42" t="str">
        <f>'4805_Day3'!G10</f>
        <v>Nesting</v>
      </c>
      <c r="E42">
        <f>'4805_Day3'!H10</f>
        <v>3</v>
      </c>
      <c r="F42">
        <f>'4805_Day3'!I10</f>
        <v>31.099666666666661</v>
      </c>
      <c r="J42" s="2" t="s">
        <v>63</v>
      </c>
      <c r="K42" s="2">
        <f>AVERAGE(K38:K41)</f>
        <v>15.112663194444432</v>
      </c>
      <c r="L42" s="2">
        <f t="shared" ref="L42" si="3">AVERAGE(L38:L41)</f>
        <v>18.227701298701319</v>
      </c>
      <c r="M42" s="2">
        <f t="shared" ref="M42" si="4">AVERAGE(M38:M41)</f>
        <v>2.9599159838935534</v>
      </c>
      <c r="N42" s="2">
        <f t="shared" ref="N42" si="5">AVERAGE(N38:N41)</f>
        <v>4.8087110389610297</v>
      </c>
      <c r="O42" s="2">
        <f t="shared" ref="O42" si="6">AVERAGE(O38:O41)</f>
        <v>3.7297333333333444</v>
      </c>
      <c r="P42" s="2"/>
    </row>
    <row r="43" spans="1:16" x14ac:dyDescent="0.75">
      <c r="A43" t="str">
        <f>'4805_Day3'!D11</f>
        <v>Turn R</v>
      </c>
      <c r="B43">
        <f>'4805_Day3'!E11</f>
        <v>14</v>
      </c>
      <c r="D43" t="str">
        <f>'4805_Day3'!G11</f>
        <v>Rearing</v>
      </c>
      <c r="E43">
        <f>'4805_Day3'!H11</f>
        <v>11</v>
      </c>
      <c r="F43">
        <f>'4805_Day3'!I11</f>
        <v>3.0070000000000205</v>
      </c>
      <c r="J43" s="2" t="s">
        <v>64</v>
      </c>
      <c r="K43" s="2">
        <f>STDEV(K38:K41)/SQRT(4)</f>
        <v>4.4188651662018774</v>
      </c>
      <c r="L43" s="2">
        <f t="shared" ref="L43:O43" si="7">STDEV(L38:L41)/SQRT(4)</f>
        <v>6.8283657410187582</v>
      </c>
      <c r="M43" s="2">
        <f t="shared" si="7"/>
        <v>0.5007569433479232</v>
      </c>
      <c r="N43" s="2">
        <f t="shared" si="7"/>
        <v>0.7664540463158882</v>
      </c>
      <c r="O43" s="2">
        <f t="shared" si="7"/>
        <v>0.59232029998793612</v>
      </c>
      <c r="P43" s="2"/>
    </row>
    <row r="44" spans="1:16" x14ac:dyDescent="0.75">
      <c r="A44" t="str">
        <f>'4805_Day3'!D12</f>
        <v>Pausing</v>
      </c>
      <c r="B44">
        <f>'4805_Day3'!E12</f>
        <v>4</v>
      </c>
      <c r="D44" t="str">
        <f>'4805_Day3'!G12</f>
        <v>Sniffing</v>
      </c>
      <c r="E44">
        <f>'4805_Day3'!H12</f>
        <v>15</v>
      </c>
      <c r="F44">
        <f>'4805_Day3'!I12</f>
        <v>26.158466666666708</v>
      </c>
    </row>
    <row r="45" spans="1:16" x14ac:dyDescent="0.75">
      <c r="A45" t="str">
        <f>'4805_Day3'!D13</f>
        <v>Total</v>
      </c>
      <c r="B45">
        <f>'4805_Day3'!E13</f>
        <v>54</v>
      </c>
      <c r="D45" t="str">
        <f>'4805_Day3'!G13</f>
        <v>Tunneling</v>
      </c>
      <c r="E45">
        <f>'4805_Day3'!H13</f>
        <v>0</v>
      </c>
      <c r="F45">
        <f>'4805_Day3'!I13</f>
        <v>0</v>
      </c>
      <c r="J45" t="str">
        <f>A29</f>
        <v>4804 Day 3'</v>
      </c>
      <c r="K45">
        <f>F32</f>
        <v>0</v>
      </c>
      <c r="L45">
        <f>F33</f>
        <v>596.85100000000011</v>
      </c>
      <c r="M45">
        <f>F34</f>
        <v>0</v>
      </c>
      <c r="N45">
        <f>F35</f>
        <v>0</v>
      </c>
      <c r="O45">
        <f>F36</f>
        <v>0</v>
      </c>
    </row>
    <row r="46" spans="1:16" x14ac:dyDescent="0.75">
      <c r="J46" t="str">
        <f>A38</f>
        <v>4805 Day 3</v>
      </c>
      <c r="K46">
        <f>F41</f>
        <v>10.425000000000031</v>
      </c>
      <c r="L46">
        <f>F42</f>
        <v>31.099666666666661</v>
      </c>
      <c r="M46">
        <f>F43</f>
        <v>3.0070000000000205</v>
      </c>
      <c r="N46">
        <f>F44</f>
        <v>26.158466666666708</v>
      </c>
      <c r="O46">
        <f>F45</f>
        <v>0</v>
      </c>
    </row>
    <row r="47" spans="1:16" x14ac:dyDescent="0.75">
      <c r="A47" t="s">
        <v>61</v>
      </c>
      <c r="J47" t="str">
        <f>A47</f>
        <v>4806 Day 3</v>
      </c>
      <c r="K47">
        <f>F50</f>
        <v>48.221833333333315</v>
      </c>
      <c r="L47">
        <f>F51</f>
        <v>28.266714285714347</v>
      </c>
      <c r="M47">
        <f>F52</f>
        <v>3.1847499999999891</v>
      </c>
      <c r="N47">
        <f>F53</f>
        <v>23.927999999999884</v>
      </c>
      <c r="O47">
        <f>F54</f>
        <v>0</v>
      </c>
    </row>
    <row r="48" spans="1:16" x14ac:dyDescent="0.75">
      <c r="A48" t="str">
        <f>'4806_Day3'!D7</f>
        <v>Quantification</v>
      </c>
      <c r="J48" t="str">
        <f>A65</f>
        <v>4819 Day 3</v>
      </c>
      <c r="K48">
        <f>F68</f>
        <v>12.029272727272696</v>
      </c>
      <c r="L48">
        <f>F69</f>
        <v>8.1242727272727038</v>
      </c>
      <c r="M48">
        <f>F70</f>
        <v>6.5836428571428689</v>
      </c>
      <c r="N48">
        <f>F71</f>
        <v>7.8326999999999769</v>
      </c>
      <c r="O48">
        <f>F72</f>
        <v>1.8990000000001146</v>
      </c>
    </row>
    <row r="49" spans="1:15" x14ac:dyDescent="0.75">
      <c r="A49" t="str">
        <f>'4806_Day3'!D8</f>
        <v>Point Behaviors</v>
      </c>
      <c r="B49" t="str">
        <f>'4806_Day3'!E8</f>
        <v>Instances</v>
      </c>
      <c r="D49" t="str">
        <f>'4806_Day3'!G8</f>
        <v>State Behaviors</v>
      </c>
      <c r="E49" t="str">
        <f>'4806_Day3'!H8</f>
        <v>Instances</v>
      </c>
      <c r="F49" t="str">
        <f>'4806_Day3'!I8</f>
        <v>Avg Time (s)</v>
      </c>
      <c r="J49" s="2" t="s">
        <v>63</v>
      </c>
      <c r="K49" s="2">
        <f>AVERAGE(K45:K48)</f>
        <v>17.669026515151511</v>
      </c>
      <c r="L49" s="2">
        <f>AVERAGE(L45:L48)</f>
        <v>166.08541341991344</v>
      </c>
      <c r="M49" s="2">
        <f>AVERAGE(M45:M48)</f>
        <v>3.1938482142857199</v>
      </c>
      <c r="N49" s="2">
        <f>AVERAGE(N45:N48)</f>
        <v>14.479791666666642</v>
      </c>
      <c r="O49" s="2">
        <f>AVERAGE(O45:O48)</f>
        <v>0.47475000000002865</v>
      </c>
    </row>
    <row r="50" spans="1:15" x14ac:dyDescent="0.75">
      <c r="A50" t="str">
        <f>'4806_Day3'!D9</f>
        <v>Locomotion</v>
      </c>
      <c r="B50">
        <f>'4806_Day3'!E9</f>
        <v>4</v>
      </c>
      <c r="D50" t="str">
        <f>'4806_Day3'!G9</f>
        <v>Grooming/licking</v>
      </c>
      <c r="E50">
        <f>'4806_Day3'!H9</f>
        <v>6</v>
      </c>
      <c r="F50">
        <f>'4806_Day3'!I9</f>
        <v>48.221833333333315</v>
      </c>
      <c r="J50" s="2" t="s">
        <v>64</v>
      </c>
      <c r="K50" s="9">
        <f>STDEV(K45:K48)/SQRT(4)</f>
        <v>10.527548168980175</v>
      </c>
      <c r="L50" s="9">
        <f>STDEV(L45:L48)/SQRT(4)</f>
        <v>143.67957933314119</v>
      </c>
      <c r="M50" s="2">
        <f>STDEV(M45:M48)/SQRT(4)</f>
        <v>1.3455596471767193</v>
      </c>
      <c r="N50" s="9">
        <f>STDEV(N45:N48)/SQRT(4)</f>
        <v>6.3213150319694318</v>
      </c>
      <c r="O50" s="9">
        <f>STDEV(O45:O48)/SQRT(4)</f>
        <v>0.47475000000002865</v>
      </c>
    </row>
    <row r="51" spans="1:15" x14ac:dyDescent="0.75">
      <c r="A51" t="str">
        <f>'4806_Day3'!D10</f>
        <v>Turn L</v>
      </c>
      <c r="B51">
        <f>'4806_Day3'!E10</f>
        <v>4</v>
      </c>
      <c r="D51" t="str">
        <f>'4806_Day3'!G10</f>
        <v>Nesting</v>
      </c>
      <c r="E51">
        <f>'4806_Day3'!H10</f>
        <v>7</v>
      </c>
      <c r="F51">
        <f>'4806_Day3'!I10</f>
        <v>28.266714285714347</v>
      </c>
      <c r="K51" s="8">
        <f>TTEST(K38:K41,K45:K48,2,2)</f>
        <v>0.83026289793540797</v>
      </c>
      <c r="L51" s="8">
        <f>TTEST(L38:L41,L45:L48,2,2)</f>
        <v>0.34363117057044384</v>
      </c>
      <c r="M51">
        <f>TTEST(M38:M41,M45:M48,2,2)</f>
        <v>0.87591708354186859</v>
      </c>
      <c r="N51" s="8">
        <f>TTEST(N38:N41,N45:N48,2,2)</f>
        <v>0.1796178142213016</v>
      </c>
      <c r="O51" s="8">
        <f>TTEST(O38:O41,O45:O48,2,2)</f>
        <v>5.160390807805516E-3</v>
      </c>
    </row>
    <row r="52" spans="1:15" x14ac:dyDescent="0.75">
      <c r="A52" t="str">
        <f>'4806_Day3'!D11</f>
        <v>Turn R</v>
      </c>
      <c r="B52">
        <f>'4806_Day3'!E11</f>
        <v>4</v>
      </c>
      <c r="D52" t="str">
        <f>'4806_Day3'!G11</f>
        <v>Rearing</v>
      </c>
      <c r="E52">
        <f>'4806_Day3'!H11</f>
        <v>12</v>
      </c>
      <c r="F52">
        <f>'4806_Day3'!I11</f>
        <v>3.1847499999999891</v>
      </c>
    </row>
    <row r="53" spans="1:15" x14ac:dyDescent="0.75">
      <c r="A53" t="str">
        <f>'4806_Day3'!D12</f>
        <v>Pausing</v>
      </c>
      <c r="B53">
        <f>'4806_Day3'!E12</f>
        <v>4</v>
      </c>
      <c r="D53" t="str">
        <f>'4806_Day3'!G12</f>
        <v>Sniffing</v>
      </c>
      <c r="E53">
        <f>'4806_Day3'!H12</f>
        <v>1</v>
      </c>
      <c r="F53">
        <f>'4806_Day3'!I12</f>
        <v>23.927999999999884</v>
      </c>
    </row>
    <row r="54" spans="1:15" x14ac:dyDescent="0.75">
      <c r="A54" t="str">
        <f>'4806_Day3'!D13</f>
        <v>Total</v>
      </c>
      <c r="B54">
        <f>'4806_Day3'!E13</f>
        <v>16</v>
      </c>
      <c r="D54" t="str">
        <f>'4806_Day3'!G13</f>
        <v>Tunneling</v>
      </c>
      <c r="E54">
        <f>'4806_Day3'!H13</f>
        <v>0</v>
      </c>
      <c r="F54">
        <f>'4806_Day3'!I13</f>
        <v>0</v>
      </c>
      <c r="I54" s="2" t="s">
        <v>65</v>
      </c>
      <c r="J54" s="11" t="s">
        <v>72</v>
      </c>
    </row>
    <row r="55" spans="1:15" x14ac:dyDescent="0.75">
      <c r="J55" s="11" t="s">
        <v>73</v>
      </c>
    </row>
    <row r="56" spans="1:15" x14ac:dyDescent="0.75">
      <c r="A56" t="s">
        <v>60</v>
      </c>
      <c r="J56" s="11" t="s">
        <v>74</v>
      </c>
    </row>
    <row r="57" spans="1:15" x14ac:dyDescent="0.75">
      <c r="A57" t="str">
        <f>'4807_Day3'!D7</f>
        <v>Quantification</v>
      </c>
      <c r="J57" s="11" t="s">
        <v>68</v>
      </c>
    </row>
    <row r="58" spans="1:15" x14ac:dyDescent="0.75">
      <c r="A58" t="str">
        <f>'4807_Day3'!D8</f>
        <v>Point Behaviors</v>
      </c>
      <c r="B58" t="str">
        <f>'4807_Day3'!E8</f>
        <v>Instances</v>
      </c>
      <c r="D58" t="str">
        <f>'4807_Day3'!G8</f>
        <v>State Behaviors</v>
      </c>
      <c r="E58" t="str">
        <f>'4807_Day3'!H8</f>
        <v>Instances</v>
      </c>
      <c r="F58" t="str">
        <f>'4807_Day3'!I8</f>
        <v>Avg Time (s)</v>
      </c>
      <c r="J58" s="11" t="s">
        <v>70</v>
      </c>
    </row>
    <row r="59" spans="1:15" x14ac:dyDescent="0.75">
      <c r="A59" t="str">
        <f>'4807_Day3'!D9</f>
        <v>Locomotion</v>
      </c>
      <c r="B59">
        <f>'4807_Day3'!E9</f>
        <v>49</v>
      </c>
      <c r="D59" t="str">
        <f>'4807_Day3'!G9</f>
        <v>Grooming/licking</v>
      </c>
      <c r="E59">
        <f>'4807_Day3'!H9</f>
        <v>8</v>
      </c>
      <c r="F59">
        <f>'4807_Day3'!I9</f>
        <v>7.465124999999972</v>
      </c>
      <c r="J59" s="11" t="s">
        <v>69</v>
      </c>
    </row>
    <row r="60" spans="1:15" x14ac:dyDescent="0.75">
      <c r="A60" t="str">
        <f>'4807_Day3'!D10</f>
        <v>Turn L</v>
      </c>
      <c r="B60">
        <f>'4807_Day3'!E10</f>
        <v>30</v>
      </c>
      <c r="D60" t="str">
        <f>'4807_Day3'!G10</f>
        <v>Nesting</v>
      </c>
      <c r="E60">
        <f>'4807_Day3'!H10</f>
        <v>5</v>
      </c>
      <c r="F60">
        <f>'4807_Day3'!I10</f>
        <v>2.6940000000000053</v>
      </c>
      <c r="J60" s="11" t="s">
        <v>71</v>
      </c>
    </row>
    <row r="61" spans="1:15" x14ac:dyDescent="0.75">
      <c r="A61" t="str">
        <f>'4807_Day3'!D11</f>
        <v>Turn R</v>
      </c>
      <c r="B61">
        <f>'4807_Day3'!E11</f>
        <v>31</v>
      </c>
      <c r="D61" t="str">
        <f>'4807_Day3'!G11</f>
        <v>Rearing</v>
      </c>
      <c r="E61">
        <f>'4807_Day3'!H11</f>
        <v>56</v>
      </c>
      <c r="F61">
        <f>'4807_Day3'!I11</f>
        <v>4.4285178571428458</v>
      </c>
      <c r="J61" s="11"/>
    </row>
    <row r="62" spans="1:15" x14ac:dyDescent="0.75">
      <c r="A62" t="str">
        <f>'4807_Day3'!D12</f>
        <v>Pausing</v>
      </c>
      <c r="B62">
        <f>'4807_Day3'!E12</f>
        <v>8</v>
      </c>
      <c r="D62" t="str">
        <f>'4807_Day3'!G12</f>
        <v>Sniffing</v>
      </c>
      <c r="E62">
        <f>'4807_Day3'!H12</f>
        <v>14</v>
      </c>
      <c r="F62">
        <f>'4807_Day3'!I12</f>
        <v>4.4960714285714243</v>
      </c>
    </row>
    <row r="63" spans="1:15" x14ac:dyDescent="0.75">
      <c r="A63" t="str">
        <f>'4807_Day3'!D13</f>
        <v>Total</v>
      </c>
      <c r="B63">
        <f>'4807_Day3'!E13</f>
        <v>118</v>
      </c>
      <c r="D63" t="str">
        <f>'4807_Day3'!G13</f>
        <v>Tunneling</v>
      </c>
      <c r="E63">
        <f>'4807_Day3'!H13</f>
        <v>6</v>
      </c>
      <c r="F63">
        <f>'4807_Day3'!I13</f>
        <v>2.3449999999999895</v>
      </c>
    </row>
    <row r="65" spans="1:6" x14ac:dyDescent="0.75">
      <c r="A65" t="s">
        <v>59</v>
      </c>
    </row>
    <row r="66" spans="1:6" x14ac:dyDescent="0.75">
      <c r="A66" t="str">
        <f>'4819_Day3'!D7</f>
        <v>Quantification</v>
      </c>
    </row>
    <row r="67" spans="1:6" x14ac:dyDescent="0.75">
      <c r="A67" t="str">
        <f>'4819_Day3'!D8</f>
        <v>Point Behaviors</v>
      </c>
      <c r="B67" t="str">
        <f>'4819_Day3'!E8</f>
        <v>Instances</v>
      </c>
      <c r="D67" t="str">
        <f>'4819_Day3'!G8</f>
        <v>State Behaviors</v>
      </c>
      <c r="E67" t="str">
        <f>'4819_Day3'!H8</f>
        <v>Instances</v>
      </c>
      <c r="F67" t="str">
        <f>'4819_Day3'!I8</f>
        <v>Avg Time (s)</v>
      </c>
    </row>
    <row r="68" spans="1:6" x14ac:dyDescent="0.75">
      <c r="A68" t="str">
        <f>'4819_Day3'!D9</f>
        <v>Locomotion</v>
      </c>
      <c r="B68">
        <f>'4819_Day3'!E9</f>
        <v>18</v>
      </c>
      <c r="D68" t="str">
        <f>'4819_Day3'!G9</f>
        <v>Grooming/licking</v>
      </c>
      <c r="E68">
        <f>'4819_Day3'!H9</f>
        <v>11</v>
      </c>
      <c r="F68">
        <f>'4819_Day3'!I9</f>
        <v>12.029272727272696</v>
      </c>
    </row>
    <row r="69" spans="1:6" x14ac:dyDescent="0.75">
      <c r="A69" t="str">
        <f>'4819_Day3'!D10</f>
        <v>Turn L</v>
      </c>
      <c r="B69">
        <f>'4819_Day3'!E10</f>
        <v>16</v>
      </c>
      <c r="D69" t="str">
        <f>'4819_Day3'!G10</f>
        <v>Nesting</v>
      </c>
      <c r="E69">
        <f>'4819_Day3'!H10</f>
        <v>11</v>
      </c>
      <c r="F69">
        <f>'4819_Day3'!I10</f>
        <v>8.1242727272727038</v>
      </c>
    </row>
    <row r="70" spans="1:6" x14ac:dyDescent="0.75">
      <c r="A70" t="str">
        <f>'4819_Day3'!D11</f>
        <v>Turn R</v>
      </c>
      <c r="B70">
        <f>'4819_Day3'!E11</f>
        <v>18</v>
      </c>
      <c r="D70" t="str">
        <f>'4819_Day3'!G11</f>
        <v>Rearing</v>
      </c>
      <c r="E70">
        <f>'4819_Day3'!H11</f>
        <v>28</v>
      </c>
      <c r="F70">
        <f>'4819_Day3'!I11</f>
        <v>6.5836428571428689</v>
      </c>
    </row>
    <row r="71" spans="1:6" x14ac:dyDescent="0.75">
      <c r="A71" t="str">
        <f>'4819_Day3'!D12</f>
        <v>Pausing</v>
      </c>
      <c r="B71">
        <f>'4819_Day3'!E12</f>
        <v>7</v>
      </c>
      <c r="D71" t="str">
        <f>'4819_Day3'!G12</f>
        <v>Sniffing</v>
      </c>
      <c r="E71">
        <f>'4819_Day3'!H12</f>
        <v>10</v>
      </c>
      <c r="F71">
        <f>'4819_Day3'!I12</f>
        <v>7.8326999999999769</v>
      </c>
    </row>
    <row r="72" spans="1:6" x14ac:dyDescent="0.75">
      <c r="A72" t="str">
        <f>'4819_Day3'!D13</f>
        <v>Total</v>
      </c>
      <c r="B72">
        <f>'4819_Day3'!E13</f>
        <v>59</v>
      </c>
      <c r="D72" t="str">
        <f>'4819_Day3'!G13</f>
        <v>Tunneling</v>
      </c>
      <c r="E72">
        <f>'4819_Day3'!H13</f>
        <v>1</v>
      </c>
      <c r="F72">
        <f>'4819_Day3'!I13</f>
        <v>1.8990000000001146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55"/>
  <sheetViews>
    <sheetView workbookViewId="0">
      <selection activeCell="D7" sqref="D7:I14"/>
    </sheetView>
  </sheetViews>
  <sheetFormatPr defaultColWidth="8.81640625" defaultRowHeight="14.75" x14ac:dyDescent="0.75"/>
  <cols>
    <col min="8" max="8" width="13.5" customWidth="1"/>
    <col min="11" max="11" width="14.6796875" customWidth="1"/>
  </cols>
  <sheetData>
    <row r="1" spans="1:9" x14ac:dyDescent="0.75">
      <c r="A1" t="s">
        <v>0</v>
      </c>
      <c r="B1" t="s">
        <v>1</v>
      </c>
    </row>
    <row r="3" spans="1:9" x14ac:dyDescent="0.75">
      <c r="A3" t="s">
        <v>2</v>
      </c>
    </row>
    <row r="5" spans="1:9" x14ac:dyDescent="0.75">
      <c r="A5" t="s">
        <v>3</v>
      </c>
      <c r="B5" t="s">
        <v>4</v>
      </c>
    </row>
    <row r="7" spans="1:9" x14ac:dyDescent="0.75">
      <c r="A7" t="s">
        <v>5</v>
      </c>
      <c r="B7" s="1">
        <v>43952.703240740739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COUNTIF(F17:F60, "Locomotion")</f>
        <v>19</v>
      </c>
      <c r="G9" t="s">
        <v>20</v>
      </c>
      <c r="H9">
        <f>COUNTIF(F61:F105, "Rearing")</f>
        <v>15</v>
      </c>
      <c r="I9">
        <f>AVERAGE(K75:K89)</f>
        <v>2.6348666666666607</v>
      </c>
    </row>
    <row r="10" spans="1:9" x14ac:dyDescent="0.75">
      <c r="D10" t="s">
        <v>25</v>
      </c>
      <c r="E10">
        <f>COUNTIF(F17:F60, "Turn L")</f>
        <v>11</v>
      </c>
      <c r="G10" t="s">
        <v>26</v>
      </c>
      <c r="H10">
        <f>COUNTIF(F61:F105, "Sniffing")</f>
        <v>11</v>
      </c>
      <c r="I10">
        <f>AVERAGE(K90:K100)</f>
        <v>4.6889090909091093</v>
      </c>
    </row>
    <row r="11" spans="1:9" x14ac:dyDescent="0.75">
      <c r="A11" t="s">
        <v>7</v>
      </c>
      <c r="B11">
        <v>0</v>
      </c>
      <c r="D11" t="s">
        <v>27</v>
      </c>
      <c r="E11">
        <f>COUNTIF($F17:$F60, "Turn R")</f>
        <v>11</v>
      </c>
      <c r="G11" t="s">
        <v>31</v>
      </c>
      <c r="H11">
        <f>COUNTIF($F61:$F105,"Nesting")</f>
        <v>10</v>
      </c>
      <c r="I11">
        <f>AVERAGE(K65:K74)</f>
        <v>35.220000000000049</v>
      </c>
    </row>
    <row r="12" spans="1:9" x14ac:dyDescent="0.75">
      <c r="D12" t="s">
        <v>28</v>
      </c>
      <c r="E12">
        <f>COUNTIF(F17:F60, "Pausing")</f>
        <v>3</v>
      </c>
      <c r="G12" t="s">
        <v>29</v>
      </c>
      <c r="H12">
        <f>COUNTIF($F61:$F105,"Tunneling")</f>
        <v>5</v>
      </c>
      <c r="I12">
        <f>AVERAGE(K101:K105)</f>
        <v>5.166600000000062</v>
      </c>
    </row>
    <row r="13" spans="1:9" x14ac:dyDescent="0.75">
      <c r="A13" t="s">
        <v>8</v>
      </c>
      <c r="D13" s="2" t="s">
        <v>36</v>
      </c>
      <c r="E13" s="2">
        <f>SUM(E9:E12)</f>
        <v>44</v>
      </c>
      <c r="G13" t="s">
        <v>30</v>
      </c>
      <c r="H13">
        <f>COUNTIF($F61:$F105,"Grooming/licking")</f>
        <v>4</v>
      </c>
      <c r="I13">
        <f>AVERAGE(K61:K64)</f>
        <v>7.655749999999955</v>
      </c>
    </row>
    <row r="14" spans="1:9" x14ac:dyDescent="0.75">
      <c r="A14" t="s">
        <v>9</v>
      </c>
      <c r="B14" t="s">
        <v>10</v>
      </c>
      <c r="G14" s="2" t="s">
        <v>36</v>
      </c>
      <c r="H14" s="2">
        <f>SUM(H9:H13)</f>
        <v>45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1206.5999999999999</v>
      </c>
      <c r="B17" t="s">
        <v>4</v>
      </c>
      <c r="C17">
        <v>2911.13</v>
      </c>
      <c r="D17">
        <v>30</v>
      </c>
      <c r="F17" t="s">
        <v>23</v>
      </c>
      <c r="I17" t="s">
        <v>24</v>
      </c>
    </row>
    <row r="18" spans="1:9" x14ac:dyDescent="0.75">
      <c r="A18">
        <v>1210.7239999999999</v>
      </c>
      <c r="B18" t="s">
        <v>4</v>
      </c>
      <c r="C18">
        <v>2911.13</v>
      </c>
      <c r="D18">
        <v>30</v>
      </c>
      <c r="F18" t="s">
        <v>23</v>
      </c>
      <c r="I18" t="s">
        <v>24</v>
      </c>
    </row>
    <row r="19" spans="1:9" x14ac:dyDescent="0.75">
      <c r="A19">
        <v>1212.25</v>
      </c>
      <c r="B19" t="s">
        <v>4</v>
      </c>
      <c r="C19">
        <v>2911.13</v>
      </c>
      <c r="D19">
        <v>30</v>
      </c>
      <c r="F19" t="s">
        <v>25</v>
      </c>
      <c r="I19" t="s">
        <v>24</v>
      </c>
    </row>
    <row r="20" spans="1:9" x14ac:dyDescent="0.75">
      <c r="A20">
        <v>1228.2739999999999</v>
      </c>
      <c r="B20" t="s">
        <v>4</v>
      </c>
      <c r="C20">
        <v>2911.13</v>
      </c>
      <c r="D20">
        <v>30</v>
      </c>
      <c r="F20" t="s">
        <v>23</v>
      </c>
      <c r="I20" t="s">
        <v>24</v>
      </c>
    </row>
    <row r="21" spans="1:9" x14ac:dyDescent="0.75">
      <c r="A21">
        <v>1228.7750000000001</v>
      </c>
      <c r="B21" t="s">
        <v>4</v>
      </c>
      <c r="C21">
        <v>2911.13</v>
      </c>
      <c r="D21">
        <v>30</v>
      </c>
      <c r="F21" t="s">
        <v>23</v>
      </c>
      <c r="I21" t="s">
        <v>24</v>
      </c>
    </row>
    <row r="22" spans="1:9" x14ac:dyDescent="0.75">
      <c r="A22">
        <v>1229.55</v>
      </c>
      <c r="B22" t="s">
        <v>4</v>
      </c>
      <c r="C22">
        <v>2911.13</v>
      </c>
      <c r="D22">
        <v>30</v>
      </c>
      <c r="F22" t="s">
        <v>27</v>
      </c>
      <c r="I22" t="s">
        <v>24</v>
      </c>
    </row>
    <row r="23" spans="1:9" x14ac:dyDescent="0.75">
      <c r="A23">
        <v>1253.875</v>
      </c>
      <c r="B23" t="s">
        <v>4</v>
      </c>
      <c r="C23">
        <v>2911.13</v>
      </c>
      <c r="D23">
        <v>30</v>
      </c>
      <c r="F23" t="s">
        <v>27</v>
      </c>
      <c r="I23" t="s">
        <v>24</v>
      </c>
    </row>
    <row r="24" spans="1:9" x14ac:dyDescent="0.75">
      <c r="A24">
        <v>1256.7249999999999</v>
      </c>
      <c r="B24" t="s">
        <v>4</v>
      </c>
      <c r="C24">
        <v>2911.13</v>
      </c>
      <c r="D24">
        <v>30</v>
      </c>
      <c r="F24" t="s">
        <v>28</v>
      </c>
      <c r="I24" t="s">
        <v>24</v>
      </c>
    </row>
    <row r="25" spans="1:9" x14ac:dyDescent="0.75">
      <c r="A25">
        <v>1261.9000000000001</v>
      </c>
      <c r="B25" t="s">
        <v>4</v>
      </c>
      <c r="C25">
        <v>2911.13</v>
      </c>
      <c r="D25">
        <v>30</v>
      </c>
      <c r="F25" t="s">
        <v>28</v>
      </c>
      <c r="I25" t="s">
        <v>24</v>
      </c>
    </row>
    <row r="26" spans="1:9" x14ac:dyDescent="0.75">
      <c r="A26">
        <v>1262.9490000000001</v>
      </c>
      <c r="B26" t="s">
        <v>4</v>
      </c>
      <c r="C26">
        <v>2911.13</v>
      </c>
      <c r="D26">
        <v>30</v>
      </c>
      <c r="F26" t="s">
        <v>28</v>
      </c>
      <c r="I26" t="s">
        <v>24</v>
      </c>
    </row>
    <row r="27" spans="1:9" x14ac:dyDescent="0.75">
      <c r="A27">
        <v>1263.4490000000001</v>
      </c>
      <c r="B27" t="s">
        <v>4</v>
      </c>
      <c r="C27">
        <v>2911.13</v>
      </c>
      <c r="D27">
        <v>30</v>
      </c>
      <c r="F27" t="s">
        <v>23</v>
      </c>
      <c r="I27" t="s">
        <v>24</v>
      </c>
    </row>
    <row r="28" spans="1:9" x14ac:dyDescent="0.75">
      <c r="A28">
        <v>1272.925</v>
      </c>
      <c r="B28" t="s">
        <v>4</v>
      </c>
      <c r="C28">
        <v>2911.13</v>
      </c>
      <c r="D28">
        <v>30</v>
      </c>
      <c r="F28" t="s">
        <v>27</v>
      </c>
      <c r="I28" t="s">
        <v>24</v>
      </c>
    </row>
    <row r="29" spans="1:9" x14ac:dyDescent="0.75">
      <c r="A29">
        <v>1275.825</v>
      </c>
      <c r="B29" t="s">
        <v>4</v>
      </c>
      <c r="C29">
        <v>2911.13</v>
      </c>
      <c r="D29">
        <v>30</v>
      </c>
      <c r="F29" t="s">
        <v>23</v>
      </c>
      <c r="I29" t="s">
        <v>24</v>
      </c>
    </row>
    <row r="30" spans="1:9" x14ac:dyDescent="0.75">
      <c r="A30">
        <v>1289.8</v>
      </c>
      <c r="B30" t="s">
        <v>4</v>
      </c>
      <c r="C30">
        <v>2911.13</v>
      </c>
      <c r="D30">
        <v>30</v>
      </c>
      <c r="F30" t="s">
        <v>23</v>
      </c>
      <c r="I30" t="s">
        <v>24</v>
      </c>
    </row>
    <row r="31" spans="1:9" x14ac:dyDescent="0.75">
      <c r="A31">
        <v>1308</v>
      </c>
      <c r="B31" t="s">
        <v>4</v>
      </c>
      <c r="C31">
        <v>2911.13</v>
      </c>
      <c r="D31">
        <v>30</v>
      </c>
      <c r="F31" t="s">
        <v>23</v>
      </c>
      <c r="I31" t="s">
        <v>24</v>
      </c>
    </row>
    <row r="32" spans="1:9" x14ac:dyDescent="0.75">
      <c r="A32">
        <v>1313.7</v>
      </c>
      <c r="B32" t="s">
        <v>4</v>
      </c>
      <c r="C32">
        <v>2911.13</v>
      </c>
      <c r="D32">
        <v>30</v>
      </c>
      <c r="F32" t="s">
        <v>23</v>
      </c>
      <c r="I32" t="s">
        <v>24</v>
      </c>
    </row>
    <row r="33" spans="1:9" x14ac:dyDescent="0.75">
      <c r="A33">
        <v>1315.25</v>
      </c>
      <c r="B33" t="s">
        <v>4</v>
      </c>
      <c r="C33">
        <v>2911.13</v>
      </c>
      <c r="D33">
        <v>30</v>
      </c>
      <c r="F33" t="s">
        <v>25</v>
      </c>
      <c r="I33" t="s">
        <v>24</v>
      </c>
    </row>
    <row r="34" spans="1:9" x14ac:dyDescent="0.75">
      <c r="A34">
        <v>1533.6</v>
      </c>
      <c r="B34" t="s">
        <v>4</v>
      </c>
      <c r="C34">
        <v>2911.13</v>
      </c>
      <c r="D34">
        <v>30</v>
      </c>
      <c r="F34" t="s">
        <v>23</v>
      </c>
      <c r="I34" t="s">
        <v>24</v>
      </c>
    </row>
    <row r="35" spans="1:9" x14ac:dyDescent="0.75">
      <c r="A35">
        <v>1537.1990000000001</v>
      </c>
      <c r="B35" t="s">
        <v>4</v>
      </c>
      <c r="C35">
        <v>2911.13</v>
      </c>
      <c r="D35">
        <v>30</v>
      </c>
      <c r="F35" t="s">
        <v>23</v>
      </c>
      <c r="I35" t="s">
        <v>24</v>
      </c>
    </row>
    <row r="36" spans="1:9" x14ac:dyDescent="0.75">
      <c r="A36">
        <v>1538.5</v>
      </c>
      <c r="B36" t="s">
        <v>4</v>
      </c>
      <c r="C36">
        <v>2911.13</v>
      </c>
      <c r="D36">
        <v>30</v>
      </c>
      <c r="F36" t="s">
        <v>25</v>
      </c>
      <c r="I36" t="s">
        <v>24</v>
      </c>
    </row>
    <row r="37" spans="1:9" x14ac:dyDescent="0.75">
      <c r="A37">
        <v>1543.65</v>
      </c>
      <c r="B37" t="s">
        <v>4</v>
      </c>
      <c r="C37">
        <v>2911.13</v>
      </c>
      <c r="D37">
        <v>30</v>
      </c>
      <c r="F37" t="s">
        <v>25</v>
      </c>
      <c r="I37" t="s">
        <v>24</v>
      </c>
    </row>
    <row r="38" spans="1:9" x14ac:dyDescent="0.75">
      <c r="A38">
        <v>1544.7</v>
      </c>
      <c r="B38" t="s">
        <v>4</v>
      </c>
      <c r="C38">
        <v>2911.13</v>
      </c>
      <c r="D38">
        <v>30</v>
      </c>
      <c r="F38" t="s">
        <v>25</v>
      </c>
      <c r="I38" t="s">
        <v>24</v>
      </c>
    </row>
    <row r="39" spans="1:9" x14ac:dyDescent="0.75">
      <c r="A39">
        <v>1545.5</v>
      </c>
      <c r="B39" t="s">
        <v>4</v>
      </c>
      <c r="C39">
        <v>2911.13</v>
      </c>
      <c r="D39">
        <v>30</v>
      </c>
      <c r="F39" t="s">
        <v>27</v>
      </c>
      <c r="I39" t="s">
        <v>24</v>
      </c>
    </row>
    <row r="40" spans="1:9" x14ac:dyDescent="0.75">
      <c r="A40">
        <v>1546.5250000000001</v>
      </c>
      <c r="B40" t="s">
        <v>4</v>
      </c>
      <c r="C40">
        <v>2911.13</v>
      </c>
      <c r="D40">
        <v>30</v>
      </c>
      <c r="F40" t="s">
        <v>23</v>
      </c>
      <c r="I40" t="s">
        <v>24</v>
      </c>
    </row>
    <row r="41" spans="1:9" x14ac:dyDescent="0.75">
      <c r="A41">
        <v>1584.35</v>
      </c>
      <c r="B41" t="s">
        <v>4</v>
      </c>
      <c r="C41">
        <v>2911.13</v>
      </c>
      <c r="D41">
        <v>30</v>
      </c>
      <c r="F41" t="s">
        <v>23</v>
      </c>
      <c r="I41" t="s">
        <v>24</v>
      </c>
    </row>
    <row r="42" spans="1:9" x14ac:dyDescent="0.75">
      <c r="A42">
        <v>1635.55</v>
      </c>
      <c r="B42" t="s">
        <v>4</v>
      </c>
      <c r="C42">
        <v>2911.13</v>
      </c>
      <c r="D42">
        <v>30</v>
      </c>
      <c r="F42" t="s">
        <v>23</v>
      </c>
      <c r="I42" t="s">
        <v>24</v>
      </c>
    </row>
    <row r="43" spans="1:9" x14ac:dyDescent="0.75">
      <c r="A43">
        <v>1644.7750000000001</v>
      </c>
      <c r="B43" t="s">
        <v>4</v>
      </c>
      <c r="C43">
        <v>2911.13</v>
      </c>
      <c r="D43">
        <v>30</v>
      </c>
      <c r="F43" t="s">
        <v>23</v>
      </c>
      <c r="I43" t="s">
        <v>24</v>
      </c>
    </row>
    <row r="44" spans="1:9" x14ac:dyDescent="0.75">
      <c r="A44">
        <v>1647.6489999999999</v>
      </c>
      <c r="B44" t="s">
        <v>4</v>
      </c>
      <c r="C44">
        <v>2911.13</v>
      </c>
      <c r="D44">
        <v>30</v>
      </c>
      <c r="F44" t="s">
        <v>25</v>
      </c>
      <c r="I44" t="s">
        <v>24</v>
      </c>
    </row>
    <row r="45" spans="1:9" x14ac:dyDescent="0.75">
      <c r="A45">
        <v>1648.425</v>
      </c>
      <c r="B45" t="s">
        <v>4</v>
      </c>
      <c r="C45">
        <v>2911.13</v>
      </c>
      <c r="D45">
        <v>30</v>
      </c>
      <c r="F45" t="s">
        <v>27</v>
      </c>
      <c r="I45" t="s">
        <v>24</v>
      </c>
    </row>
    <row r="46" spans="1:9" x14ac:dyDescent="0.75">
      <c r="A46">
        <v>1651.0239999999999</v>
      </c>
      <c r="B46" t="s">
        <v>4</v>
      </c>
      <c r="C46">
        <v>2911.13</v>
      </c>
      <c r="D46">
        <v>30</v>
      </c>
      <c r="F46" t="s">
        <v>27</v>
      </c>
      <c r="I46" t="s">
        <v>24</v>
      </c>
    </row>
    <row r="47" spans="1:9" x14ac:dyDescent="0.75">
      <c r="A47">
        <v>1677.5</v>
      </c>
      <c r="B47" t="s">
        <v>4</v>
      </c>
      <c r="C47">
        <v>2911.13</v>
      </c>
      <c r="D47">
        <v>30</v>
      </c>
      <c r="F47" t="s">
        <v>23</v>
      </c>
      <c r="I47" t="s">
        <v>24</v>
      </c>
    </row>
    <row r="48" spans="1:9" x14ac:dyDescent="0.75">
      <c r="A48">
        <v>1686.5250000000001</v>
      </c>
      <c r="B48" t="s">
        <v>4</v>
      </c>
      <c r="C48">
        <v>2911.13</v>
      </c>
      <c r="D48">
        <v>30</v>
      </c>
      <c r="F48" t="s">
        <v>27</v>
      </c>
      <c r="I48" t="s">
        <v>24</v>
      </c>
    </row>
    <row r="49" spans="1:11" x14ac:dyDescent="0.75">
      <c r="A49">
        <v>1690.1990000000001</v>
      </c>
      <c r="B49" t="s">
        <v>4</v>
      </c>
      <c r="C49">
        <v>2911.13</v>
      </c>
      <c r="D49">
        <v>30</v>
      </c>
      <c r="F49" t="s">
        <v>23</v>
      </c>
      <c r="I49" t="s">
        <v>24</v>
      </c>
    </row>
    <row r="50" spans="1:11" x14ac:dyDescent="0.75">
      <c r="A50">
        <v>1694.875</v>
      </c>
      <c r="B50" t="s">
        <v>4</v>
      </c>
      <c r="C50">
        <v>2911.13</v>
      </c>
      <c r="D50">
        <v>30</v>
      </c>
      <c r="F50" t="s">
        <v>27</v>
      </c>
      <c r="I50" t="s">
        <v>24</v>
      </c>
    </row>
    <row r="51" spans="1:11" x14ac:dyDescent="0.75">
      <c r="A51">
        <v>1697.1990000000001</v>
      </c>
      <c r="B51" t="s">
        <v>4</v>
      </c>
      <c r="C51">
        <v>2911.13</v>
      </c>
      <c r="D51">
        <v>30</v>
      </c>
      <c r="F51" t="s">
        <v>27</v>
      </c>
      <c r="I51" t="s">
        <v>24</v>
      </c>
    </row>
    <row r="52" spans="1:11" x14ac:dyDescent="0.75">
      <c r="A52">
        <v>1701.825</v>
      </c>
      <c r="B52" t="s">
        <v>4</v>
      </c>
      <c r="C52">
        <v>2911.13</v>
      </c>
      <c r="D52">
        <v>30</v>
      </c>
      <c r="F52" t="s">
        <v>23</v>
      </c>
      <c r="I52" t="s">
        <v>24</v>
      </c>
    </row>
    <row r="53" spans="1:11" x14ac:dyDescent="0.75">
      <c r="A53">
        <v>1731.2239999999999</v>
      </c>
      <c r="B53" t="s">
        <v>4</v>
      </c>
      <c r="C53">
        <v>2911.13</v>
      </c>
      <c r="D53">
        <v>30</v>
      </c>
      <c r="F53" t="s">
        <v>25</v>
      </c>
      <c r="I53" t="s">
        <v>24</v>
      </c>
    </row>
    <row r="54" spans="1:11" x14ac:dyDescent="0.75">
      <c r="A54">
        <v>1733.325</v>
      </c>
      <c r="B54" t="s">
        <v>4</v>
      </c>
      <c r="C54">
        <v>2911.13</v>
      </c>
      <c r="D54">
        <v>30</v>
      </c>
      <c r="F54" t="s">
        <v>25</v>
      </c>
      <c r="I54" t="s">
        <v>24</v>
      </c>
    </row>
    <row r="55" spans="1:11" x14ac:dyDescent="0.75">
      <c r="A55">
        <v>1737.425</v>
      </c>
      <c r="B55" t="s">
        <v>4</v>
      </c>
      <c r="C55">
        <v>2911.13</v>
      </c>
      <c r="D55">
        <v>30</v>
      </c>
      <c r="F55" t="s">
        <v>25</v>
      </c>
      <c r="I55" t="s">
        <v>24</v>
      </c>
    </row>
    <row r="56" spans="1:11" x14ac:dyDescent="0.75">
      <c r="A56">
        <v>1741.0509999999999</v>
      </c>
      <c r="B56" t="s">
        <v>4</v>
      </c>
      <c r="C56">
        <v>2911.13</v>
      </c>
      <c r="D56">
        <v>30</v>
      </c>
      <c r="F56" t="s">
        <v>27</v>
      </c>
      <c r="I56" t="s">
        <v>24</v>
      </c>
    </row>
    <row r="57" spans="1:11" x14ac:dyDescent="0.75">
      <c r="A57">
        <v>1746.175</v>
      </c>
      <c r="B57" t="s">
        <v>4</v>
      </c>
      <c r="C57">
        <v>2911.13</v>
      </c>
      <c r="D57">
        <v>30</v>
      </c>
      <c r="F57" t="s">
        <v>27</v>
      </c>
      <c r="I57" t="s">
        <v>24</v>
      </c>
    </row>
    <row r="58" spans="1:11" x14ac:dyDescent="0.75">
      <c r="A58">
        <v>1749.55</v>
      </c>
      <c r="B58" t="s">
        <v>4</v>
      </c>
      <c r="C58">
        <v>2911.13</v>
      </c>
      <c r="D58">
        <v>30</v>
      </c>
      <c r="F58" t="s">
        <v>23</v>
      </c>
      <c r="I58" t="s">
        <v>24</v>
      </c>
    </row>
    <row r="59" spans="1:11" x14ac:dyDescent="0.75">
      <c r="A59">
        <v>1752.876</v>
      </c>
      <c r="B59" t="s">
        <v>4</v>
      </c>
      <c r="C59">
        <v>2911.13</v>
      </c>
      <c r="D59">
        <v>30</v>
      </c>
      <c r="F59" t="s">
        <v>25</v>
      </c>
      <c r="I59" t="s">
        <v>24</v>
      </c>
    </row>
    <row r="60" spans="1:11" x14ac:dyDescent="0.75">
      <c r="A60">
        <v>1754.95</v>
      </c>
      <c r="B60" t="s">
        <v>4</v>
      </c>
      <c r="C60">
        <v>2911.13</v>
      </c>
      <c r="D60">
        <v>30</v>
      </c>
      <c r="F60" t="s">
        <v>25</v>
      </c>
      <c r="I60" t="s">
        <v>24</v>
      </c>
      <c r="K60" s="2" t="s">
        <v>37</v>
      </c>
    </row>
    <row r="61" spans="1:11" x14ac:dyDescent="0.75">
      <c r="A61" s="3">
        <v>1281.075</v>
      </c>
      <c r="B61" s="3" t="s">
        <v>4</v>
      </c>
      <c r="C61" s="3">
        <v>2911.13</v>
      </c>
      <c r="D61" s="3">
        <v>30</v>
      </c>
      <c r="E61" s="3"/>
      <c r="F61" s="3" t="s">
        <v>30</v>
      </c>
      <c r="G61" s="3"/>
      <c r="H61" s="3"/>
      <c r="I61" s="3" t="s">
        <v>21</v>
      </c>
      <c r="K61">
        <f>A106-A61</f>
        <v>7.1989999999998417</v>
      </c>
    </row>
    <row r="62" spans="1:11" x14ac:dyDescent="0.75">
      <c r="A62">
        <v>1306.175</v>
      </c>
      <c r="B62" t="s">
        <v>4</v>
      </c>
      <c r="C62">
        <v>2911.13</v>
      </c>
      <c r="D62">
        <v>30</v>
      </c>
      <c r="F62" t="s">
        <v>30</v>
      </c>
      <c r="I62" t="s">
        <v>21</v>
      </c>
      <c r="K62">
        <f>A107-A62</f>
        <v>0.77500000000009095</v>
      </c>
    </row>
    <row r="63" spans="1:11" x14ac:dyDescent="0.75">
      <c r="A63">
        <v>1424.35</v>
      </c>
      <c r="B63" t="s">
        <v>4</v>
      </c>
      <c r="C63">
        <v>2911.13</v>
      </c>
      <c r="D63">
        <v>30</v>
      </c>
      <c r="F63" t="s">
        <v>30</v>
      </c>
      <c r="I63" t="s">
        <v>21</v>
      </c>
      <c r="K63">
        <f>A108-A63</f>
        <v>4.625</v>
      </c>
    </row>
    <row r="64" spans="1:11" x14ac:dyDescent="0.75">
      <c r="A64">
        <v>1464.45</v>
      </c>
      <c r="B64" t="s">
        <v>4</v>
      </c>
      <c r="C64">
        <v>2911.13</v>
      </c>
      <c r="D64">
        <v>30</v>
      </c>
      <c r="F64" t="s">
        <v>30</v>
      </c>
      <c r="I64" t="s">
        <v>21</v>
      </c>
      <c r="K64">
        <f>A109-A64</f>
        <v>18.023999999999887</v>
      </c>
    </row>
    <row r="65" spans="1:11" x14ac:dyDescent="0.75">
      <c r="A65">
        <v>1323.75</v>
      </c>
      <c r="B65" t="s">
        <v>4</v>
      </c>
      <c r="C65">
        <v>2911.13</v>
      </c>
      <c r="D65">
        <v>30</v>
      </c>
      <c r="F65" t="s">
        <v>31</v>
      </c>
      <c r="I65" t="s">
        <v>21</v>
      </c>
      <c r="K65">
        <f t="shared" ref="K65:K105" si="0">A110-A65</f>
        <v>10.674999999999955</v>
      </c>
    </row>
    <row r="66" spans="1:11" x14ac:dyDescent="0.75">
      <c r="A66">
        <v>1341.5740000000001</v>
      </c>
      <c r="B66" t="s">
        <v>4</v>
      </c>
      <c r="C66">
        <v>2911.13</v>
      </c>
      <c r="D66">
        <v>30</v>
      </c>
      <c r="F66" t="s">
        <v>31</v>
      </c>
      <c r="I66" t="s">
        <v>21</v>
      </c>
      <c r="K66">
        <f t="shared" si="0"/>
        <v>81.725999999999885</v>
      </c>
    </row>
    <row r="67" spans="1:11" x14ac:dyDescent="0.75">
      <c r="A67">
        <v>1430.55</v>
      </c>
      <c r="B67" t="s">
        <v>4</v>
      </c>
      <c r="C67">
        <v>2911.13</v>
      </c>
      <c r="D67">
        <v>30</v>
      </c>
      <c r="F67" t="s">
        <v>31</v>
      </c>
      <c r="I67" t="s">
        <v>21</v>
      </c>
      <c r="K67">
        <f t="shared" si="0"/>
        <v>33.650000000000091</v>
      </c>
    </row>
    <row r="68" spans="1:11" x14ac:dyDescent="0.75">
      <c r="A68">
        <v>1483.501</v>
      </c>
      <c r="B68" t="s">
        <v>4</v>
      </c>
      <c r="C68">
        <v>2911.13</v>
      </c>
      <c r="D68">
        <v>30</v>
      </c>
      <c r="F68" t="s">
        <v>31</v>
      </c>
      <c r="I68" t="s">
        <v>21</v>
      </c>
      <c r="K68">
        <f t="shared" si="0"/>
        <v>52.399000000000115</v>
      </c>
    </row>
    <row r="69" spans="1:11" x14ac:dyDescent="0.75">
      <c r="A69">
        <v>1549.625</v>
      </c>
      <c r="B69" t="s">
        <v>4</v>
      </c>
      <c r="C69">
        <v>2911.13</v>
      </c>
      <c r="D69">
        <v>30</v>
      </c>
      <c r="F69" t="s">
        <v>31</v>
      </c>
      <c r="I69" t="s">
        <v>21</v>
      </c>
      <c r="K69">
        <f t="shared" si="0"/>
        <v>30.275000000000091</v>
      </c>
    </row>
    <row r="70" spans="1:11" x14ac:dyDescent="0.75">
      <c r="A70">
        <v>1585.875</v>
      </c>
      <c r="B70" t="s">
        <v>4</v>
      </c>
      <c r="C70">
        <v>2911.13</v>
      </c>
      <c r="D70">
        <v>30</v>
      </c>
      <c r="F70" t="s">
        <v>31</v>
      </c>
      <c r="I70" t="s">
        <v>21</v>
      </c>
      <c r="K70">
        <f t="shared" si="0"/>
        <v>95.999000000000024</v>
      </c>
    </row>
    <row r="71" spans="1:11" x14ac:dyDescent="0.75">
      <c r="A71">
        <v>1703.6</v>
      </c>
      <c r="B71" t="s">
        <v>4</v>
      </c>
      <c r="C71">
        <v>2911.13</v>
      </c>
      <c r="D71">
        <v>30</v>
      </c>
      <c r="F71" t="s">
        <v>31</v>
      </c>
      <c r="I71" t="s">
        <v>21</v>
      </c>
      <c r="K71">
        <f t="shared" si="0"/>
        <v>21.050000000000182</v>
      </c>
    </row>
    <row r="72" spans="1:11" x14ac:dyDescent="0.75">
      <c r="A72">
        <v>1727.3</v>
      </c>
      <c r="B72" t="s">
        <v>4</v>
      </c>
      <c r="C72">
        <v>2911.13</v>
      </c>
      <c r="D72">
        <v>30</v>
      </c>
      <c r="F72" t="s">
        <v>31</v>
      </c>
      <c r="I72" t="s">
        <v>21</v>
      </c>
      <c r="K72">
        <f t="shared" si="0"/>
        <v>5.5</v>
      </c>
    </row>
    <row r="73" spans="1:11" x14ac:dyDescent="0.75">
      <c r="A73">
        <v>1758.874</v>
      </c>
      <c r="B73" t="s">
        <v>4</v>
      </c>
      <c r="C73">
        <v>2911.13</v>
      </c>
      <c r="D73">
        <v>30</v>
      </c>
      <c r="F73" t="s">
        <v>31</v>
      </c>
      <c r="I73" t="s">
        <v>21</v>
      </c>
      <c r="K73">
        <f t="shared" si="0"/>
        <v>11.451000000000022</v>
      </c>
    </row>
    <row r="74" spans="1:11" x14ac:dyDescent="0.75">
      <c r="A74">
        <v>1773.2249999999999</v>
      </c>
      <c r="B74" t="s">
        <v>4</v>
      </c>
      <c r="C74">
        <v>2911.13</v>
      </c>
      <c r="D74">
        <v>30</v>
      </c>
      <c r="F74" t="s">
        <v>31</v>
      </c>
      <c r="I74" t="s">
        <v>21</v>
      </c>
      <c r="K74">
        <f t="shared" si="0"/>
        <v>9.4750000000001364</v>
      </c>
    </row>
    <row r="75" spans="1:11" x14ac:dyDescent="0.75">
      <c r="A75">
        <v>1203.55</v>
      </c>
      <c r="B75" t="s">
        <v>4</v>
      </c>
      <c r="C75">
        <v>2911.13</v>
      </c>
      <c r="D75">
        <v>30</v>
      </c>
      <c r="F75" t="s">
        <v>20</v>
      </c>
      <c r="I75" t="s">
        <v>21</v>
      </c>
      <c r="K75">
        <f t="shared" si="0"/>
        <v>2.2750000000000909</v>
      </c>
    </row>
    <row r="76" spans="1:11" x14ac:dyDescent="0.75">
      <c r="A76">
        <v>1207.625</v>
      </c>
      <c r="B76" t="s">
        <v>4</v>
      </c>
      <c r="C76">
        <v>2911.13</v>
      </c>
      <c r="D76">
        <v>30</v>
      </c>
      <c r="F76" t="s">
        <v>20</v>
      </c>
      <c r="I76" t="s">
        <v>21</v>
      </c>
      <c r="K76">
        <f t="shared" si="0"/>
        <v>2.3489999999999327</v>
      </c>
    </row>
    <row r="77" spans="1:11" x14ac:dyDescent="0.75">
      <c r="A77">
        <v>1216.4000000000001</v>
      </c>
      <c r="B77" t="s">
        <v>4</v>
      </c>
      <c r="C77">
        <v>2911.13</v>
      </c>
      <c r="D77">
        <v>30</v>
      </c>
      <c r="F77" t="s">
        <v>20</v>
      </c>
      <c r="I77" t="s">
        <v>21</v>
      </c>
      <c r="K77">
        <f t="shared" si="0"/>
        <v>0.77499999999986358</v>
      </c>
    </row>
    <row r="78" spans="1:11" x14ac:dyDescent="0.75">
      <c r="A78">
        <v>1219.2739999999999</v>
      </c>
      <c r="B78" t="s">
        <v>4</v>
      </c>
      <c r="C78">
        <v>2911.13</v>
      </c>
      <c r="D78">
        <v>30</v>
      </c>
      <c r="F78" t="s">
        <v>20</v>
      </c>
      <c r="I78" t="s">
        <v>21</v>
      </c>
      <c r="K78">
        <f t="shared" si="0"/>
        <v>8.2010000000000218</v>
      </c>
    </row>
    <row r="79" spans="1:11" x14ac:dyDescent="0.75">
      <c r="A79">
        <v>1231.075</v>
      </c>
      <c r="B79" t="s">
        <v>4</v>
      </c>
      <c r="C79">
        <v>2911.13</v>
      </c>
      <c r="D79">
        <v>30</v>
      </c>
      <c r="F79" t="s">
        <v>20</v>
      </c>
      <c r="I79" t="s">
        <v>21</v>
      </c>
      <c r="K79">
        <f t="shared" si="0"/>
        <v>0.27499999999986358</v>
      </c>
    </row>
    <row r="80" spans="1:11" x14ac:dyDescent="0.75">
      <c r="A80">
        <v>1258</v>
      </c>
      <c r="B80" t="s">
        <v>4</v>
      </c>
      <c r="C80">
        <v>2911.13</v>
      </c>
      <c r="D80">
        <v>30</v>
      </c>
      <c r="F80" t="s">
        <v>20</v>
      </c>
      <c r="I80" t="s">
        <v>21</v>
      </c>
      <c r="K80">
        <f t="shared" si="0"/>
        <v>3.125</v>
      </c>
    </row>
    <row r="81" spans="1:11" x14ac:dyDescent="0.75">
      <c r="A81">
        <v>1299.7</v>
      </c>
      <c r="B81" t="s">
        <v>4</v>
      </c>
      <c r="C81">
        <v>2911.13</v>
      </c>
      <c r="D81">
        <v>30</v>
      </c>
      <c r="F81" t="s">
        <v>20</v>
      </c>
      <c r="I81" t="s">
        <v>21</v>
      </c>
      <c r="K81">
        <f t="shared" si="0"/>
        <v>4.1739999999999782</v>
      </c>
    </row>
    <row r="82" spans="1:11" x14ac:dyDescent="0.75">
      <c r="A82">
        <v>1309.8499999999999</v>
      </c>
      <c r="B82" t="s">
        <v>4</v>
      </c>
      <c r="C82">
        <v>2911.13</v>
      </c>
      <c r="D82">
        <v>30</v>
      </c>
      <c r="F82" t="s">
        <v>20</v>
      </c>
      <c r="I82" t="s">
        <v>21</v>
      </c>
      <c r="K82">
        <f t="shared" si="0"/>
        <v>3.5750000000000455</v>
      </c>
    </row>
    <row r="83" spans="1:11" x14ac:dyDescent="0.75">
      <c r="A83">
        <v>1539.5250000000001</v>
      </c>
      <c r="B83" t="s">
        <v>4</v>
      </c>
      <c r="C83">
        <v>2911.13</v>
      </c>
      <c r="D83">
        <v>30</v>
      </c>
      <c r="F83" t="s">
        <v>20</v>
      </c>
      <c r="I83" t="s">
        <v>21</v>
      </c>
      <c r="K83">
        <f t="shared" si="0"/>
        <v>1.8249999999998181</v>
      </c>
    </row>
    <row r="84" spans="1:11" x14ac:dyDescent="0.75">
      <c r="A84">
        <v>1580.425</v>
      </c>
      <c r="B84" t="s">
        <v>4</v>
      </c>
      <c r="C84">
        <v>2911.13</v>
      </c>
      <c r="D84">
        <v>30</v>
      </c>
      <c r="F84" t="s">
        <v>20</v>
      </c>
      <c r="I84" t="s">
        <v>21</v>
      </c>
      <c r="K84">
        <f t="shared" si="0"/>
        <v>2.875</v>
      </c>
    </row>
    <row r="85" spans="1:11" x14ac:dyDescent="0.75">
      <c r="A85">
        <v>1681.1</v>
      </c>
      <c r="B85" t="s">
        <v>4</v>
      </c>
      <c r="C85">
        <v>2911.13</v>
      </c>
      <c r="D85">
        <v>30</v>
      </c>
      <c r="F85" t="s">
        <v>20</v>
      </c>
      <c r="I85" t="s">
        <v>21</v>
      </c>
      <c r="K85">
        <f t="shared" si="0"/>
        <v>4.3490000000001601</v>
      </c>
    </row>
    <row r="86" spans="1:11" x14ac:dyDescent="0.75">
      <c r="A86">
        <v>1691.4749999999999</v>
      </c>
      <c r="B86" t="s">
        <v>4</v>
      </c>
      <c r="C86">
        <v>2911.13</v>
      </c>
      <c r="D86">
        <v>30</v>
      </c>
      <c r="F86" t="s">
        <v>20</v>
      </c>
      <c r="I86" t="s">
        <v>21</v>
      </c>
      <c r="K86">
        <f t="shared" si="0"/>
        <v>2.625</v>
      </c>
    </row>
    <row r="87" spans="1:11" x14ac:dyDescent="0.75">
      <c r="A87">
        <v>1733.6</v>
      </c>
      <c r="B87" t="s">
        <v>4</v>
      </c>
      <c r="C87">
        <v>2911.13</v>
      </c>
      <c r="D87">
        <v>30</v>
      </c>
      <c r="F87" t="s">
        <v>20</v>
      </c>
      <c r="I87" t="s">
        <v>21</v>
      </c>
      <c r="K87">
        <f t="shared" si="0"/>
        <v>0.77500000000009095</v>
      </c>
    </row>
    <row r="88" spans="1:11" x14ac:dyDescent="0.75">
      <c r="A88">
        <v>1738.9749999999999</v>
      </c>
      <c r="B88" t="s">
        <v>4</v>
      </c>
      <c r="C88">
        <v>2911.13</v>
      </c>
      <c r="D88">
        <v>30</v>
      </c>
      <c r="F88" t="s">
        <v>20</v>
      </c>
      <c r="I88" t="s">
        <v>21</v>
      </c>
      <c r="K88">
        <f t="shared" si="0"/>
        <v>1.5500000000001819</v>
      </c>
    </row>
    <row r="89" spans="1:11" x14ac:dyDescent="0.75">
      <c r="A89">
        <v>1753.4</v>
      </c>
      <c r="B89" t="s">
        <v>4</v>
      </c>
      <c r="C89">
        <v>2911.13</v>
      </c>
      <c r="D89">
        <v>30</v>
      </c>
      <c r="F89" t="s">
        <v>20</v>
      </c>
      <c r="I89" t="s">
        <v>21</v>
      </c>
      <c r="K89">
        <f t="shared" si="0"/>
        <v>0.77499999999986358</v>
      </c>
    </row>
    <row r="90" spans="1:11" x14ac:dyDescent="0.75">
      <c r="A90">
        <v>1213.55</v>
      </c>
      <c r="B90" t="s">
        <v>4</v>
      </c>
      <c r="C90">
        <v>2911.13</v>
      </c>
      <c r="D90">
        <v>30</v>
      </c>
      <c r="F90" t="s">
        <v>26</v>
      </c>
      <c r="I90" t="s">
        <v>21</v>
      </c>
      <c r="K90">
        <f t="shared" si="0"/>
        <v>2.3500000000001364</v>
      </c>
    </row>
    <row r="91" spans="1:11" x14ac:dyDescent="0.75">
      <c r="A91">
        <v>1216.6500000000001</v>
      </c>
      <c r="B91" t="s">
        <v>4</v>
      </c>
      <c r="C91">
        <v>2911.13</v>
      </c>
      <c r="D91">
        <v>30</v>
      </c>
      <c r="F91" t="s">
        <v>26</v>
      </c>
      <c r="I91" t="s">
        <v>21</v>
      </c>
      <c r="K91">
        <f t="shared" si="0"/>
        <v>2.3499999999999091</v>
      </c>
    </row>
    <row r="92" spans="1:11" x14ac:dyDescent="0.75">
      <c r="A92">
        <v>1231.875</v>
      </c>
      <c r="B92" t="s">
        <v>4</v>
      </c>
      <c r="C92">
        <v>2911.13</v>
      </c>
      <c r="D92">
        <v>30</v>
      </c>
      <c r="F92" t="s">
        <v>26</v>
      </c>
      <c r="I92" t="s">
        <v>21</v>
      </c>
      <c r="K92">
        <f t="shared" si="0"/>
        <v>21.224999999999909</v>
      </c>
    </row>
    <row r="93" spans="1:11" x14ac:dyDescent="0.75">
      <c r="A93">
        <v>1255.7239999999999</v>
      </c>
      <c r="B93" t="s">
        <v>4</v>
      </c>
      <c r="C93">
        <v>2911.13</v>
      </c>
      <c r="D93">
        <v>30</v>
      </c>
      <c r="F93" t="s">
        <v>26</v>
      </c>
      <c r="I93" t="s">
        <v>21</v>
      </c>
      <c r="K93">
        <f t="shared" si="0"/>
        <v>1.7760000000000673</v>
      </c>
    </row>
    <row r="94" spans="1:11" x14ac:dyDescent="0.75">
      <c r="A94">
        <v>1266.2249999999999</v>
      </c>
      <c r="B94" t="s">
        <v>4</v>
      </c>
      <c r="C94">
        <v>2911.13</v>
      </c>
      <c r="D94">
        <v>30</v>
      </c>
      <c r="F94" t="s">
        <v>26</v>
      </c>
      <c r="I94" t="s">
        <v>21</v>
      </c>
      <c r="K94">
        <f t="shared" si="0"/>
        <v>4.9260000000001583</v>
      </c>
    </row>
    <row r="95" spans="1:11" x14ac:dyDescent="0.75">
      <c r="A95">
        <v>1292.1500000000001</v>
      </c>
      <c r="B95" t="s">
        <v>4</v>
      </c>
      <c r="C95">
        <v>2911.13</v>
      </c>
      <c r="D95">
        <v>30</v>
      </c>
      <c r="F95" t="s">
        <v>26</v>
      </c>
      <c r="I95" t="s">
        <v>21</v>
      </c>
      <c r="K95">
        <f t="shared" si="0"/>
        <v>7.5499999999999545</v>
      </c>
    </row>
    <row r="96" spans="1:11" x14ac:dyDescent="0.75">
      <c r="A96">
        <v>1699.7739999999999</v>
      </c>
      <c r="B96" t="s">
        <v>4</v>
      </c>
      <c r="C96">
        <v>2911.13</v>
      </c>
      <c r="D96">
        <v>30</v>
      </c>
      <c r="F96" t="s">
        <v>26</v>
      </c>
      <c r="I96" t="s">
        <v>21</v>
      </c>
      <c r="K96">
        <f t="shared" si="0"/>
        <v>2.8010000000001583</v>
      </c>
    </row>
    <row r="97" spans="1:24" x14ac:dyDescent="0.75">
      <c r="A97">
        <v>1723.875</v>
      </c>
      <c r="B97" t="s">
        <v>4</v>
      </c>
      <c r="C97">
        <v>2911.13</v>
      </c>
      <c r="D97">
        <v>30</v>
      </c>
      <c r="F97" t="s">
        <v>26</v>
      </c>
      <c r="I97" t="s">
        <v>21</v>
      </c>
      <c r="K97">
        <f t="shared" si="0"/>
        <v>2.4249999999999545</v>
      </c>
    </row>
    <row r="98" spans="1:24" x14ac:dyDescent="0.75">
      <c r="A98">
        <v>1744.875</v>
      </c>
      <c r="B98" t="s">
        <v>4</v>
      </c>
      <c r="C98">
        <v>2911.13</v>
      </c>
      <c r="D98">
        <v>30</v>
      </c>
      <c r="F98" t="s">
        <v>26</v>
      </c>
      <c r="I98" t="s">
        <v>21</v>
      </c>
      <c r="K98">
        <f t="shared" si="0"/>
        <v>0.52500000000009095</v>
      </c>
    </row>
    <row r="99" spans="1:24" x14ac:dyDescent="0.75">
      <c r="A99">
        <v>1748.0250000000001</v>
      </c>
      <c r="B99" t="s">
        <v>4</v>
      </c>
      <c r="C99">
        <v>2911.13</v>
      </c>
      <c r="D99">
        <v>30</v>
      </c>
      <c r="F99" t="s">
        <v>26</v>
      </c>
      <c r="I99" t="s">
        <v>21</v>
      </c>
      <c r="K99">
        <f t="shared" si="0"/>
        <v>4.3499999999999091</v>
      </c>
    </row>
    <row r="100" spans="1:24" x14ac:dyDescent="0.75">
      <c r="A100">
        <v>1757.05</v>
      </c>
      <c r="B100" t="s">
        <v>4</v>
      </c>
      <c r="C100">
        <v>2911.13</v>
      </c>
      <c r="D100">
        <v>30</v>
      </c>
      <c r="F100" t="s">
        <v>26</v>
      </c>
      <c r="I100" t="s">
        <v>21</v>
      </c>
      <c r="K100">
        <f t="shared" si="0"/>
        <v>1.2999999999999545</v>
      </c>
    </row>
    <row r="101" spans="1:24" x14ac:dyDescent="0.75">
      <c r="A101">
        <v>1256.7249999999999</v>
      </c>
      <c r="B101" t="s">
        <v>4</v>
      </c>
      <c r="C101">
        <v>2911.13</v>
      </c>
      <c r="D101">
        <v>30</v>
      </c>
      <c r="F101" t="s">
        <v>29</v>
      </c>
      <c r="I101" t="s">
        <v>21</v>
      </c>
      <c r="K101">
        <f t="shared" si="0"/>
        <v>0.2840000000001055</v>
      </c>
    </row>
    <row r="102" spans="1:24" x14ac:dyDescent="0.75">
      <c r="A102">
        <v>1317.3</v>
      </c>
      <c r="B102" t="s">
        <v>4</v>
      </c>
      <c r="C102">
        <v>2911.13</v>
      </c>
      <c r="D102">
        <v>30</v>
      </c>
      <c r="F102" t="s">
        <v>29</v>
      </c>
      <c r="I102" t="s">
        <v>21</v>
      </c>
      <c r="K102">
        <f t="shared" si="0"/>
        <v>5.6739999999999782</v>
      </c>
    </row>
    <row r="103" spans="1:24" x14ac:dyDescent="0.75">
      <c r="A103">
        <v>1334.675</v>
      </c>
      <c r="B103" t="s">
        <v>4</v>
      </c>
      <c r="C103">
        <v>2911.13</v>
      </c>
      <c r="D103">
        <v>30</v>
      </c>
      <c r="F103" t="s">
        <v>29</v>
      </c>
      <c r="I103" t="s">
        <v>21</v>
      </c>
      <c r="K103">
        <f t="shared" si="0"/>
        <v>6.375</v>
      </c>
    </row>
    <row r="104" spans="1:24" x14ac:dyDescent="0.75">
      <c r="A104">
        <v>1770.6</v>
      </c>
      <c r="B104" t="s">
        <v>4</v>
      </c>
      <c r="C104">
        <v>2911.13</v>
      </c>
      <c r="D104">
        <v>30</v>
      </c>
      <c r="F104" t="s">
        <v>29</v>
      </c>
      <c r="I104" t="s">
        <v>21</v>
      </c>
      <c r="K104">
        <f t="shared" si="0"/>
        <v>2.1000000000001364</v>
      </c>
    </row>
    <row r="105" spans="1:24" x14ac:dyDescent="0.75">
      <c r="A105">
        <v>1782.9749999999999</v>
      </c>
      <c r="B105" t="s">
        <v>4</v>
      </c>
      <c r="C105">
        <v>2911.13</v>
      </c>
      <c r="D105">
        <v>30</v>
      </c>
      <c r="F105" t="s">
        <v>29</v>
      </c>
      <c r="I105" t="s">
        <v>21</v>
      </c>
      <c r="K105">
        <f t="shared" si="0"/>
        <v>11.400000000000091</v>
      </c>
    </row>
    <row r="106" spans="1:24" x14ac:dyDescent="0.75">
      <c r="A106">
        <v>1288.2739999999999</v>
      </c>
      <c r="B106" t="s">
        <v>4</v>
      </c>
      <c r="C106">
        <v>2911.13</v>
      </c>
      <c r="D106">
        <v>30</v>
      </c>
      <c r="F106" t="s">
        <v>30</v>
      </c>
      <c r="I106" t="s">
        <v>22</v>
      </c>
    </row>
    <row r="107" spans="1:24" x14ac:dyDescent="0.75">
      <c r="A107">
        <v>1306.95</v>
      </c>
      <c r="B107" t="s">
        <v>4</v>
      </c>
      <c r="C107">
        <v>2911.13</v>
      </c>
      <c r="D107">
        <v>30</v>
      </c>
      <c r="F107" t="s">
        <v>30</v>
      </c>
      <c r="I107" t="s">
        <v>22</v>
      </c>
    </row>
    <row r="108" spans="1:24" x14ac:dyDescent="0.75">
      <c r="A108">
        <v>1428.9749999999999</v>
      </c>
      <c r="B108" t="s">
        <v>4</v>
      </c>
      <c r="C108">
        <v>2911.13</v>
      </c>
      <c r="D108">
        <v>30</v>
      </c>
      <c r="F108" t="s">
        <v>30</v>
      </c>
      <c r="I108" t="s">
        <v>22</v>
      </c>
    </row>
    <row r="109" spans="1:24" x14ac:dyDescent="0.75">
      <c r="A109">
        <v>1482.4739999999999</v>
      </c>
      <c r="B109" t="s">
        <v>4</v>
      </c>
      <c r="C109">
        <v>2911.13</v>
      </c>
      <c r="D109">
        <v>30</v>
      </c>
      <c r="F109" t="s">
        <v>30</v>
      </c>
      <c r="I109" t="s">
        <v>22</v>
      </c>
    </row>
    <row r="110" spans="1:24" x14ac:dyDescent="0.75">
      <c r="A110">
        <v>1334.425</v>
      </c>
      <c r="B110" t="s">
        <v>4</v>
      </c>
      <c r="C110">
        <v>2911.13</v>
      </c>
      <c r="D110">
        <v>30</v>
      </c>
      <c r="F110" t="s">
        <v>31</v>
      </c>
      <c r="I110" t="s">
        <v>22</v>
      </c>
      <c r="N110">
        <v>1794.625</v>
      </c>
      <c r="O110" t="s">
        <v>4</v>
      </c>
      <c r="P110">
        <v>2911.13</v>
      </c>
      <c r="Q110">
        <v>30</v>
      </c>
      <c r="S110" t="s">
        <v>31</v>
      </c>
      <c r="V110" t="s">
        <v>21</v>
      </c>
      <c r="X110">
        <f>N116-N110</f>
        <v>22.75</v>
      </c>
    </row>
    <row r="111" spans="1:24" x14ac:dyDescent="0.75">
      <c r="A111">
        <v>1423.3</v>
      </c>
      <c r="B111" t="s">
        <v>4</v>
      </c>
      <c r="C111">
        <v>2911.13</v>
      </c>
      <c r="D111">
        <v>30</v>
      </c>
      <c r="F111" t="s">
        <v>31</v>
      </c>
      <c r="I111" t="s">
        <v>22</v>
      </c>
      <c r="N111">
        <v>1807.25</v>
      </c>
      <c r="O111" t="s">
        <v>4</v>
      </c>
      <c r="P111">
        <v>2911.13</v>
      </c>
      <c r="Q111">
        <v>30</v>
      </c>
      <c r="S111" t="s">
        <v>29</v>
      </c>
      <c r="V111" t="s">
        <v>21</v>
      </c>
      <c r="X111">
        <f>N117-N111</f>
        <v>15.601000000000113</v>
      </c>
    </row>
    <row r="112" spans="1:24" x14ac:dyDescent="0.75">
      <c r="A112">
        <v>1464.2</v>
      </c>
      <c r="B112" t="s">
        <v>4</v>
      </c>
      <c r="C112">
        <v>2911.13</v>
      </c>
      <c r="D112">
        <v>30</v>
      </c>
      <c r="F112" t="s">
        <v>31</v>
      </c>
      <c r="I112" t="s">
        <v>22</v>
      </c>
      <c r="N112">
        <v>1808.049</v>
      </c>
      <c r="O112" t="s">
        <v>4</v>
      </c>
      <c r="P112">
        <v>2911.13</v>
      </c>
      <c r="Q112">
        <v>30</v>
      </c>
      <c r="S112" t="s">
        <v>30</v>
      </c>
      <c r="V112" t="s">
        <v>21</v>
      </c>
      <c r="X112">
        <f>A156-N112</f>
        <v>-1808.049</v>
      </c>
    </row>
    <row r="113" spans="1:22" x14ac:dyDescent="0.75">
      <c r="A113">
        <v>1535.9</v>
      </c>
      <c r="B113" t="s">
        <v>4</v>
      </c>
      <c r="C113">
        <v>2911.13</v>
      </c>
      <c r="D113">
        <v>30</v>
      </c>
      <c r="F113" t="s">
        <v>31</v>
      </c>
      <c r="I113" t="s">
        <v>22</v>
      </c>
    </row>
    <row r="114" spans="1:22" x14ac:dyDescent="0.75">
      <c r="A114">
        <v>1579.9</v>
      </c>
      <c r="B114" t="s">
        <v>4</v>
      </c>
      <c r="C114">
        <v>2911.13</v>
      </c>
      <c r="D114">
        <v>30</v>
      </c>
      <c r="F114" t="s">
        <v>31</v>
      </c>
      <c r="I114" t="s">
        <v>22</v>
      </c>
      <c r="L114">
        <f>N112/60</f>
        <v>30.134149999999998</v>
      </c>
    </row>
    <row r="115" spans="1:22" x14ac:dyDescent="0.75">
      <c r="A115">
        <v>1681.874</v>
      </c>
      <c r="B115" t="s">
        <v>4</v>
      </c>
      <c r="C115">
        <v>2911.13</v>
      </c>
      <c r="D115">
        <v>30</v>
      </c>
      <c r="F115" t="s">
        <v>31</v>
      </c>
      <c r="I115" t="s">
        <v>22</v>
      </c>
    </row>
    <row r="116" spans="1:22" x14ac:dyDescent="0.75">
      <c r="A116">
        <v>1724.65</v>
      </c>
      <c r="B116" t="s">
        <v>4</v>
      </c>
      <c r="C116">
        <v>2911.13</v>
      </c>
      <c r="D116">
        <v>30</v>
      </c>
      <c r="F116" t="s">
        <v>31</v>
      </c>
      <c r="I116" t="s">
        <v>22</v>
      </c>
      <c r="N116">
        <v>1817.375</v>
      </c>
      <c r="O116" t="s">
        <v>4</v>
      </c>
      <c r="P116">
        <v>2911.13</v>
      </c>
      <c r="Q116">
        <v>30</v>
      </c>
      <c r="S116" t="s">
        <v>30</v>
      </c>
      <c r="V116" t="s">
        <v>22</v>
      </c>
    </row>
    <row r="117" spans="1:22" x14ac:dyDescent="0.75">
      <c r="A117">
        <v>1732.8</v>
      </c>
      <c r="B117" t="s">
        <v>4</v>
      </c>
      <c r="C117">
        <v>2911.13</v>
      </c>
      <c r="D117">
        <v>30</v>
      </c>
      <c r="F117" t="s">
        <v>31</v>
      </c>
      <c r="I117" t="s">
        <v>22</v>
      </c>
      <c r="N117">
        <v>1822.8510000000001</v>
      </c>
      <c r="O117" t="s">
        <v>4</v>
      </c>
      <c r="P117">
        <v>2911.13</v>
      </c>
      <c r="Q117">
        <v>30</v>
      </c>
      <c r="S117" t="s">
        <v>31</v>
      </c>
      <c r="V117" t="s">
        <v>22</v>
      </c>
    </row>
    <row r="118" spans="1:22" x14ac:dyDescent="0.75">
      <c r="A118">
        <v>1770.325</v>
      </c>
      <c r="B118" t="s">
        <v>4</v>
      </c>
      <c r="C118">
        <v>2911.13</v>
      </c>
      <c r="D118">
        <v>30</v>
      </c>
      <c r="F118" t="s">
        <v>31</v>
      </c>
      <c r="I118" t="s">
        <v>22</v>
      </c>
    </row>
    <row r="119" spans="1:22" x14ac:dyDescent="0.75">
      <c r="A119">
        <v>1782.7</v>
      </c>
      <c r="B119" t="s">
        <v>4</v>
      </c>
      <c r="C119">
        <v>2911.13</v>
      </c>
      <c r="D119">
        <v>30</v>
      </c>
      <c r="F119" t="s">
        <v>31</v>
      </c>
      <c r="I119" t="s">
        <v>22</v>
      </c>
    </row>
    <row r="120" spans="1:22" x14ac:dyDescent="0.75">
      <c r="A120">
        <v>1205.825</v>
      </c>
      <c r="B120" t="s">
        <v>4</v>
      </c>
      <c r="C120">
        <v>2911.13</v>
      </c>
      <c r="D120">
        <v>30</v>
      </c>
      <c r="F120" t="s">
        <v>20</v>
      </c>
      <c r="I120" t="s">
        <v>22</v>
      </c>
    </row>
    <row r="121" spans="1:22" x14ac:dyDescent="0.75">
      <c r="A121">
        <v>1209.9739999999999</v>
      </c>
      <c r="B121" t="s">
        <v>4</v>
      </c>
      <c r="C121">
        <v>2911.13</v>
      </c>
      <c r="D121">
        <v>30</v>
      </c>
      <c r="F121" t="s">
        <v>20</v>
      </c>
      <c r="I121" t="s">
        <v>22</v>
      </c>
    </row>
    <row r="122" spans="1:22" x14ac:dyDescent="0.75">
      <c r="A122">
        <v>1217.175</v>
      </c>
      <c r="B122" t="s">
        <v>4</v>
      </c>
      <c r="C122">
        <v>2911.13</v>
      </c>
      <c r="D122">
        <v>30</v>
      </c>
      <c r="F122" t="s">
        <v>20</v>
      </c>
      <c r="I122" t="s">
        <v>22</v>
      </c>
    </row>
    <row r="123" spans="1:22" x14ac:dyDescent="0.75">
      <c r="A123">
        <v>1227.4749999999999</v>
      </c>
      <c r="B123" t="s">
        <v>4</v>
      </c>
      <c r="C123">
        <v>2911.13</v>
      </c>
      <c r="D123">
        <v>30</v>
      </c>
      <c r="F123" t="s">
        <v>20</v>
      </c>
      <c r="I123" t="s">
        <v>22</v>
      </c>
    </row>
    <row r="124" spans="1:22" x14ac:dyDescent="0.75">
      <c r="A124">
        <v>1231.3499999999999</v>
      </c>
      <c r="B124" t="s">
        <v>4</v>
      </c>
      <c r="C124">
        <v>2911.13</v>
      </c>
      <c r="D124">
        <v>30</v>
      </c>
      <c r="F124" t="s">
        <v>20</v>
      </c>
      <c r="I124" t="s">
        <v>22</v>
      </c>
    </row>
    <row r="125" spans="1:22" x14ac:dyDescent="0.75">
      <c r="A125">
        <v>1261.125</v>
      </c>
      <c r="B125" t="s">
        <v>4</v>
      </c>
      <c r="C125">
        <v>2911.13</v>
      </c>
      <c r="D125">
        <v>30</v>
      </c>
      <c r="F125" t="s">
        <v>20</v>
      </c>
      <c r="I125" t="s">
        <v>22</v>
      </c>
    </row>
    <row r="126" spans="1:22" x14ac:dyDescent="0.75">
      <c r="A126">
        <v>1303.874</v>
      </c>
      <c r="B126" t="s">
        <v>4</v>
      </c>
      <c r="C126">
        <v>2911.13</v>
      </c>
      <c r="D126">
        <v>30</v>
      </c>
      <c r="F126" t="s">
        <v>20</v>
      </c>
      <c r="I126" t="s">
        <v>22</v>
      </c>
    </row>
    <row r="127" spans="1:22" x14ac:dyDescent="0.75">
      <c r="A127">
        <v>1313.425</v>
      </c>
      <c r="B127" t="s">
        <v>4</v>
      </c>
      <c r="C127">
        <v>2911.13</v>
      </c>
      <c r="D127">
        <v>30</v>
      </c>
      <c r="F127" t="s">
        <v>20</v>
      </c>
      <c r="I127" t="s">
        <v>22</v>
      </c>
    </row>
    <row r="128" spans="1:22" x14ac:dyDescent="0.75">
      <c r="A128">
        <v>1541.35</v>
      </c>
      <c r="B128" t="s">
        <v>4</v>
      </c>
      <c r="C128">
        <v>2911.13</v>
      </c>
      <c r="D128">
        <v>30</v>
      </c>
      <c r="F128" t="s">
        <v>20</v>
      </c>
      <c r="I128" t="s">
        <v>22</v>
      </c>
    </row>
    <row r="129" spans="1:9" x14ac:dyDescent="0.75">
      <c r="A129">
        <v>1583.3</v>
      </c>
      <c r="B129" t="s">
        <v>4</v>
      </c>
      <c r="C129">
        <v>2911.13</v>
      </c>
      <c r="D129">
        <v>30</v>
      </c>
      <c r="F129" t="s">
        <v>20</v>
      </c>
      <c r="I129" t="s">
        <v>22</v>
      </c>
    </row>
    <row r="130" spans="1:9" x14ac:dyDescent="0.75">
      <c r="A130">
        <v>1685.4490000000001</v>
      </c>
      <c r="B130" t="s">
        <v>4</v>
      </c>
      <c r="C130">
        <v>2911.13</v>
      </c>
      <c r="D130">
        <v>30</v>
      </c>
      <c r="F130" t="s">
        <v>20</v>
      </c>
      <c r="I130" t="s">
        <v>22</v>
      </c>
    </row>
    <row r="131" spans="1:9" x14ac:dyDescent="0.75">
      <c r="A131">
        <v>1694.1</v>
      </c>
      <c r="B131" t="s">
        <v>4</v>
      </c>
      <c r="C131">
        <v>2911.13</v>
      </c>
      <c r="D131">
        <v>30</v>
      </c>
      <c r="F131" t="s">
        <v>20</v>
      </c>
      <c r="I131" t="s">
        <v>22</v>
      </c>
    </row>
    <row r="132" spans="1:9" x14ac:dyDescent="0.75">
      <c r="A132">
        <v>1734.375</v>
      </c>
      <c r="B132" t="s">
        <v>4</v>
      </c>
      <c r="C132">
        <v>2911.13</v>
      </c>
      <c r="D132">
        <v>30</v>
      </c>
      <c r="F132" t="s">
        <v>20</v>
      </c>
      <c r="I132" t="s">
        <v>22</v>
      </c>
    </row>
    <row r="133" spans="1:9" x14ac:dyDescent="0.75">
      <c r="A133">
        <v>1740.5250000000001</v>
      </c>
      <c r="B133" t="s">
        <v>4</v>
      </c>
      <c r="C133">
        <v>2911.13</v>
      </c>
      <c r="D133">
        <v>30</v>
      </c>
      <c r="F133" t="s">
        <v>20</v>
      </c>
      <c r="I133" t="s">
        <v>22</v>
      </c>
    </row>
    <row r="134" spans="1:9" x14ac:dyDescent="0.75">
      <c r="A134">
        <v>1754.175</v>
      </c>
      <c r="B134" t="s">
        <v>4</v>
      </c>
      <c r="C134">
        <v>2911.13</v>
      </c>
      <c r="D134">
        <v>30</v>
      </c>
      <c r="F134" t="s">
        <v>20</v>
      </c>
      <c r="I134" t="s">
        <v>22</v>
      </c>
    </row>
    <row r="135" spans="1:9" x14ac:dyDescent="0.75">
      <c r="A135">
        <v>1215.9000000000001</v>
      </c>
      <c r="B135" t="s">
        <v>4</v>
      </c>
      <c r="C135">
        <v>2911.13</v>
      </c>
      <c r="D135">
        <v>30</v>
      </c>
      <c r="F135" t="s">
        <v>26</v>
      </c>
      <c r="I135" t="s">
        <v>22</v>
      </c>
    </row>
    <row r="136" spans="1:9" x14ac:dyDescent="0.75">
      <c r="A136">
        <v>1219</v>
      </c>
      <c r="B136" t="s">
        <v>4</v>
      </c>
      <c r="C136">
        <v>2911.13</v>
      </c>
      <c r="D136">
        <v>30</v>
      </c>
      <c r="F136" t="s">
        <v>26</v>
      </c>
      <c r="I136" t="s">
        <v>22</v>
      </c>
    </row>
    <row r="137" spans="1:9" x14ac:dyDescent="0.75">
      <c r="A137">
        <v>1253.0999999999999</v>
      </c>
      <c r="B137" t="s">
        <v>4</v>
      </c>
      <c r="C137">
        <v>2911.13</v>
      </c>
      <c r="D137">
        <v>30</v>
      </c>
      <c r="F137" t="s">
        <v>26</v>
      </c>
      <c r="I137" t="s">
        <v>22</v>
      </c>
    </row>
    <row r="138" spans="1:9" x14ac:dyDescent="0.75">
      <c r="A138">
        <v>1257.5</v>
      </c>
      <c r="B138" t="s">
        <v>4</v>
      </c>
      <c r="C138">
        <v>2911.13</v>
      </c>
      <c r="D138">
        <v>30</v>
      </c>
      <c r="F138" t="s">
        <v>26</v>
      </c>
      <c r="I138" t="s">
        <v>22</v>
      </c>
    </row>
    <row r="139" spans="1:9" x14ac:dyDescent="0.75">
      <c r="A139">
        <v>1271.1510000000001</v>
      </c>
      <c r="B139" t="s">
        <v>4</v>
      </c>
      <c r="C139">
        <v>2911.13</v>
      </c>
      <c r="D139">
        <v>30</v>
      </c>
      <c r="F139" t="s">
        <v>26</v>
      </c>
      <c r="I139" t="s">
        <v>22</v>
      </c>
    </row>
    <row r="140" spans="1:9" x14ac:dyDescent="0.75">
      <c r="A140">
        <v>1299.7</v>
      </c>
      <c r="B140" t="s">
        <v>4</v>
      </c>
      <c r="C140">
        <v>2911.13</v>
      </c>
      <c r="D140">
        <v>30</v>
      </c>
      <c r="F140" t="s">
        <v>26</v>
      </c>
      <c r="I140" t="s">
        <v>22</v>
      </c>
    </row>
    <row r="141" spans="1:9" x14ac:dyDescent="0.75">
      <c r="A141">
        <v>1702.575</v>
      </c>
      <c r="B141" t="s">
        <v>4</v>
      </c>
      <c r="C141">
        <v>2911.13</v>
      </c>
      <c r="D141">
        <v>30</v>
      </c>
      <c r="F141" t="s">
        <v>26</v>
      </c>
      <c r="I141" t="s">
        <v>22</v>
      </c>
    </row>
    <row r="142" spans="1:9" x14ac:dyDescent="0.75">
      <c r="A142">
        <v>1726.3</v>
      </c>
      <c r="B142" t="s">
        <v>4</v>
      </c>
      <c r="C142">
        <v>2911.13</v>
      </c>
      <c r="D142">
        <v>30</v>
      </c>
      <c r="F142" t="s">
        <v>26</v>
      </c>
      <c r="I142" t="s">
        <v>22</v>
      </c>
    </row>
    <row r="143" spans="1:9" x14ac:dyDescent="0.75">
      <c r="A143">
        <v>1745.4</v>
      </c>
      <c r="B143" t="s">
        <v>4</v>
      </c>
      <c r="C143">
        <v>2911.13</v>
      </c>
      <c r="D143">
        <v>30</v>
      </c>
      <c r="F143" t="s">
        <v>26</v>
      </c>
      <c r="I143" t="s">
        <v>22</v>
      </c>
    </row>
    <row r="144" spans="1:9" x14ac:dyDescent="0.75">
      <c r="A144">
        <v>1752.375</v>
      </c>
      <c r="B144" t="s">
        <v>4</v>
      </c>
      <c r="C144">
        <v>2911.13</v>
      </c>
      <c r="D144">
        <v>30</v>
      </c>
      <c r="F144" t="s">
        <v>26</v>
      </c>
      <c r="I144" t="s">
        <v>22</v>
      </c>
    </row>
    <row r="145" spans="1:11" x14ac:dyDescent="0.75">
      <c r="A145">
        <v>1758.35</v>
      </c>
      <c r="B145" t="s">
        <v>4</v>
      </c>
      <c r="C145">
        <v>2911.13</v>
      </c>
      <c r="D145">
        <v>30</v>
      </c>
      <c r="F145" t="s">
        <v>26</v>
      </c>
      <c r="I145" t="s">
        <v>22</v>
      </c>
    </row>
    <row r="146" spans="1:11" x14ac:dyDescent="0.75">
      <c r="A146">
        <v>1257.009</v>
      </c>
      <c r="B146" t="s">
        <v>4</v>
      </c>
      <c r="C146">
        <v>2911.13</v>
      </c>
      <c r="D146">
        <v>30</v>
      </c>
      <c r="F146" t="s">
        <v>29</v>
      </c>
      <c r="I146" t="s">
        <v>22</v>
      </c>
    </row>
    <row r="147" spans="1:11" x14ac:dyDescent="0.75">
      <c r="A147">
        <v>1322.9739999999999</v>
      </c>
      <c r="B147" t="s">
        <v>4</v>
      </c>
      <c r="C147">
        <v>2911.13</v>
      </c>
      <c r="D147">
        <v>30</v>
      </c>
      <c r="F147" t="s">
        <v>29</v>
      </c>
      <c r="I147" t="s">
        <v>22</v>
      </c>
    </row>
    <row r="148" spans="1:11" x14ac:dyDescent="0.75">
      <c r="A148">
        <v>1341.05</v>
      </c>
      <c r="B148" t="s">
        <v>4</v>
      </c>
      <c r="C148">
        <v>2911.13</v>
      </c>
      <c r="D148">
        <v>30</v>
      </c>
      <c r="F148" t="s">
        <v>29</v>
      </c>
      <c r="I148" t="s">
        <v>22</v>
      </c>
    </row>
    <row r="149" spans="1:11" x14ac:dyDescent="0.75">
      <c r="A149">
        <v>1772.7</v>
      </c>
      <c r="B149" t="s">
        <v>4</v>
      </c>
      <c r="C149">
        <v>2911.13</v>
      </c>
      <c r="D149">
        <v>30</v>
      </c>
      <c r="F149" t="s">
        <v>29</v>
      </c>
      <c r="I149" t="s">
        <v>22</v>
      </c>
    </row>
    <row r="150" spans="1:11" x14ac:dyDescent="0.75">
      <c r="A150">
        <v>1794.375</v>
      </c>
      <c r="B150" t="s">
        <v>4</v>
      </c>
      <c r="C150">
        <v>2911.13</v>
      </c>
      <c r="D150">
        <v>30</v>
      </c>
      <c r="F150" t="s">
        <v>29</v>
      </c>
      <c r="I150" t="s">
        <v>22</v>
      </c>
    </row>
    <row r="155" spans="1:11" x14ac:dyDescent="0.75">
      <c r="K155">
        <f>N117/60</f>
        <v>30.380850000000002</v>
      </c>
    </row>
  </sheetData>
  <sortState xmlns:xlrd2="http://schemas.microsoft.com/office/spreadsheetml/2017/richdata2" ref="A106:I150">
    <sortCondition ref="F106:F150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3"/>
  <sheetViews>
    <sheetView topLeftCell="B1" workbookViewId="0">
      <selection activeCell="G10" sqref="G10"/>
    </sheetView>
  </sheetViews>
  <sheetFormatPr defaultColWidth="8.81640625" defaultRowHeight="14.75" x14ac:dyDescent="0.75"/>
  <cols>
    <col min="5" max="5" width="11.6796875" customWidth="1"/>
    <col min="7" max="7" width="6.81640625" customWidth="1"/>
    <col min="8" max="8" width="14.1796875" customWidth="1"/>
  </cols>
  <sheetData>
    <row r="1" spans="1:9" x14ac:dyDescent="0.75">
      <c r="A1" t="s">
        <v>0</v>
      </c>
      <c r="B1" t="s">
        <v>39</v>
      </c>
    </row>
    <row r="3" spans="1:9" x14ac:dyDescent="0.75">
      <c r="A3" t="s">
        <v>2</v>
      </c>
    </row>
    <row r="5" spans="1:9" x14ac:dyDescent="0.75">
      <c r="A5" t="s">
        <v>3</v>
      </c>
      <c r="B5" t="s">
        <v>40</v>
      </c>
    </row>
    <row r="7" spans="1:9" x14ac:dyDescent="0.75">
      <c r="A7" t="s">
        <v>5</v>
      </c>
      <c r="B7" s="1">
        <v>43959.622881944444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COUNTIF($F$17:$F$67, "Locomotion")</f>
        <v>18</v>
      </c>
      <c r="G9" t="s">
        <v>30</v>
      </c>
      <c r="H9">
        <f>COUNTIF($F$68:$F$120, "Grooming/licking")</f>
        <v>9</v>
      </c>
      <c r="I9">
        <f>AVERAGE(K68:K76)</f>
        <v>20.910777777777817</v>
      </c>
    </row>
    <row r="10" spans="1:9" x14ac:dyDescent="0.75">
      <c r="D10" t="s">
        <v>25</v>
      </c>
      <c r="E10">
        <f>COUNTIF($F$17:$F$67, "Turn L")</f>
        <v>12</v>
      </c>
      <c r="G10" t="s">
        <v>31</v>
      </c>
      <c r="H10">
        <f>COUNTIF($F$68:$F$120, "Nesting")</f>
        <v>7</v>
      </c>
      <c r="I10">
        <f>AVERAGE(K77:K83)</f>
        <v>13.728714285714302</v>
      </c>
    </row>
    <row r="11" spans="1:9" x14ac:dyDescent="0.75">
      <c r="A11" t="s">
        <v>7</v>
      </c>
      <c r="B11">
        <v>0</v>
      </c>
      <c r="D11" t="s">
        <v>27</v>
      </c>
      <c r="E11">
        <f>COUNTIF($F$17:$F$67, "Turn R")</f>
        <v>15</v>
      </c>
      <c r="G11" t="s">
        <v>20</v>
      </c>
      <c r="H11">
        <f>COUNTIF($F$68:$F$120, "Rearing")</f>
        <v>12</v>
      </c>
      <c r="I11">
        <f>AVERAGE(K84:K95)</f>
        <v>2.1727499999999886</v>
      </c>
    </row>
    <row r="12" spans="1:9" x14ac:dyDescent="0.75">
      <c r="D12" t="s">
        <v>28</v>
      </c>
      <c r="E12">
        <f>COUNTIF($F$17:$F$67, "Pausing")</f>
        <v>6</v>
      </c>
      <c r="G12" t="s">
        <v>26</v>
      </c>
      <c r="H12">
        <f>COUNTIF($F$68:$F$120, "Sniffing")</f>
        <v>22</v>
      </c>
      <c r="I12">
        <f>AVERAGE(K96:K117)</f>
        <v>6.8747727272727222</v>
      </c>
    </row>
    <row r="13" spans="1:9" x14ac:dyDescent="0.75">
      <c r="A13" t="s">
        <v>8</v>
      </c>
      <c r="D13" s="2" t="s">
        <v>36</v>
      </c>
      <c r="E13">
        <f>SUM(E9:E12)</f>
        <v>51</v>
      </c>
      <c r="G13" t="s">
        <v>29</v>
      </c>
      <c r="H13">
        <f>COUNTIF($F$68:$F$120, "Tunneling")</f>
        <v>3</v>
      </c>
      <c r="I13">
        <f>AVERAGE(K118:K120)</f>
        <v>4.0403333333333649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53</v>
      </c>
    </row>
    <row r="16" spans="1:9" x14ac:dyDescent="0.75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</row>
    <row r="17" spans="1:9" x14ac:dyDescent="0.75">
      <c r="A17">
        <v>1208.1590000000001</v>
      </c>
      <c r="B17" t="s">
        <v>40</v>
      </c>
      <c r="C17">
        <v>2903</v>
      </c>
      <c r="D17">
        <v>30</v>
      </c>
      <c r="F17" t="s">
        <v>23</v>
      </c>
      <c r="I17" t="s">
        <v>24</v>
      </c>
    </row>
    <row r="18" spans="1:9" x14ac:dyDescent="0.75">
      <c r="A18">
        <v>1209.184</v>
      </c>
      <c r="B18" t="s">
        <v>40</v>
      </c>
      <c r="C18">
        <v>2903</v>
      </c>
      <c r="D18">
        <v>30</v>
      </c>
      <c r="F18" t="s">
        <v>27</v>
      </c>
      <c r="I18" t="s">
        <v>24</v>
      </c>
    </row>
    <row r="19" spans="1:9" x14ac:dyDescent="0.75">
      <c r="A19">
        <v>1212.9839999999999</v>
      </c>
      <c r="B19" t="s">
        <v>40</v>
      </c>
      <c r="C19">
        <v>2903</v>
      </c>
      <c r="D19">
        <v>30</v>
      </c>
      <c r="F19" t="s">
        <v>23</v>
      </c>
      <c r="I19" t="s">
        <v>24</v>
      </c>
    </row>
    <row r="20" spans="1:9" x14ac:dyDescent="0.75">
      <c r="A20">
        <v>1216.3579999999999</v>
      </c>
      <c r="B20" t="s">
        <v>40</v>
      </c>
      <c r="C20">
        <v>2903</v>
      </c>
      <c r="D20">
        <v>30</v>
      </c>
      <c r="F20" t="s">
        <v>27</v>
      </c>
      <c r="I20" t="s">
        <v>24</v>
      </c>
    </row>
    <row r="21" spans="1:9" x14ac:dyDescent="0.75">
      <c r="A21">
        <v>1217.6579999999999</v>
      </c>
      <c r="B21" t="s">
        <v>40</v>
      </c>
      <c r="C21">
        <v>2903</v>
      </c>
      <c r="D21">
        <v>30</v>
      </c>
      <c r="F21" t="s">
        <v>27</v>
      </c>
      <c r="I21" t="s">
        <v>24</v>
      </c>
    </row>
    <row r="22" spans="1:9" x14ac:dyDescent="0.75">
      <c r="A22">
        <v>1224.934</v>
      </c>
      <c r="B22" t="s">
        <v>40</v>
      </c>
      <c r="C22">
        <v>2903</v>
      </c>
      <c r="D22">
        <v>30</v>
      </c>
      <c r="F22" t="s">
        <v>28</v>
      </c>
      <c r="I22" t="s">
        <v>24</v>
      </c>
    </row>
    <row r="23" spans="1:9" x14ac:dyDescent="0.75">
      <c r="A23">
        <v>1235.7339999999999</v>
      </c>
      <c r="B23" t="s">
        <v>40</v>
      </c>
      <c r="C23">
        <v>2903</v>
      </c>
      <c r="D23">
        <v>30</v>
      </c>
      <c r="F23" t="s">
        <v>27</v>
      </c>
      <c r="I23" t="s">
        <v>24</v>
      </c>
    </row>
    <row r="24" spans="1:9" x14ac:dyDescent="0.75">
      <c r="A24">
        <v>1236.509</v>
      </c>
      <c r="B24" t="s">
        <v>40</v>
      </c>
      <c r="C24">
        <v>2903</v>
      </c>
      <c r="D24">
        <v>30</v>
      </c>
      <c r="F24" t="s">
        <v>25</v>
      </c>
      <c r="I24" t="s">
        <v>24</v>
      </c>
    </row>
    <row r="25" spans="1:9" x14ac:dyDescent="0.75">
      <c r="A25">
        <v>1238.559</v>
      </c>
      <c r="B25" t="s">
        <v>40</v>
      </c>
      <c r="C25">
        <v>2903</v>
      </c>
      <c r="D25">
        <v>30</v>
      </c>
      <c r="F25" t="s">
        <v>23</v>
      </c>
      <c r="I25" t="s">
        <v>24</v>
      </c>
    </row>
    <row r="26" spans="1:9" x14ac:dyDescent="0.75">
      <c r="A26">
        <v>1264.4090000000001</v>
      </c>
      <c r="B26" t="s">
        <v>40</v>
      </c>
      <c r="C26">
        <v>2903</v>
      </c>
      <c r="D26">
        <v>30</v>
      </c>
      <c r="F26" t="s">
        <v>27</v>
      </c>
      <c r="I26" t="s">
        <v>24</v>
      </c>
    </row>
    <row r="27" spans="1:9" x14ac:dyDescent="0.75">
      <c r="A27">
        <v>1265.6849999999999</v>
      </c>
      <c r="B27" t="s">
        <v>40</v>
      </c>
      <c r="C27">
        <v>2903</v>
      </c>
      <c r="D27">
        <v>30</v>
      </c>
      <c r="F27" t="s">
        <v>25</v>
      </c>
      <c r="I27" t="s">
        <v>24</v>
      </c>
    </row>
    <row r="28" spans="1:9" x14ac:dyDescent="0.75">
      <c r="A28">
        <v>1267.258</v>
      </c>
      <c r="B28" t="s">
        <v>40</v>
      </c>
      <c r="C28">
        <v>2903</v>
      </c>
      <c r="D28">
        <v>30</v>
      </c>
      <c r="F28" t="s">
        <v>25</v>
      </c>
      <c r="I28" t="s">
        <v>24</v>
      </c>
    </row>
    <row r="29" spans="1:9" x14ac:dyDescent="0.75">
      <c r="A29">
        <v>1268.009</v>
      </c>
      <c r="B29" t="s">
        <v>40</v>
      </c>
      <c r="C29">
        <v>2903</v>
      </c>
      <c r="D29">
        <v>30</v>
      </c>
      <c r="F29" t="s">
        <v>23</v>
      </c>
      <c r="I29" t="s">
        <v>24</v>
      </c>
    </row>
    <row r="30" spans="1:9" x14ac:dyDescent="0.75">
      <c r="A30">
        <v>1274.2840000000001</v>
      </c>
      <c r="B30" t="s">
        <v>40</v>
      </c>
      <c r="C30">
        <v>2903</v>
      </c>
      <c r="D30">
        <v>30</v>
      </c>
      <c r="F30" t="s">
        <v>27</v>
      </c>
      <c r="I30" t="s">
        <v>24</v>
      </c>
    </row>
    <row r="31" spans="1:9" x14ac:dyDescent="0.75">
      <c r="A31">
        <v>1279.1849999999999</v>
      </c>
      <c r="B31" t="s">
        <v>40</v>
      </c>
      <c r="C31">
        <v>2903</v>
      </c>
      <c r="D31">
        <v>30</v>
      </c>
      <c r="F31" t="s">
        <v>23</v>
      </c>
      <c r="I31" t="s">
        <v>24</v>
      </c>
    </row>
    <row r="32" spans="1:9" x14ac:dyDescent="0.75">
      <c r="A32">
        <v>1280.259</v>
      </c>
      <c r="B32" t="s">
        <v>40</v>
      </c>
      <c r="C32">
        <v>2903</v>
      </c>
      <c r="D32">
        <v>30</v>
      </c>
      <c r="F32" t="s">
        <v>27</v>
      </c>
      <c r="I32" t="s">
        <v>24</v>
      </c>
    </row>
    <row r="33" spans="1:9" x14ac:dyDescent="0.75">
      <c r="A33">
        <v>1282.3340000000001</v>
      </c>
      <c r="B33" t="s">
        <v>40</v>
      </c>
      <c r="C33">
        <v>2903</v>
      </c>
      <c r="D33">
        <v>30</v>
      </c>
      <c r="F33" t="s">
        <v>27</v>
      </c>
      <c r="I33" t="s">
        <v>24</v>
      </c>
    </row>
    <row r="34" spans="1:9" x14ac:dyDescent="0.75">
      <c r="A34">
        <v>1283.634</v>
      </c>
      <c r="B34" t="s">
        <v>40</v>
      </c>
      <c r="C34">
        <v>2903</v>
      </c>
      <c r="D34">
        <v>30</v>
      </c>
      <c r="F34" t="s">
        <v>23</v>
      </c>
      <c r="I34" t="s">
        <v>24</v>
      </c>
    </row>
    <row r="35" spans="1:9" x14ac:dyDescent="0.75">
      <c r="A35">
        <v>1317.0840000000001</v>
      </c>
      <c r="B35" t="s">
        <v>40</v>
      </c>
      <c r="C35">
        <v>2903</v>
      </c>
      <c r="D35">
        <v>30</v>
      </c>
      <c r="F35" t="s">
        <v>23</v>
      </c>
      <c r="I35" t="s">
        <v>24</v>
      </c>
    </row>
    <row r="36" spans="1:9" x14ac:dyDescent="0.75">
      <c r="A36">
        <v>1322.259</v>
      </c>
      <c r="B36" t="s">
        <v>40</v>
      </c>
      <c r="C36">
        <v>2903</v>
      </c>
      <c r="D36">
        <v>30</v>
      </c>
      <c r="F36" t="s">
        <v>25</v>
      </c>
      <c r="I36" t="s">
        <v>24</v>
      </c>
    </row>
    <row r="37" spans="1:9" x14ac:dyDescent="0.75">
      <c r="A37">
        <v>1325.8589999999999</v>
      </c>
      <c r="B37" t="s">
        <v>40</v>
      </c>
      <c r="C37">
        <v>2903</v>
      </c>
      <c r="D37">
        <v>30</v>
      </c>
      <c r="F37" t="s">
        <v>27</v>
      </c>
      <c r="I37" t="s">
        <v>24</v>
      </c>
    </row>
    <row r="38" spans="1:9" x14ac:dyDescent="0.75">
      <c r="A38">
        <v>1330.759</v>
      </c>
      <c r="B38" t="s">
        <v>40</v>
      </c>
      <c r="C38">
        <v>2903</v>
      </c>
      <c r="D38">
        <v>30</v>
      </c>
      <c r="F38" t="s">
        <v>28</v>
      </c>
      <c r="I38" t="s">
        <v>24</v>
      </c>
    </row>
    <row r="39" spans="1:9" x14ac:dyDescent="0.75">
      <c r="A39">
        <v>1339.384</v>
      </c>
      <c r="B39" t="s">
        <v>40</v>
      </c>
      <c r="C39">
        <v>2903</v>
      </c>
      <c r="D39">
        <v>30</v>
      </c>
      <c r="F39" t="s">
        <v>27</v>
      </c>
      <c r="I39" t="s">
        <v>24</v>
      </c>
    </row>
    <row r="40" spans="1:9" x14ac:dyDescent="0.75">
      <c r="A40">
        <v>1345.309</v>
      </c>
      <c r="B40" t="s">
        <v>40</v>
      </c>
      <c r="C40">
        <v>2903</v>
      </c>
      <c r="D40">
        <v>30</v>
      </c>
      <c r="F40" t="s">
        <v>23</v>
      </c>
      <c r="I40" t="s">
        <v>24</v>
      </c>
    </row>
    <row r="41" spans="1:9" x14ac:dyDescent="0.75">
      <c r="A41">
        <v>1348.91</v>
      </c>
      <c r="B41" t="s">
        <v>40</v>
      </c>
      <c r="C41">
        <v>2903</v>
      </c>
      <c r="D41">
        <v>30</v>
      </c>
      <c r="F41" t="s">
        <v>27</v>
      </c>
      <c r="I41" t="s">
        <v>24</v>
      </c>
    </row>
    <row r="42" spans="1:9" x14ac:dyDescent="0.75">
      <c r="A42">
        <v>1352.01</v>
      </c>
      <c r="B42" t="s">
        <v>40</v>
      </c>
      <c r="C42">
        <v>2903</v>
      </c>
      <c r="D42">
        <v>30</v>
      </c>
      <c r="F42" t="s">
        <v>25</v>
      </c>
      <c r="I42" t="s">
        <v>24</v>
      </c>
    </row>
    <row r="43" spans="1:9" x14ac:dyDescent="0.75">
      <c r="A43">
        <v>1353.0840000000001</v>
      </c>
      <c r="B43" t="s">
        <v>40</v>
      </c>
      <c r="C43">
        <v>2903</v>
      </c>
      <c r="D43">
        <v>30</v>
      </c>
      <c r="F43" t="s">
        <v>25</v>
      </c>
      <c r="I43" t="s">
        <v>24</v>
      </c>
    </row>
    <row r="44" spans="1:9" x14ac:dyDescent="0.75">
      <c r="A44">
        <v>1360.5340000000001</v>
      </c>
      <c r="B44" t="s">
        <v>40</v>
      </c>
      <c r="C44">
        <v>2903</v>
      </c>
      <c r="D44">
        <v>30</v>
      </c>
      <c r="F44" t="s">
        <v>23</v>
      </c>
      <c r="I44" t="s">
        <v>24</v>
      </c>
    </row>
    <row r="45" spans="1:9" x14ac:dyDescent="0.75">
      <c r="A45">
        <v>1361.308</v>
      </c>
      <c r="B45" t="s">
        <v>40</v>
      </c>
      <c r="C45">
        <v>2903</v>
      </c>
      <c r="D45">
        <v>30</v>
      </c>
      <c r="F45" t="s">
        <v>23</v>
      </c>
      <c r="I45" t="s">
        <v>24</v>
      </c>
    </row>
    <row r="46" spans="1:9" x14ac:dyDescent="0.75">
      <c r="A46">
        <v>1368.5340000000001</v>
      </c>
      <c r="B46" t="s">
        <v>40</v>
      </c>
      <c r="C46">
        <v>2903</v>
      </c>
      <c r="D46">
        <v>30</v>
      </c>
      <c r="F46" t="s">
        <v>25</v>
      </c>
      <c r="I46" t="s">
        <v>24</v>
      </c>
    </row>
    <row r="47" spans="1:9" x14ac:dyDescent="0.75">
      <c r="A47">
        <v>1371.3589999999999</v>
      </c>
      <c r="B47" t="s">
        <v>40</v>
      </c>
      <c r="C47">
        <v>2903</v>
      </c>
      <c r="D47">
        <v>30</v>
      </c>
      <c r="F47" t="s">
        <v>25</v>
      </c>
      <c r="I47" t="s">
        <v>24</v>
      </c>
    </row>
    <row r="48" spans="1:9" x14ac:dyDescent="0.75">
      <c r="A48">
        <v>1376.7339999999999</v>
      </c>
      <c r="B48" t="s">
        <v>40</v>
      </c>
      <c r="C48">
        <v>2903</v>
      </c>
      <c r="D48">
        <v>30</v>
      </c>
      <c r="F48" t="s">
        <v>28</v>
      </c>
      <c r="I48" t="s">
        <v>24</v>
      </c>
    </row>
    <row r="49" spans="1:9" x14ac:dyDescent="0.75">
      <c r="A49">
        <v>1382.8589999999999</v>
      </c>
      <c r="B49" t="s">
        <v>40</v>
      </c>
      <c r="C49">
        <v>2903</v>
      </c>
      <c r="D49">
        <v>30</v>
      </c>
      <c r="F49" t="s">
        <v>25</v>
      </c>
      <c r="I49" t="s">
        <v>24</v>
      </c>
    </row>
    <row r="50" spans="1:9" x14ac:dyDescent="0.75">
      <c r="A50">
        <v>1383.384</v>
      </c>
      <c r="B50" t="s">
        <v>40</v>
      </c>
      <c r="C50">
        <v>2903</v>
      </c>
      <c r="D50">
        <v>30</v>
      </c>
      <c r="F50" t="s">
        <v>23</v>
      </c>
      <c r="I50" t="s">
        <v>24</v>
      </c>
    </row>
    <row r="51" spans="1:9" x14ac:dyDescent="0.75">
      <c r="A51">
        <v>1390.4849999999999</v>
      </c>
      <c r="B51" t="s">
        <v>40</v>
      </c>
      <c r="C51">
        <v>2903</v>
      </c>
      <c r="D51">
        <v>30</v>
      </c>
      <c r="F51" t="s">
        <v>25</v>
      </c>
      <c r="I51" t="s">
        <v>24</v>
      </c>
    </row>
    <row r="52" spans="1:9" x14ac:dyDescent="0.75">
      <c r="A52">
        <v>1391.559</v>
      </c>
      <c r="B52" t="s">
        <v>40</v>
      </c>
      <c r="C52">
        <v>2903</v>
      </c>
      <c r="D52">
        <v>30</v>
      </c>
      <c r="F52" t="s">
        <v>23</v>
      </c>
      <c r="I52" t="s">
        <v>24</v>
      </c>
    </row>
    <row r="53" spans="1:9" x14ac:dyDescent="0.75">
      <c r="A53">
        <v>1402.7829999999999</v>
      </c>
      <c r="B53" t="s">
        <v>40</v>
      </c>
      <c r="C53">
        <v>2903</v>
      </c>
      <c r="D53">
        <v>30</v>
      </c>
      <c r="F53" t="s">
        <v>23</v>
      </c>
      <c r="I53" t="s">
        <v>24</v>
      </c>
    </row>
    <row r="54" spans="1:9" x14ac:dyDescent="0.75">
      <c r="A54">
        <v>1434.7090000000001</v>
      </c>
      <c r="B54" t="s">
        <v>40</v>
      </c>
      <c r="C54">
        <v>2903</v>
      </c>
      <c r="D54">
        <v>30</v>
      </c>
      <c r="F54" t="s">
        <v>23</v>
      </c>
      <c r="I54" t="s">
        <v>24</v>
      </c>
    </row>
    <row r="55" spans="1:9" x14ac:dyDescent="0.75">
      <c r="A55">
        <v>1435.7090000000001</v>
      </c>
      <c r="B55" t="s">
        <v>40</v>
      </c>
      <c r="C55">
        <v>2903</v>
      </c>
      <c r="D55">
        <v>30</v>
      </c>
      <c r="F55" t="s">
        <v>25</v>
      </c>
      <c r="I55" t="s">
        <v>24</v>
      </c>
    </row>
    <row r="56" spans="1:9" x14ac:dyDescent="0.75">
      <c r="A56">
        <v>1452.7339999999999</v>
      </c>
      <c r="B56" t="s">
        <v>40</v>
      </c>
      <c r="C56">
        <v>2903</v>
      </c>
      <c r="D56">
        <v>30</v>
      </c>
      <c r="F56" t="s">
        <v>28</v>
      </c>
      <c r="I56" t="s">
        <v>24</v>
      </c>
    </row>
    <row r="57" spans="1:9" x14ac:dyDescent="0.75">
      <c r="A57">
        <v>1480.634</v>
      </c>
      <c r="B57" t="s">
        <v>40</v>
      </c>
      <c r="C57">
        <v>2903</v>
      </c>
      <c r="D57">
        <v>30</v>
      </c>
      <c r="F57" t="s">
        <v>28</v>
      </c>
      <c r="I57" t="s">
        <v>24</v>
      </c>
    </row>
    <row r="58" spans="1:9" x14ac:dyDescent="0.75">
      <c r="A58">
        <v>1482.934</v>
      </c>
      <c r="B58" t="s">
        <v>40</v>
      </c>
      <c r="C58">
        <v>2903</v>
      </c>
      <c r="D58">
        <v>30</v>
      </c>
      <c r="F58" t="s">
        <v>27</v>
      </c>
      <c r="I58" t="s">
        <v>24</v>
      </c>
    </row>
    <row r="59" spans="1:9" x14ac:dyDescent="0.75">
      <c r="A59">
        <v>1487.8340000000001</v>
      </c>
      <c r="B59" t="s">
        <v>40</v>
      </c>
      <c r="C59">
        <v>2903</v>
      </c>
      <c r="D59">
        <v>30</v>
      </c>
      <c r="F59" t="s">
        <v>27</v>
      </c>
      <c r="I59" t="s">
        <v>24</v>
      </c>
    </row>
    <row r="60" spans="1:9" x14ac:dyDescent="0.75">
      <c r="A60">
        <v>1488.3579999999999</v>
      </c>
      <c r="B60" t="s">
        <v>40</v>
      </c>
      <c r="C60">
        <v>2903</v>
      </c>
      <c r="D60">
        <v>30</v>
      </c>
      <c r="F60" t="s">
        <v>28</v>
      </c>
      <c r="I60" t="s">
        <v>24</v>
      </c>
    </row>
    <row r="61" spans="1:9" x14ac:dyDescent="0.75">
      <c r="A61">
        <v>1501.0340000000001</v>
      </c>
      <c r="B61" t="s">
        <v>40</v>
      </c>
      <c r="C61">
        <v>2903</v>
      </c>
      <c r="D61">
        <v>30</v>
      </c>
      <c r="F61" t="s">
        <v>27</v>
      </c>
      <c r="I61" t="s">
        <v>24</v>
      </c>
    </row>
    <row r="62" spans="1:9" x14ac:dyDescent="0.75">
      <c r="A62">
        <v>1504.3589999999999</v>
      </c>
      <c r="B62" t="s">
        <v>40</v>
      </c>
      <c r="C62">
        <v>2903</v>
      </c>
      <c r="D62">
        <v>30</v>
      </c>
      <c r="F62" t="s">
        <v>23</v>
      </c>
      <c r="I62" t="s">
        <v>24</v>
      </c>
    </row>
    <row r="63" spans="1:9" x14ac:dyDescent="0.75">
      <c r="A63">
        <v>1511.809</v>
      </c>
      <c r="B63" t="s">
        <v>40</v>
      </c>
      <c r="C63">
        <v>2903</v>
      </c>
      <c r="D63">
        <v>30</v>
      </c>
      <c r="F63" t="s">
        <v>23</v>
      </c>
      <c r="I63" t="s">
        <v>24</v>
      </c>
    </row>
    <row r="64" spans="1:9" x14ac:dyDescent="0.75">
      <c r="A64">
        <v>1786.934</v>
      </c>
      <c r="B64" t="s">
        <v>40</v>
      </c>
      <c r="C64">
        <v>2903</v>
      </c>
      <c r="D64">
        <v>30</v>
      </c>
      <c r="F64" t="s">
        <v>23</v>
      </c>
      <c r="I64" t="s">
        <v>24</v>
      </c>
    </row>
    <row r="65" spans="1:11" x14ac:dyDescent="0.75">
      <c r="A65">
        <v>1791.8340000000001</v>
      </c>
      <c r="B65" t="s">
        <v>40</v>
      </c>
      <c r="C65">
        <v>2903</v>
      </c>
      <c r="D65">
        <v>30</v>
      </c>
      <c r="F65" t="s">
        <v>23</v>
      </c>
      <c r="I65" t="s">
        <v>24</v>
      </c>
    </row>
    <row r="66" spans="1:11" x14ac:dyDescent="0.75">
      <c r="A66">
        <v>1792.0840000000001</v>
      </c>
      <c r="B66" t="s">
        <v>40</v>
      </c>
      <c r="C66">
        <v>2903</v>
      </c>
      <c r="D66">
        <v>30</v>
      </c>
      <c r="F66" t="s">
        <v>27</v>
      </c>
      <c r="I66" t="s">
        <v>24</v>
      </c>
    </row>
    <row r="67" spans="1:11" x14ac:dyDescent="0.75">
      <c r="A67">
        <v>1799.6089999999999</v>
      </c>
      <c r="B67" t="s">
        <v>40</v>
      </c>
      <c r="C67">
        <v>2903</v>
      </c>
      <c r="D67">
        <v>30</v>
      </c>
      <c r="F67" t="s">
        <v>25</v>
      </c>
      <c r="I67" t="s">
        <v>24</v>
      </c>
      <c r="K67" t="s">
        <v>37</v>
      </c>
    </row>
    <row r="68" spans="1:11" x14ac:dyDescent="0.75">
      <c r="A68" s="4">
        <v>1251.81</v>
      </c>
      <c r="B68" s="4" t="s">
        <v>40</v>
      </c>
      <c r="C68" s="4">
        <v>2903</v>
      </c>
      <c r="D68" s="4">
        <v>30</v>
      </c>
      <c r="E68" s="4"/>
      <c r="F68" s="4" t="s">
        <v>30</v>
      </c>
      <c r="G68" s="4"/>
      <c r="H68" s="4"/>
      <c r="I68" s="4" t="s">
        <v>21</v>
      </c>
      <c r="K68">
        <f>A121-A68</f>
        <v>1.0240000000001146</v>
      </c>
    </row>
    <row r="69" spans="1:11" x14ac:dyDescent="0.75">
      <c r="A69">
        <v>1460.2339999999999</v>
      </c>
      <c r="B69" t="s">
        <v>40</v>
      </c>
      <c r="C69">
        <v>2903</v>
      </c>
      <c r="D69">
        <v>30</v>
      </c>
      <c r="F69" t="s">
        <v>30</v>
      </c>
      <c r="I69" t="s">
        <v>21</v>
      </c>
      <c r="K69">
        <f>A122-A69</f>
        <v>5.4250000000001819</v>
      </c>
    </row>
    <row r="70" spans="1:11" x14ac:dyDescent="0.75">
      <c r="A70">
        <v>1475.008</v>
      </c>
      <c r="B70" t="s">
        <v>40</v>
      </c>
      <c r="C70">
        <v>2903</v>
      </c>
      <c r="D70">
        <v>30</v>
      </c>
      <c r="F70" t="s">
        <v>30</v>
      </c>
      <c r="I70" t="s">
        <v>21</v>
      </c>
      <c r="K70">
        <f>A123-A70</f>
        <v>4.6009999999998854</v>
      </c>
    </row>
    <row r="71" spans="1:11" x14ac:dyDescent="0.75">
      <c r="A71">
        <v>1489.384</v>
      </c>
      <c r="B71" t="s">
        <v>40</v>
      </c>
      <c r="C71">
        <v>2903</v>
      </c>
      <c r="D71">
        <v>30</v>
      </c>
      <c r="F71" t="s">
        <v>30</v>
      </c>
      <c r="I71" t="s">
        <v>21</v>
      </c>
      <c r="K71">
        <f t="shared" ref="K71:K82" si="0">A124-A71</f>
        <v>1.5499999999999545</v>
      </c>
    </row>
    <row r="72" spans="1:11" x14ac:dyDescent="0.75">
      <c r="A72">
        <v>1584.009</v>
      </c>
      <c r="B72" t="s">
        <v>40</v>
      </c>
      <c r="C72">
        <v>2903</v>
      </c>
      <c r="D72">
        <v>30</v>
      </c>
      <c r="F72" t="s">
        <v>30</v>
      </c>
      <c r="I72" t="s">
        <v>21</v>
      </c>
      <c r="K72">
        <f t="shared" si="0"/>
        <v>12.700000000000045</v>
      </c>
    </row>
    <row r="73" spans="1:11" x14ac:dyDescent="0.75">
      <c r="A73">
        <v>1602.6089999999999</v>
      </c>
      <c r="B73" t="s">
        <v>40</v>
      </c>
      <c r="C73">
        <v>2903</v>
      </c>
      <c r="D73">
        <v>30</v>
      </c>
      <c r="F73" t="s">
        <v>30</v>
      </c>
      <c r="I73" t="s">
        <v>21</v>
      </c>
      <c r="K73">
        <f t="shared" si="0"/>
        <v>7.5740000000000691</v>
      </c>
    </row>
    <row r="74" spans="1:11" x14ac:dyDescent="0.75">
      <c r="A74">
        <v>1611.184</v>
      </c>
      <c r="B74" t="s">
        <v>40</v>
      </c>
      <c r="C74">
        <v>2903</v>
      </c>
      <c r="D74">
        <v>30</v>
      </c>
      <c r="F74" t="s">
        <v>30</v>
      </c>
      <c r="I74" t="s">
        <v>21</v>
      </c>
      <c r="K74">
        <f t="shared" si="0"/>
        <v>144.24900000000002</v>
      </c>
    </row>
    <row r="75" spans="1:11" x14ac:dyDescent="0.75">
      <c r="A75">
        <v>1762.7339999999999</v>
      </c>
      <c r="B75" t="s">
        <v>40</v>
      </c>
      <c r="C75">
        <v>2903</v>
      </c>
      <c r="D75">
        <v>30</v>
      </c>
      <c r="F75" t="s">
        <v>30</v>
      </c>
      <c r="I75" t="s">
        <v>21</v>
      </c>
      <c r="K75">
        <f t="shared" si="0"/>
        <v>4.1490000000001146</v>
      </c>
    </row>
    <row r="76" spans="1:11" x14ac:dyDescent="0.75">
      <c r="A76">
        <v>1772.559</v>
      </c>
      <c r="B76" t="s">
        <v>40</v>
      </c>
      <c r="C76">
        <v>2903</v>
      </c>
      <c r="D76">
        <v>30</v>
      </c>
      <c r="F76" t="s">
        <v>30</v>
      </c>
      <c r="I76" t="s">
        <v>21</v>
      </c>
      <c r="K76">
        <f t="shared" si="0"/>
        <v>6.9249999999999545</v>
      </c>
    </row>
    <row r="77" spans="1:11" x14ac:dyDescent="0.75">
      <c r="A77">
        <v>1292.133</v>
      </c>
      <c r="B77" t="s">
        <v>40</v>
      </c>
      <c r="C77">
        <v>2903</v>
      </c>
      <c r="D77">
        <v>30</v>
      </c>
      <c r="F77" t="s">
        <v>31</v>
      </c>
      <c r="I77" t="s">
        <v>21</v>
      </c>
      <c r="K77">
        <f>A130-A77</f>
        <v>1.2770000000000437</v>
      </c>
    </row>
    <row r="78" spans="1:11" x14ac:dyDescent="0.75">
      <c r="A78">
        <v>1298.3340000000001</v>
      </c>
      <c r="B78" t="s">
        <v>40</v>
      </c>
      <c r="C78">
        <v>2903</v>
      </c>
      <c r="D78">
        <v>30</v>
      </c>
      <c r="F78" t="s">
        <v>31</v>
      </c>
      <c r="I78" t="s">
        <v>21</v>
      </c>
      <c r="K78">
        <f t="shared" si="0"/>
        <v>1.5249999999998636</v>
      </c>
    </row>
    <row r="79" spans="1:11" x14ac:dyDescent="0.75">
      <c r="A79">
        <v>1306.809</v>
      </c>
      <c r="B79" t="s">
        <v>40</v>
      </c>
      <c r="C79">
        <v>2903</v>
      </c>
      <c r="D79">
        <v>30</v>
      </c>
      <c r="F79" t="s">
        <v>31</v>
      </c>
      <c r="I79" t="s">
        <v>21</v>
      </c>
      <c r="K79">
        <f t="shared" si="0"/>
        <v>5.125</v>
      </c>
    </row>
    <row r="80" spans="1:11" x14ac:dyDescent="0.75">
      <c r="A80">
        <v>1406.184</v>
      </c>
      <c r="B80" t="s">
        <v>40</v>
      </c>
      <c r="C80">
        <v>2903</v>
      </c>
      <c r="D80">
        <v>30</v>
      </c>
      <c r="F80" t="s">
        <v>31</v>
      </c>
      <c r="I80" t="s">
        <v>21</v>
      </c>
      <c r="K80">
        <f t="shared" si="0"/>
        <v>27.476000000000113</v>
      </c>
    </row>
    <row r="81" spans="1:11" x14ac:dyDescent="0.75">
      <c r="A81">
        <v>1514.0840000000001</v>
      </c>
      <c r="B81" t="s">
        <v>40</v>
      </c>
      <c r="C81">
        <v>2903</v>
      </c>
      <c r="D81">
        <v>30</v>
      </c>
      <c r="F81" t="s">
        <v>31</v>
      </c>
      <c r="I81" t="s">
        <v>21</v>
      </c>
      <c r="K81">
        <f t="shared" si="0"/>
        <v>3.3999999999998636</v>
      </c>
    </row>
    <row r="82" spans="1:11" x14ac:dyDescent="0.75">
      <c r="A82">
        <v>1522.3589999999999</v>
      </c>
      <c r="B82" t="s">
        <v>40</v>
      </c>
      <c r="C82">
        <v>2903</v>
      </c>
      <c r="D82">
        <v>30</v>
      </c>
      <c r="F82" t="s">
        <v>31</v>
      </c>
      <c r="I82" t="s">
        <v>21</v>
      </c>
      <c r="K82">
        <f t="shared" si="0"/>
        <v>18.899000000000115</v>
      </c>
    </row>
    <row r="83" spans="1:11" x14ac:dyDescent="0.75">
      <c r="A83">
        <v>1544.6089999999999</v>
      </c>
      <c r="B83" t="s">
        <v>40</v>
      </c>
      <c r="C83">
        <v>2903</v>
      </c>
      <c r="D83">
        <v>30</v>
      </c>
      <c r="F83" t="s">
        <v>31</v>
      </c>
      <c r="I83" t="s">
        <v>21</v>
      </c>
      <c r="K83">
        <f>A136-A83</f>
        <v>38.399000000000115</v>
      </c>
    </row>
    <row r="84" spans="1:11" x14ac:dyDescent="0.75">
      <c r="A84">
        <v>1218.1590000000001</v>
      </c>
      <c r="B84" t="s">
        <v>40</v>
      </c>
      <c r="C84">
        <v>2903</v>
      </c>
      <c r="D84">
        <v>30</v>
      </c>
      <c r="F84" t="s">
        <v>20</v>
      </c>
      <c r="I84" t="s">
        <v>21</v>
      </c>
      <c r="K84">
        <f t="shared" ref="K84:K120" si="1">A137-A84</f>
        <v>2.0999999999999091</v>
      </c>
    </row>
    <row r="85" spans="1:11" x14ac:dyDescent="0.75">
      <c r="A85">
        <v>1259.3109999999999</v>
      </c>
      <c r="B85" t="s">
        <v>40</v>
      </c>
      <c r="C85">
        <v>2903</v>
      </c>
      <c r="D85">
        <v>30</v>
      </c>
      <c r="F85" t="s">
        <v>20</v>
      </c>
      <c r="I85" t="s">
        <v>21</v>
      </c>
      <c r="K85">
        <f t="shared" si="1"/>
        <v>1.8230000000000928</v>
      </c>
    </row>
    <row r="86" spans="1:11" x14ac:dyDescent="0.75">
      <c r="A86">
        <v>1274.809</v>
      </c>
      <c r="B86" t="s">
        <v>40</v>
      </c>
      <c r="C86">
        <v>2903</v>
      </c>
      <c r="D86">
        <v>30</v>
      </c>
      <c r="F86" t="s">
        <v>20</v>
      </c>
      <c r="I86" t="s">
        <v>21</v>
      </c>
      <c r="K86">
        <f t="shared" si="1"/>
        <v>2.6000000000001364</v>
      </c>
    </row>
    <row r="87" spans="1:11" x14ac:dyDescent="0.75">
      <c r="A87">
        <v>1312.4839999999999</v>
      </c>
      <c r="B87" t="s">
        <v>40</v>
      </c>
      <c r="C87">
        <v>2903</v>
      </c>
      <c r="D87">
        <v>30</v>
      </c>
      <c r="F87" t="s">
        <v>20</v>
      </c>
      <c r="I87" t="s">
        <v>21</v>
      </c>
      <c r="K87">
        <f t="shared" si="1"/>
        <v>0.75</v>
      </c>
    </row>
    <row r="88" spans="1:11" x14ac:dyDescent="0.75">
      <c r="A88">
        <v>1314.7850000000001</v>
      </c>
      <c r="B88" t="s">
        <v>40</v>
      </c>
      <c r="C88">
        <v>2903</v>
      </c>
      <c r="D88">
        <v>30</v>
      </c>
      <c r="F88" t="s">
        <v>20</v>
      </c>
      <c r="I88" t="s">
        <v>21</v>
      </c>
      <c r="K88">
        <f t="shared" si="1"/>
        <v>2.0489999999999782</v>
      </c>
    </row>
    <row r="89" spans="1:11" x14ac:dyDescent="0.75">
      <c r="A89">
        <v>1349.4590000000001</v>
      </c>
      <c r="B89" t="s">
        <v>40</v>
      </c>
      <c r="C89">
        <v>2903</v>
      </c>
      <c r="D89">
        <v>30</v>
      </c>
      <c r="F89" t="s">
        <v>20</v>
      </c>
      <c r="I89" t="s">
        <v>21</v>
      </c>
      <c r="K89">
        <f t="shared" si="1"/>
        <v>2.0249999999998636</v>
      </c>
    </row>
    <row r="90" spans="1:11" x14ac:dyDescent="0.75">
      <c r="A90">
        <v>1356.934</v>
      </c>
      <c r="B90" t="s">
        <v>40</v>
      </c>
      <c r="C90">
        <v>2903</v>
      </c>
      <c r="D90">
        <v>30</v>
      </c>
      <c r="F90" t="s">
        <v>20</v>
      </c>
      <c r="I90" t="s">
        <v>21</v>
      </c>
      <c r="K90">
        <f t="shared" si="1"/>
        <v>1.7999999999999545</v>
      </c>
    </row>
    <row r="91" spans="1:11" x14ac:dyDescent="0.75">
      <c r="A91">
        <v>1378.008</v>
      </c>
      <c r="B91" t="s">
        <v>40</v>
      </c>
      <c r="C91">
        <v>2903</v>
      </c>
      <c r="D91">
        <v>30</v>
      </c>
      <c r="F91" t="s">
        <v>20</v>
      </c>
      <c r="I91" t="s">
        <v>21</v>
      </c>
      <c r="K91">
        <f t="shared" si="1"/>
        <v>1.0260000000000673</v>
      </c>
    </row>
    <row r="92" spans="1:11" x14ac:dyDescent="0.75">
      <c r="A92">
        <v>1386.0340000000001</v>
      </c>
      <c r="B92" t="s">
        <v>40</v>
      </c>
      <c r="C92">
        <v>2903</v>
      </c>
      <c r="D92">
        <v>30</v>
      </c>
      <c r="F92" t="s">
        <v>20</v>
      </c>
      <c r="I92" t="s">
        <v>21</v>
      </c>
      <c r="K92">
        <f t="shared" si="1"/>
        <v>2.875</v>
      </c>
    </row>
    <row r="93" spans="1:11" x14ac:dyDescent="0.75">
      <c r="A93">
        <v>1457.9090000000001</v>
      </c>
      <c r="B93" t="s">
        <v>40</v>
      </c>
      <c r="C93">
        <v>2903</v>
      </c>
      <c r="D93">
        <v>30</v>
      </c>
      <c r="F93" t="s">
        <v>20</v>
      </c>
      <c r="I93" t="s">
        <v>21</v>
      </c>
      <c r="K93">
        <f>A146-A93</f>
        <v>0.77399999999988722</v>
      </c>
    </row>
    <row r="94" spans="1:11" x14ac:dyDescent="0.75">
      <c r="A94">
        <v>1496.434</v>
      </c>
      <c r="B94" t="s">
        <v>40</v>
      </c>
      <c r="C94">
        <v>2903</v>
      </c>
      <c r="D94">
        <v>30</v>
      </c>
      <c r="F94" t="s">
        <v>20</v>
      </c>
      <c r="I94" t="s">
        <v>21</v>
      </c>
      <c r="K94">
        <f t="shared" si="1"/>
        <v>2.8250000000000455</v>
      </c>
    </row>
    <row r="95" spans="1:11" x14ac:dyDescent="0.75">
      <c r="A95">
        <v>1793.183</v>
      </c>
      <c r="B95" t="s">
        <v>40</v>
      </c>
      <c r="C95">
        <v>2903</v>
      </c>
      <c r="D95">
        <v>30</v>
      </c>
      <c r="F95" t="s">
        <v>20</v>
      </c>
      <c r="I95" t="s">
        <v>21</v>
      </c>
      <c r="K95">
        <f t="shared" si="1"/>
        <v>5.4259999999999309</v>
      </c>
    </row>
    <row r="96" spans="1:11" x14ac:dyDescent="0.75">
      <c r="A96" s="5">
        <v>1203.309</v>
      </c>
      <c r="B96" s="5" t="s">
        <v>40</v>
      </c>
      <c r="C96" s="5">
        <v>2903</v>
      </c>
      <c r="D96" s="5">
        <v>30</v>
      </c>
      <c r="E96" s="5"/>
      <c r="F96" s="5" t="s">
        <v>26</v>
      </c>
      <c r="G96" s="5"/>
      <c r="H96" s="5"/>
      <c r="I96" s="5" t="s">
        <v>21</v>
      </c>
      <c r="K96">
        <f t="shared" si="1"/>
        <v>20.848999999999933</v>
      </c>
    </row>
    <row r="97" spans="1:11" x14ac:dyDescent="0.75">
      <c r="A97">
        <v>1229.288</v>
      </c>
      <c r="B97" t="s">
        <v>40</v>
      </c>
      <c r="C97">
        <v>2903</v>
      </c>
      <c r="D97">
        <v>30</v>
      </c>
      <c r="F97" t="s">
        <v>26</v>
      </c>
      <c r="I97" t="s">
        <v>21</v>
      </c>
      <c r="K97">
        <f t="shared" si="1"/>
        <v>5.3959999999999582</v>
      </c>
    </row>
    <row r="98" spans="1:11" x14ac:dyDescent="0.75">
      <c r="A98">
        <v>1241.961</v>
      </c>
      <c r="B98" t="s">
        <v>40</v>
      </c>
      <c r="C98">
        <v>2903</v>
      </c>
      <c r="D98">
        <v>30</v>
      </c>
      <c r="F98" t="s">
        <v>26</v>
      </c>
      <c r="I98" t="s">
        <v>21</v>
      </c>
      <c r="K98">
        <f t="shared" si="1"/>
        <v>9.3230000000000928</v>
      </c>
    </row>
    <row r="99" spans="1:11" x14ac:dyDescent="0.75">
      <c r="A99">
        <v>1254.6579999999999</v>
      </c>
      <c r="B99" t="s">
        <v>40</v>
      </c>
      <c r="C99">
        <v>2903</v>
      </c>
      <c r="D99">
        <v>30</v>
      </c>
      <c r="F99" t="s">
        <v>26</v>
      </c>
      <c r="I99" t="s">
        <v>21</v>
      </c>
      <c r="K99">
        <f>A152-A99</f>
        <v>5.4250000000001819</v>
      </c>
    </row>
    <row r="100" spans="1:11" x14ac:dyDescent="0.75">
      <c r="A100">
        <v>1270.5840000000001</v>
      </c>
      <c r="B100" t="s">
        <v>40</v>
      </c>
      <c r="C100">
        <v>2903</v>
      </c>
      <c r="D100">
        <v>30</v>
      </c>
      <c r="F100" t="s">
        <v>26</v>
      </c>
      <c r="I100" t="s">
        <v>21</v>
      </c>
      <c r="K100">
        <f t="shared" si="1"/>
        <v>4.4749999999999091</v>
      </c>
    </row>
    <row r="101" spans="1:11" x14ac:dyDescent="0.75">
      <c r="A101">
        <v>1289.809</v>
      </c>
      <c r="B101" t="s">
        <v>40</v>
      </c>
      <c r="C101">
        <v>2903</v>
      </c>
      <c r="D101">
        <v>30</v>
      </c>
      <c r="F101" t="s">
        <v>26</v>
      </c>
      <c r="I101" t="s">
        <v>21</v>
      </c>
      <c r="K101">
        <f t="shared" si="1"/>
        <v>1.5250000000000909</v>
      </c>
    </row>
    <row r="102" spans="1:11" x14ac:dyDescent="0.75">
      <c r="A102">
        <v>1295.4839999999999</v>
      </c>
      <c r="B102" t="s">
        <v>40</v>
      </c>
      <c r="C102">
        <v>2903</v>
      </c>
      <c r="D102">
        <v>30</v>
      </c>
      <c r="F102" t="s">
        <v>26</v>
      </c>
      <c r="I102" t="s">
        <v>21</v>
      </c>
      <c r="K102">
        <f t="shared" si="1"/>
        <v>2.3250000000000455</v>
      </c>
    </row>
    <row r="103" spans="1:11" x14ac:dyDescent="0.75">
      <c r="A103">
        <v>1319.6590000000001</v>
      </c>
      <c r="B103" t="s">
        <v>40</v>
      </c>
      <c r="C103">
        <v>2903</v>
      </c>
      <c r="D103">
        <v>30</v>
      </c>
      <c r="F103" t="s">
        <v>26</v>
      </c>
      <c r="I103" t="s">
        <v>21</v>
      </c>
      <c r="K103">
        <f t="shared" si="1"/>
        <v>13.975999999999885</v>
      </c>
    </row>
    <row r="104" spans="1:11" x14ac:dyDescent="0.75">
      <c r="A104">
        <v>1335.4590000000001</v>
      </c>
      <c r="B104" t="s">
        <v>40</v>
      </c>
      <c r="C104">
        <v>2903</v>
      </c>
      <c r="D104">
        <v>30</v>
      </c>
      <c r="F104" t="s">
        <v>26</v>
      </c>
      <c r="I104" t="s">
        <v>21</v>
      </c>
      <c r="K104">
        <f>A157-A104</f>
        <v>9.3250000000000455</v>
      </c>
    </row>
    <row r="105" spans="1:11" x14ac:dyDescent="0.75">
      <c r="A105">
        <v>1364.683</v>
      </c>
      <c r="B105" t="s">
        <v>40</v>
      </c>
      <c r="C105">
        <v>2903</v>
      </c>
      <c r="D105">
        <v>30</v>
      </c>
      <c r="F105" t="s">
        <v>26</v>
      </c>
      <c r="I105" t="s">
        <v>21</v>
      </c>
      <c r="K105">
        <f t="shared" si="1"/>
        <v>8.9510000000000218</v>
      </c>
    </row>
    <row r="106" spans="1:11" x14ac:dyDescent="0.75">
      <c r="A106">
        <v>1381.5840000000001</v>
      </c>
      <c r="B106" t="s">
        <v>40</v>
      </c>
      <c r="C106">
        <v>2903</v>
      </c>
      <c r="D106">
        <v>30</v>
      </c>
      <c r="F106" t="s">
        <v>26</v>
      </c>
      <c r="I106" t="s">
        <v>21</v>
      </c>
      <c r="K106">
        <f t="shared" si="1"/>
        <v>4.1749999999999545</v>
      </c>
    </row>
    <row r="107" spans="1:11" x14ac:dyDescent="0.75">
      <c r="A107">
        <v>1397.3340000000001</v>
      </c>
      <c r="B107" t="s">
        <v>40</v>
      </c>
      <c r="C107">
        <v>2903</v>
      </c>
      <c r="D107">
        <v>30</v>
      </c>
      <c r="F107" t="s">
        <v>26</v>
      </c>
      <c r="I107" t="s">
        <v>21</v>
      </c>
      <c r="K107">
        <f t="shared" si="1"/>
        <v>7.0249999999998636</v>
      </c>
    </row>
    <row r="108" spans="1:11" x14ac:dyDescent="0.75">
      <c r="A108">
        <v>1438.809</v>
      </c>
      <c r="B108" t="s">
        <v>40</v>
      </c>
      <c r="C108">
        <v>2903</v>
      </c>
      <c r="D108">
        <v>30</v>
      </c>
      <c r="F108" t="s">
        <v>26</v>
      </c>
      <c r="I108" t="s">
        <v>21</v>
      </c>
      <c r="K108">
        <f t="shared" si="1"/>
        <v>18.850000000000136</v>
      </c>
    </row>
    <row r="109" spans="1:11" x14ac:dyDescent="0.75">
      <c r="A109">
        <v>1466.183</v>
      </c>
      <c r="B109" t="s">
        <v>40</v>
      </c>
      <c r="C109">
        <v>2903</v>
      </c>
      <c r="D109">
        <v>30</v>
      </c>
      <c r="F109" t="s">
        <v>26</v>
      </c>
      <c r="I109" t="s">
        <v>21</v>
      </c>
      <c r="K109">
        <f t="shared" si="1"/>
        <v>3.3759999999999764</v>
      </c>
    </row>
    <row r="110" spans="1:11" x14ac:dyDescent="0.75">
      <c r="A110">
        <v>1472.134</v>
      </c>
      <c r="B110" t="s">
        <v>40</v>
      </c>
      <c r="C110">
        <v>2903</v>
      </c>
      <c r="D110">
        <v>30</v>
      </c>
      <c r="F110" t="s">
        <v>26</v>
      </c>
      <c r="I110" t="s">
        <v>21</v>
      </c>
      <c r="K110">
        <f t="shared" si="1"/>
        <v>2.5999999999999091</v>
      </c>
    </row>
    <row r="111" spans="1:11" x14ac:dyDescent="0.75">
      <c r="A111">
        <v>1480.1089999999999</v>
      </c>
      <c r="B111" t="s">
        <v>40</v>
      </c>
      <c r="C111">
        <v>2903</v>
      </c>
      <c r="D111">
        <v>30</v>
      </c>
      <c r="F111" t="s">
        <v>26</v>
      </c>
      <c r="I111" t="s">
        <v>21</v>
      </c>
      <c r="K111">
        <f>A164-A111</f>
        <v>5.3759999999999764</v>
      </c>
    </row>
    <row r="112" spans="1:11" x14ac:dyDescent="0.75">
      <c r="A112">
        <v>1492.259</v>
      </c>
      <c r="B112" t="s">
        <v>40</v>
      </c>
      <c r="C112">
        <v>2903</v>
      </c>
      <c r="D112">
        <v>30</v>
      </c>
      <c r="F112" t="s">
        <v>26</v>
      </c>
      <c r="I112" t="s">
        <v>21</v>
      </c>
      <c r="K112">
        <f t="shared" si="1"/>
        <v>2.5999999999999091</v>
      </c>
    </row>
    <row r="113" spans="1:11" x14ac:dyDescent="0.75">
      <c r="A113">
        <v>1507.0840000000001</v>
      </c>
      <c r="B113" t="s">
        <v>40</v>
      </c>
      <c r="C113">
        <v>2903</v>
      </c>
      <c r="D113">
        <v>30</v>
      </c>
      <c r="F113" t="s">
        <v>26</v>
      </c>
      <c r="I113" t="s">
        <v>21</v>
      </c>
      <c r="K113">
        <f t="shared" si="1"/>
        <v>3.375</v>
      </c>
    </row>
    <row r="114" spans="1:11" x14ac:dyDescent="0.75">
      <c r="A114">
        <v>1756.7090000000001</v>
      </c>
      <c r="B114" t="s">
        <v>40</v>
      </c>
      <c r="C114">
        <v>2903</v>
      </c>
      <c r="D114">
        <v>30</v>
      </c>
      <c r="F114" t="s">
        <v>26</v>
      </c>
      <c r="I114" t="s">
        <v>21</v>
      </c>
      <c r="K114">
        <f t="shared" si="1"/>
        <v>3.9500000000000455</v>
      </c>
    </row>
    <row r="115" spans="1:11" x14ac:dyDescent="0.75">
      <c r="A115">
        <v>1767.134</v>
      </c>
      <c r="B115" t="s">
        <v>40</v>
      </c>
      <c r="C115">
        <v>2903</v>
      </c>
      <c r="D115">
        <v>30</v>
      </c>
      <c r="F115" t="s">
        <v>26</v>
      </c>
      <c r="I115" t="s">
        <v>21</v>
      </c>
      <c r="K115">
        <f t="shared" si="1"/>
        <v>4.3989999999998872</v>
      </c>
    </row>
    <row r="116" spans="1:11" x14ac:dyDescent="0.75">
      <c r="A116">
        <v>1780.7840000000001</v>
      </c>
      <c r="B116" t="s">
        <v>40</v>
      </c>
      <c r="C116">
        <v>2903</v>
      </c>
      <c r="D116">
        <v>30</v>
      </c>
      <c r="F116" t="s">
        <v>26</v>
      </c>
      <c r="I116" t="s">
        <v>21</v>
      </c>
      <c r="K116">
        <f t="shared" si="1"/>
        <v>12.125</v>
      </c>
    </row>
    <row r="117" spans="1:11" x14ac:dyDescent="0.75">
      <c r="A117">
        <v>1801.184</v>
      </c>
      <c r="B117" t="s">
        <v>40</v>
      </c>
      <c r="C117">
        <v>2903</v>
      </c>
      <c r="D117">
        <v>30</v>
      </c>
      <c r="F117" t="s">
        <v>26</v>
      </c>
      <c r="I117" t="s">
        <v>21</v>
      </c>
      <c r="K117">
        <f t="shared" si="1"/>
        <v>1.8240000000000691</v>
      </c>
    </row>
    <row r="118" spans="1:11" x14ac:dyDescent="0.75">
      <c r="A118">
        <v>1300.1089999999999</v>
      </c>
      <c r="B118" t="s">
        <v>40</v>
      </c>
      <c r="C118">
        <v>2903</v>
      </c>
      <c r="D118">
        <v>30</v>
      </c>
      <c r="F118" t="s">
        <v>29</v>
      </c>
      <c r="I118" t="s">
        <v>21</v>
      </c>
      <c r="K118">
        <f t="shared" si="1"/>
        <v>6.1990000000000691</v>
      </c>
    </row>
    <row r="119" spans="1:11" x14ac:dyDescent="0.75">
      <c r="A119">
        <v>1518.511</v>
      </c>
      <c r="B119" t="s">
        <v>40</v>
      </c>
      <c r="C119">
        <v>2903</v>
      </c>
      <c r="D119">
        <v>30</v>
      </c>
      <c r="F119" t="s">
        <v>29</v>
      </c>
      <c r="I119" t="s">
        <v>21</v>
      </c>
      <c r="K119">
        <f t="shared" si="1"/>
        <v>3.34699999999998</v>
      </c>
    </row>
    <row r="120" spans="1:11" x14ac:dyDescent="0.75">
      <c r="A120">
        <v>1541.509</v>
      </c>
      <c r="B120" t="s">
        <v>40</v>
      </c>
      <c r="C120">
        <v>2903</v>
      </c>
      <c r="D120">
        <v>30</v>
      </c>
      <c r="F120" t="s">
        <v>29</v>
      </c>
      <c r="I120" t="s">
        <v>21</v>
      </c>
      <c r="K120">
        <f t="shared" si="1"/>
        <v>2.5750000000000455</v>
      </c>
    </row>
    <row r="121" spans="1:11" x14ac:dyDescent="0.75">
      <c r="A121" s="4">
        <v>1252.8340000000001</v>
      </c>
      <c r="B121" s="4" t="s">
        <v>40</v>
      </c>
      <c r="C121" s="4">
        <v>2903</v>
      </c>
      <c r="D121" s="4">
        <v>30</v>
      </c>
      <c r="E121" s="4"/>
      <c r="F121" s="4" t="s">
        <v>30</v>
      </c>
      <c r="G121" s="4"/>
      <c r="H121" s="4"/>
      <c r="I121" s="4" t="s">
        <v>22</v>
      </c>
    </row>
    <row r="122" spans="1:11" x14ac:dyDescent="0.75">
      <c r="A122">
        <v>1465.6590000000001</v>
      </c>
      <c r="B122" t="s">
        <v>40</v>
      </c>
      <c r="C122">
        <v>2903</v>
      </c>
      <c r="D122">
        <v>30</v>
      </c>
      <c r="F122" t="s">
        <v>30</v>
      </c>
      <c r="I122" t="s">
        <v>22</v>
      </c>
    </row>
    <row r="123" spans="1:11" x14ac:dyDescent="0.75">
      <c r="A123">
        <v>1479.6089999999999</v>
      </c>
      <c r="B123" t="s">
        <v>40</v>
      </c>
      <c r="C123">
        <v>2903</v>
      </c>
      <c r="D123">
        <v>30</v>
      </c>
      <c r="F123" t="s">
        <v>30</v>
      </c>
      <c r="I123" t="s">
        <v>22</v>
      </c>
    </row>
    <row r="124" spans="1:11" x14ac:dyDescent="0.75">
      <c r="A124">
        <v>1490.934</v>
      </c>
      <c r="B124" t="s">
        <v>40</v>
      </c>
      <c r="C124">
        <v>2903</v>
      </c>
      <c r="D124">
        <v>30</v>
      </c>
      <c r="F124" t="s">
        <v>30</v>
      </c>
      <c r="I124" t="s">
        <v>22</v>
      </c>
    </row>
    <row r="125" spans="1:11" x14ac:dyDescent="0.75">
      <c r="A125">
        <v>1596.7090000000001</v>
      </c>
      <c r="B125" t="s">
        <v>40</v>
      </c>
      <c r="C125">
        <v>2903</v>
      </c>
      <c r="D125">
        <v>30</v>
      </c>
      <c r="F125" t="s">
        <v>30</v>
      </c>
      <c r="I125" t="s">
        <v>22</v>
      </c>
    </row>
    <row r="126" spans="1:11" x14ac:dyDescent="0.75">
      <c r="A126">
        <v>1610.183</v>
      </c>
      <c r="B126" t="s">
        <v>40</v>
      </c>
      <c r="C126">
        <v>2903</v>
      </c>
      <c r="D126">
        <v>30</v>
      </c>
      <c r="F126" t="s">
        <v>30</v>
      </c>
      <c r="I126" t="s">
        <v>22</v>
      </c>
    </row>
    <row r="127" spans="1:11" x14ac:dyDescent="0.75">
      <c r="A127">
        <v>1755.433</v>
      </c>
      <c r="B127" t="s">
        <v>40</v>
      </c>
      <c r="C127">
        <v>2903</v>
      </c>
      <c r="D127">
        <v>30</v>
      </c>
      <c r="F127" t="s">
        <v>30</v>
      </c>
      <c r="I127" t="s">
        <v>22</v>
      </c>
    </row>
    <row r="128" spans="1:11" x14ac:dyDescent="0.75">
      <c r="A128">
        <v>1766.883</v>
      </c>
      <c r="B128" t="s">
        <v>40</v>
      </c>
      <c r="C128">
        <v>2903</v>
      </c>
      <c r="D128">
        <v>30</v>
      </c>
      <c r="F128" t="s">
        <v>30</v>
      </c>
      <c r="I128" t="s">
        <v>22</v>
      </c>
    </row>
    <row r="129" spans="1:9" x14ac:dyDescent="0.75">
      <c r="A129">
        <v>1779.4839999999999</v>
      </c>
      <c r="B129" t="s">
        <v>40</v>
      </c>
      <c r="C129">
        <v>2903</v>
      </c>
      <c r="D129">
        <v>30</v>
      </c>
      <c r="F129" t="s">
        <v>30</v>
      </c>
      <c r="I129" t="s">
        <v>22</v>
      </c>
    </row>
    <row r="130" spans="1:9" x14ac:dyDescent="0.75">
      <c r="A130">
        <v>1293.4100000000001</v>
      </c>
      <c r="B130" t="s">
        <v>40</v>
      </c>
      <c r="C130">
        <v>2903</v>
      </c>
      <c r="D130">
        <v>30</v>
      </c>
      <c r="F130" t="s">
        <v>31</v>
      </c>
      <c r="I130" t="s">
        <v>22</v>
      </c>
    </row>
    <row r="131" spans="1:9" x14ac:dyDescent="0.75">
      <c r="A131">
        <v>1299.8589999999999</v>
      </c>
      <c r="B131" t="s">
        <v>40</v>
      </c>
      <c r="C131">
        <v>2903</v>
      </c>
      <c r="D131">
        <v>30</v>
      </c>
      <c r="F131" t="s">
        <v>31</v>
      </c>
      <c r="I131" t="s">
        <v>22</v>
      </c>
    </row>
    <row r="132" spans="1:9" x14ac:dyDescent="0.75">
      <c r="A132">
        <v>1311.934</v>
      </c>
      <c r="B132" t="s">
        <v>40</v>
      </c>
      <c r="C132">
        <v>2903</v>
      </c>
      <c r="D132">
        <v>30</v>
      </c>
      <c r="F132" t="s">
        <v>31</v>
      </c>
      <c r="I132" t="s">
        <v>22</v>
      </c>
    </row>
    <row r="133" spans="1:9" x14ac:dyDescent="0.75">
      <c r="A133">
        <v>1433.66</v>
      </c>
      <c r="B133" t="s">
        <v>40</v>
      </c>
      <c r="C133">
        <v>2903</v>
      </c>
      <c r="D133">
        <v>30</v>
      </c>
      <c r="F133" t="s">
        <v>31</v>
      </c>
      <c r="I133" t="s">
        <v>22</v>
      </c>
    </row>
    <row r="134" spans="1:9" x14ac:dyDescent="0.75">
      <c r="A134">
        <v>1517.4839999999999</v>
      </c>
      <c r="B134" t="s">
        <v>40</v>
      </c>
      <c r="C134">
        <v>2903</v>
      </c>
      <c r="D134">
        <v>30</v>
      </c>
      <c r="F134" t="s">
        <v>31</v>
      </c>
      <c r="I134" t="s">
        <v>22</v>
      </c>
    </row>
    <row r="135" spans="1:9" x14ac:dyDescent="0.75">
      <c r="A135">
        <v>1541.258</v>
      </c>
      <c r="B135" t="s">
        <v>40</v>
      </c>
      <c r="C135">
        <v>2903</v>
      </c>
      <c r="D135">
        <v>30</v>
      </c>
      <c r="F135" t="s">
        <v>31</v>
      </c>
      <c r="I135" t="s">
        <v>22</v>
      </c>
    </row>
    <row r="136" spans="1:9" x14ac:dyDescent="0.75">
      <c r="A136">
        <v>1583.008</v>
      </c>
      <c r="B136" t="s">
        <v>40</v>
      </c>
      <c r="C136">
        <v>2903</v>
      </c>
      <c r="D136">
        <v>30</v>
      </c>
      <c r="F136" t="s">
        <v>31</v>
      </c>
      <c r="I136" t="s">
        <v>22</v>
      </c>
    </row>
    <row r="137" spans="1:9" x14ac:dyDescent="0.75">
      <c r="A137" s="5">
        <v>1220.259</v>
      </c>
      <c r="B137" s="5" t="s">
        <v>40</v>
      </c>
      <c r="C137" s="5">
        <v>2903</v>
      </c>
      <c r="D137" s="5">
        <v>30</v>
      </c>
      <c r="E137" s="5"/>
      <c r="F137" s="5" t="s">
        <v>20</v>
      </c>
      <c r="G137" s="5"/>
      <c r="H137" s="5"/>
      <c r="I137" s="5" t="s">
        <v>22</v>
      </c>
    </row>
    <row r="138" spans="1:9" x14ac:dyDescent="0.75">
      <c r="A138">
        <v>1261.134</v>
      </c>
      <c r="B138" t="s">
        <v>40</v>
      </c>
      <c r="C138">
        <v>2903</v>
      </c>
      <c r="D138">
        <v>30</v>
      </c>
      <c r="F138" t="s">
        <v>20</v>
      </c>
      <c r="I138" t="s">
        <v>22</v>
      </c>
    </row>
    <row r="139" spans="1:9" x14ac:dyDescent="0.75">
      <c r="A139">
        <v>1277.4090000000001</v>
      </c>
      <c r="B139" t="s">
        <v>40</v>
      </c>
      <c r="C139">
        <v>2903</v>
      </c>
      <c r="D139">
        <v>30</v>
      </c>
      <c r="F139" t="s">
        <v>20</v>
      </c>
      <c r="I139" t="s">
        <v>22</v>
      </c>
    </row>
    <row r="140" spans="1:9" x14ac:dyDescent="0.75">
      <c r="A140">
        <v>1313.2339999999999</v>
      </c>
      <c r="B140" t="s">
        <v>40</v>
      </c>
      <c r="C140">
        <v>2903</v>
      </c>
      <c r="D140">
        <v>30</v>
      </c>
      <c r="F140" t="s">
        <v>20</v>
      </c>
      <c r="I140" t="s">
        <v>22</v>
      </c>
    </row>
    <row r="141" spans="1:9" x14ac:dyDescent="0.75">
      <c r="A141">
        <v>1316.8340000000001</v>
      </c>
      <c r="B141" t="s">
        <v>40</v>
      </c>
      <c r="C141">
        <v>2903</v>
      </c>
      <c r="D141">
        <v>30</v>
      </c>
      <c r="F141" t="s">
        <v>20</v>
      </c>
      <c r="I141" t="s">
        <v>22</v>
      </c>
    </row>
    <row r="142" spans="1:9" x14ac:dyDescent="0.75">
      <c r="A142">
        <v>1351.4839999999999</v>
      </c>
      <c r="B142" t="s">
        <v>40</v>
      </c>
      <c r="C142">
        <v>2903</v>
      </c>
      <c r="D142">
        <v>30</v>
      </c>
      <c r="F142" t="s">
        <v>20</v>
      </c>
      <c r="I142" t="s">
        <v>22</v>
      </c>
    </row>
    <row r="143" spans="1:9" x14ac:dyDescent="0.75">
      <c r="A143">
        <v>1358.7339999999999</v>
      </c>
      <c r="B143" t="s">
        <v>40</v>
      </c>
      <c r="C143">
        <v>2903</v>
      </c>
      <c r="D143">
        <v>30</v>
      </c>
      <c r="F143" t="s">
        <v>20</v>
      </c>
      <c r="I143" t="s">
        <v>22</v>
      </c>
    </row>
    <row r="144" spans="1:9" x14ac:dyDescent="0.75">
      <c r="A144">
        <v>1379.0340000000001</v>
      </c>
      <c r="B144" t="s">
        <v>40</v>
      </c>
      <c r="C144">
        <v>2903</v>
      </c>
      <c r="D144">
        <v>30</v>
      </c>
      <c r="F144" t="s">
        <v>20</v>
      </c>
      <c r="I144" t="s">
        <v>22</v>
      </c>
    </row>
    <row r="145" spans="1:9" x14ac:dyDescent="0.75">
      <c r="A145">
        <v>1388.9090000000001</v>
      </c>
      <c r="B145" t="s">
        <v>40</v>
      </c>
      <c r="C145">
        <v>2903</v>
      </c>
      <c r="D145">
        <v>30</v>
      </c>
      <c r="F145" t="s">
        <v>20</v>
      </c>
      <c r="I145" t="s">
        <v>22</v>
      </c>
    </row>
    <row r="146" spans="1:9" x14ac:dyDescent="0.75">
      <c r="A146">
        <v>1458.683</v>
      </c>
      <c r="B146" t="s">
        <v>40</v>
      </c>
      <c r="C146">
        <v>2903</v>
      </c>
      <c r="D146">
        <v>30</v>
      </c>
      <c r="F146" t="s">
        <v>20</v>
      </c>
      <c r="I146" t="s">
        <v>22</v>
      </c>
    </row>
    <row r="147" spans="1:9" x14ac:dyDescent="0.75">
      <c r="A147">
        <v>1499.259</v>
      </c>
      <c r="B147" t="s">
        <v>40</v>
      </c>
      <c r="C147">
        <v>2903</v>
      </c>
      <c r="D147">
        <v>30</v>
      </c>
      <c r="F147" t="s">
        <v>20</v>
      </c>
      <c r="I147" t="s">
        <v>22</v>
      </c>
    </row>
    <row r="148" spans="1:9" x14ac:dyDescent="0.75">
      <c r="A148">
        <v>1798.6089999999999</v>
      </c>
      <c r="B148" t="s">
        <v>40</v>
      </c>
      <c r="C148">
        <v>2903</v>
      </c>
      <c r="D148">
        <v>30</v>
      </c>
      <c r="F148" t="s">
        <v>20</v>
      </c>
      <c r="I148" t="s">
        <v>22</v>
      </c>
    </row>
    <row r="149" spans="1:9" x14ac:dyDescent="0.75">
      <c r="A149">
        <v>1224.1579999999999</v>
      </c>
      <c r="B149" t="s">
        <v>40</v>
      </c>
      <c r="C149">
        <v>2903</v>
      </c>
      <c r="D149">
        <v>30</v>
      </c>
      <c r="F149" t="s">
        <v>26</v>
      </c>
      <c r="I149" t="s">
        <v>22</v>
      </c>
    </row>
    <row r="150" spans="1:9" x14ac:dyDescent="0.75">
      <c r="A150">
        <v>1234.684</v>
      </c>
      <c r="B150" t="s">
        <v>40</v>
      </c>
      <c r="C150">
        <v>2903</v>
      </c>
      <c r="D150">
        <v>30</v>
      </c>
      <c r="F150" t="s">
        <v>26</v>
      </c>
      <c r="I150" t="s">
        <v>22</v>
      </c>
    </row>
    <row r="151" spans="1:9" x14ac:dyDescent="0.75">
      <c r="A151">
        <v>1251.2840000000001</v>
      </c>
      <c r="B151" t="s">
        <v>40</v>
      </c>
      <c r="C151">
        <v>2903</v>
      </c>
      <c r="D151">
        <v>30</v>
      </c>
      <c r="F151" t="s">
        <v>26</v>
      </c>
      <c r="I151" t="s">
        <v>22</v>
      </c>
    </row>
    <row r="152" spans="1:9" x14ac:dyDescent="0.75">
      <c r="A152">
        <v>1260.0830000000001</v>
      </c>
      <c r="B152" t="s">
        <v>40</v>
      </c>
      <c r="C152">
        <v>2903</v>
      </c>
      <c r="D152">
        <v>30</v>
      </c>
      <c r="F152" t="s">
        <v>26</v>
      </c>
      <c r="I152" t="s">
        <v>22</v>
      </c>
    </row>
    <row r="153" spans="1:9" x14ac:dyDescent="0.75">
      <c r="A153">
        <v>1275.059</v>
      </c>
      <c r="B153" t="s">
        <v>40</v>
      </c>
      <c r="C153">
        <v>2903</v>
      </c>
      <c r="D153">
        <v>30</v>
      </c>
      <c r="F153" t="s">
        <v>26</v>
      </c>
      <c r="I153" t="s">
        <v>22</v>
      </c>
    </row>
    <row r="154" spans="1:9" x14ac:dyDescent="0.75">
      <c r="A154">
        <v>1291.3340000000001</v>
      </c>
      <c r="B154" t="s">
        <v>40</v>
      </c>
      <c r="C154">
        <v>2903</v>
      </c>
      <c r="D154">
        <v>30</v>
      </c>
      <c r="F154" t="s">
        <v>26</v>
      </c>
      <c r="I154" t="s">
        <v>22</v>
      </c>
    </row>
    <row r="155" spans="1:9" x14ac:dyDescent="0.75">
      <c r="A155">
        <v>1297.809</v>
      </c>
      <c r="B155" t="s">
        <v>40</v>
      </c>
      <c r="C155">
        <v>2903</v>
      </c>
      <c r="D155">
        <v>30</v>
      </c>
      <c r="F155" t="s">
        <v>26</v>
      </c>
      <c r="I155" t="s">
        <v>22</v>
      </c>
    </row>
    <row r="156" spans="1:9" x14ac:dyDescent="0.75">
      <c r="A156">
        <v>1333.635</v>
      </c>
      <c r="B156" t="s">
        <v>40</v>
      </c>
      <c r="C156">
        <v>2903</v>
      </c>
      <c r="D156">
        <v>30</v>
      </c>
      <c r="F156" t="s">
        <v>26</v>
      </c>
      <c r="I156" t="s">
        <v>22</v>
      </c>
    </row>
    <row r="157" spans="1:9" x14ac:dyDescent="0.75">
      <c r="A157">
        <v>1344.7840000000001</v>
      </c>
      <c r="B157" t="s">
        <v>40</v>
      </c>
      <c r="C157">
        <v>2903</v>
      </c>
      <c r="D157">
        <v>30</v>
      </c>
      <c r="F157" t="s">
        <v>26</v>
      </c>
      <c r="I157" t="s">
        <v>22</v>
      </c>
    </row>
    <row r="158" spans="1:9" x14ac:dyDescent="0.75">
      <c r="A158">
        <v>1373.634</v>
      </c>
      <c r="B158" t="s">
        <v>40</v>
      </c>
      <c r="C158">
        <v>2903</v>
      </c>
      <c r="D158">
        <v>30</v>
      </c>
      <c r="F158" t="s">
        <v>26</v>
      </c>
      <c r="I158" t="s">
        <v>22</v>
      </c>
    </row>
    <row r="159" spans="1:9" x14ac:dyDescent="0.75">
      <c r="A159">
        <v>1385.759</v>
      </c>
      <c r="B159" t="s">
        <v>40</v>
      </c>
      <c r="C159">
        <v>2903</v>
      </c>
      <c r="D159">
        <v>30</v>
      </c>
      <c r="F159" t="s">
        <v>26</v>
      </c>
      <c r="I159" t="s">
        <v>22</v>
      </c>
    </row>
    <row r="160" spans="1:9" x14ac:dyDescent="0.75">
      <c r="A160">
        <v>1404.3589999999999</v>
      </c>
      <c r="B160" t="s">
        <v>40</v>
      </c>
      <c r="C160">
        <v>2903</v>
      </c>
      <c r="D160">
        <v>30</v>
      </c>
      <c r="F160" t="s">
        <v>26</v>
      </c>
      <c r="I160" t="s">
        <v>22</v>
      </c>
    </row>
    <row r="161" spans="1:9" x14ac:dyDescent="0.75">
      <c r="A161">
        <v>1457.6590000000001</v>
      </c>
      <c r="B161" t="s">
        <v>40</v>
      </c>
      <c r="C161">
        <v>2903</v>
      </c>
      <c r="D161">
        <v>30</v>
      </c>
      <c r="F161" t="s">
        <v>26</v>
      </c>
      <c r="I161" t="s">
        <v>22</v>
      </c>
    </row>
    <row r="162" spans="1:9" x14ac:dyDescent="0.75">
      <c r="A162">
        <v>1469.559</v>
      </c>
      <c r="B162" t="s">
        <v>40</v>
      </c>
      <c r="C162">
        <v>2903</v>
      </c>
      <c r="D162">
        <v>30</v>
      </c>
      <c r="F162" t="s">
        <v>26</v>
      </c>
      <c r="I162" t="s">
        <v>22</v>
      </c>
    </row>
    <row r="163" spans="1:9" x14ac:dyDescent="0.75">
      <c r="A163">
        <v>1474.7339999999999</v>
      </c>
      <c r="B163" t="s">
        <v>40</v>
      </c>
      <c r="C163">
        <v>2903</v>
      </c>
      <c r="D163">
        <v>30</v>
      </c>
      <c r="F163" t="s">
        <v>26</v>
      </c>
      <c r="I163" t="s">
        <v>22</v>
      </c>
    </row>
    <row r="164" spans="1:9" x14ac:dyDescent="0.75">
      <c r="A164">
        <v>1485.4849999999999</v>
      </c>
      <c r="B164" t="s">
        <v>40</v>
      </c>
      <c r="C164">
        <v>2903</v>
      </c>
      <c r="D164">
        <v>30</v>
      </c>
      <c r="F164" t="s">
        <v>26</v>
      </c>
      <c r="I164" t="s">
        <v>22</v>
      </c>
    </row>
    <row r="165" spans="1:9" x14ac:dyDescent="0.75">
      <c r="A165">
        <v>1494.8589999999999</v>
      </c>
      <c r="B165" t="s">
        <v>40</v>
      </c>
      <c r="C165">
        <v>2903</v>
      </c>
      <c r="D165">
        <v>30</v>
      </c>
      <c r="F165" t="s">
        <v>26</v>
      </c>
      <c r="I165" t="s">
        <v>22</v>
      </c>
    </row>
    <row r="166" spans="1:9" x14ac:dyDescent="0.75">
      <c r="A166">
        <v>1510.4590000000001</v>
      </c>
      <c r="B166" t="s">
        <v>40</v>
      </c>
      <c r="C166">
        <v>2903</v>
      </c>
      <c r="D166">
        <v>30</v>
      </c>
      <c r="F166" t="s">
        <v>26</v>
      </c>
      <c r="I166" t="s">
        <v>22</v>
      </c>
    </row>
    <row r="167" spans="1:9" x14ac:dyDescent="0.75">
      <c r="A167">
        <v>1760.6590000000001</v>
      </c>
      <c r="B167" t="s">
        <v>40</v>
      </c>
      <c r="C167">
        <v>2903</v>
      </c>
      <c r="D167">
        <v>30</v>
      </c>
      <c r="F167" t="s">
        <v>26</v>
      </c>
      <c r="I167" t="s">
        <v>22</v>
      </c>
    </row>
    <row r="168" spans="1:9" x14ac:dyDescent="0.75">
      <c r="A168">
        <v>1771.5329999999999</v>
      </c>
      <c r="B168" t="s">
        <v>40</v>
      </c>
      <c r="C168">
        <v>2903</v>
      </c>
      <c r="D168">
        <v>30</v>
      </c>
      <c r="F168" t="s">
        <v>26</v>
      </c>
      <c r="I168" t="s">
        <v>22</v>
      </c>
    </row>
    <row r="169" spans="1:9" x14ac:dyDescent="0.75">
      <c r="A169">
        <v>1792.9090000000001</v>
      </c>
      <c r="B169" t="s">
        <v>40</v>
      </c>
      <c r="C169">
        <v>2903</v>
      </c>
      <c r="D169">
        <v>30</v>
      </c>
      <c r="F169" t="s">
        <v>26</v>
      </c>
      <c r="I169" t="s">
        <v>22</v>
      </c>
    </row>
    <row r="170" spans="1:9" x14ac:dyDescent="0.75">
      <c r="A170">
        <v>1803.008</v>
      </c>
      <c r="B170" t="s">
        <v>40</v>
      </c>
      <c r="C170">
        <v>2903</v>
      </c>
      <c r="D170">
        <v>30</v>
      </c>
      <c r="F170" t="s">
        <v>26</v>
      </c>
      <c r="I170" t="s">
        <v>22</v>
      </c>
    </row>
    <row r="171" spans="1:9" x14ac:dyDescent="0.75">
      <c r="A171">
        <v>1306.308</v>
      </c>
      <c r="B171" t="s">
        <v>40</v>
      </c>
      <c r="C171">
        <v>2903</v>
      </c>
      <c r="D171">
        <v>30</v>
      </c>
      <c r="F171" t="s">
        <v>29</v>
      </c>
      <c r="I171" t="s">
        <v>22</v>
      </c>
    </row>
    <row r="172" spans="1:9" x14ac:dyDescent="0.75">
      <c r="A172">
        <v>1521.8579999999999</v>
      </c>
      <c r="B172" t="s">
        <v>40</v>
      </c>
      <c r="C172">
        <v>2903</v>
      </c>
      <c r="D172">
        <v>30</v>
      </c>
      <c r="F172" t="s">
        <v>29</v>
      </c>
      <c r="I172" t="s">
        <v>22</v>
      </c>
    </row>
    <row r="173" spans="1:9" x14ac:dyDescent="0.75">
      <c r="A173">
        <v>1544.0840000000001</v>
      </c>
      <c r="B173" t="s">
        <v>40</v>
      </c>
      <c r="C173">
        <v>2903</v>
      </c>
      <c r="D173">
        <v>30</v>
      </c>
      <c r="F173" t="s">
        <v>29</v>
      </c>
      <c r="I173" t="s">
        <v>22</v>
      </c>
    </row>
  </sheetData>
  <sortState xmlns:xlrd2="http://schemas.microsoft.com/office/spreadsheetml/2017/richdata2" ref="A121:I173">
    <sortCondition ref="F121:F173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4"/>
  <sheetViews>
    <sheetView workbookViewId="0">
      <selection activeCell="E11" sqref="E11"/>
    </sheetView>
  </sheetViews>
  <sheetFormatPr defaultColWidth="8.81640625" defaultRowHeight="14.75" x14ac:dyDescent="0.75"/>
  <cols>
    <col min="4" max="4" width="14.31640625" customWidth="1"/>
    <col min="7" max="7" width="14.6796875" customWidth="1"/>
  </cols>
  <sheetData>
    <row r="1" spans="1:10" x14ac:dyDescent="0.75">
      <c r="A1" t="s">
        <v>0</v>
      </c>
      <c r="B1" t="s">
        <v>41</v>
      </c>
    </row>
    <row r="3" spans="1:10" x14ac:dyDescent="0.75">
      <c r="A3" t="s">
        <v>2</v>
      </c>
    </row>
    <row r="5" spans="1:10" x14ac:dyDescent="0.75">
      <c r="A5" t="s">
        <v>3</v>
      </c>
      <c r="B5" t="s">
        <v>42</v>
      </c>
    </row>
    <row r="7" spans="1:10" x14ac:dyDescent="0.75">
      <c r="A7" t="s">
        <v>5</v>
      </c>
      <c r="B7" s="1">
        <v>43959.661365740743</v>
      </c>
      <c r="D7" s="2" t="s">
        <v>32</v>
      </c>
    </row>
    <row r="8" spans="1:10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10" x14ac:dyDescent="0.75">
      <c r="A9" t="s">
        <v>6</v>
      </c>
      <c r="D9" t="s">
        <v>23</v>
      </c>
      <c r="E9">
        <f>COUNTIF($F$17:$F$86, "Locomotion")-1</f>
        <v>34</v>
      </c>
      <c r="G9" t="s">
        <v>30</v>
      </c>
      <c r="H9">
        <f>COUNTIF($F$87:$F$150, "Grooming/licking")</f>
        <v>4</v>
      </c>
      <c r="I9">
        <f>AVERAGE(K87:K90)</f>
        <v>24.418999999999983</v>
      </c>
    </row>
    <row r="10" spans="1:10" x14ac:dyDescent="0.75">
      <c r="D10" t="s">
        <v>25</v>
      </c>
      <c r="E10">
        <f>COUNTIF($F$17:$F$86, "Turn L")-1</f>
        <v>17</v>
      </c>
      <c r="G10" t="s">
        <v>31</v>
      </c>
      <c r="H10">
        <f>COUNTIF($F$87:$F$150, "Nesting")-1</f>
        <v>11</v>
      </c>
      <c r="I10">
        <f>AVERAGE(K91:K101)</f>
        <v>21.268090909090915</v>
      </c>
      <c r="J10">
        <f>AVERAGE(K92:K101)</f>
        <v>23.314900000000012</v>
      </c>
    </row>
    <row r="11" spans="1:10" x14ac:dyDescent="0.75">
      <c r="A11" t="s">
        <v>7</v>
      </c>
      <c r="B11">
        <v>0</v>
      </c>
      <c r="D11" t="s">
        <v>27</v>
      </c>
      <c r="E11">
        <f>COUNTIF($F$17:$F$86, "Turn R")</f>
        <v>14</v>
      </c>
      <c r="G11" t="s">
        <v>20</v>
      </c>
      <c r="H11">
        <f>COUNTIF($F$87:$F$150, "Rearing")</f>
        <v>34</v>
      </c>
      <c r="I11">
        <f>AVERAGE(K103:K136)</f>
        <v>2.6035294117647187</v>
      </c>
    </row>
    <row r="12" spans="1:10" x14ac:dyDescent="0.75">
      <c r="D12" t="s">
        <v>28</v>
      </c>
      <c r="E12">
        <f>COUNTIF($F$17:$F$86, "Pausing")</f>
        <v>3</v>
      </c>
      <c r="G12" t="s">
        <v>26</v>
      </c>
      <c r="H12">
        <f>COUNTIF($F$87:$F$150, "Sniffing")</f>
        <v>11</v>
      </c>
      <c r="I12">
        <f>AVERAGE(K137:K147)</f>
        <v>3.1750909090908617</v>
      </c>
    </row>
    <row r="13" spans="1:10" x14ac:dyDescent="0.75">
      <c r="A13" t="s">
        <v>8</v>
      </c>
      <c r="D13" s="2" t="s">
        <v>36</v>
      </c>
      <c r="E13">
        <f>SUM(E9:E12)</f>
        <v>68</v>
      </c>
      <c r="G13" t="s">
        <v>29</v>
      </c>
      <c r="H13">
        <f>COUNTIF($F$87:$F$150, "Tunneling")</f>
        <v>3</v>
      </c>
      <c r="I13">
        <f>AVERAGE(K148:K150)</f>
        <v>3.3669999999999618</v>
      </c>
    </row>
    <row r="14" spans="1:10" x14ac:dyDescent="0.75">
      <c r="A14" t="s">
        <v>9</v>
      </c>
      <c r="B14" t="s">
        <v>10</v>
      </c>
      <c r="G14" s="2" t="s">
        <v>36</v>
      </c>
      <c r="H14">
        <f>SUM(H9:H13)</f>
        <v>63</v>
      </c>
    </row>
    <row r="16" spans="1:10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1202.309</v>
      </c>
      <c r="B17" t="s">
        <v>42</v>
      </c>
      <c r="C17">
        <v>2912.13</v>
      </c>
      <c r="D17">
        <v>30</v>
      </c>
      <c r="F17" t="s">
        <v>23</v>
      </c>
      <c r="I17" t="s">
        <v>24</v>
      </c>
    </row>
    <row r="18" spans="1:9" x14ac:dyDescent="0.75">
      <c r="A18">
        <v>1213.9079999999999</v>
      </c>
      <c r="B18" t="s">
        <v>42</v>
      </c>
      <c r="C18">
        <v>2912.13</v>
      </c>
      <c r="D18">
        <v>30</v>
      </c>
      <c r="F18" t="s">
        <v>23</v>
      </c>
      <c r="I18" t="s">
        <v>24</v>
      </c>
    </row>
    <row r="19" spans="1:9" x14ac:dyDescent="0.75">
      <c r="A19">
        <v>1214.4090000000001</v>
      </c>
      <c r="B19" t="s">
        <v>42</v>
      </c>
      <c r="C19">
        <v>2912.13</v>
      </c>
      <c r="D19">
        <v>30</v>
      </c>
      <c r="F19" t="s">
        <v>27</v>
      </c>
      <c r="I19" t="s">
        <v>24</v>
      </c>
    </row>
    <row r="20" spans="1:9" x14ac:dyDescent="0.75">
      <c r="A20">
        <v>1215.9839999999999</v>
      </c>
      <c r="B20" t="s">
        <v>42</v>
      </c>
      <c r="C20">
        <v>2912.13</v>
      </c>
      <c r="D20">
        <v>30</v>
      </c>
      <c r="F20" t="s">
        <v>23</v>
      </c>
      <c r="I20" t="s">
        <v>24</v>
      </c>
    </row>
    <row r="21" spans="1:9" x14ac:dyDescent="0.75">
      <c r="A21">
        <v>1218.5340000000001</v>
      </c>
      <c r="B21" t="s">
        <v>42</v>
      </c>
      <c r="C21">
        <v>2912.13</v>
      </c>
      <c r="D21">
        <v>30</v>
      </c>
      <c r="F21" t="s">
        <v>25</v>
      </c>
      <c r="I21" t="s">
        <v>24</v>
      </c>
    </row>
    <row r="22" spans="1:9" x14ac:dyDescent="0.75">
      <c r="A22">
        <v>1219.5840000000001</v>
      </c>
      <c r="B22" t="s">
        <v>42</v>
      </c>
      <c r="C22">
        <v>2912.13</v>
      </c>
      <c r="D22">
        <v>30</v>
      </c>
      <c r="F22" t="s">
        <v>27</v>
      </c>
      <c r="I22" t="s">
        <v>24</v>
      </c>
    </row>
    <row r="23" spans="1:9" x14ac:dyDescent="0.75">
      <c r="A23">
        <v>1229.808</v>
      </c>
      <c r="B23" t="s">
        <v>42</v>
      </c>
      <c r="C23">
        <v>2912.13</v>
      </c>
      <c r="D23">
        <v>30</v>
      </c>
      <c r="F23" t="s">
        <v>23</v>
      </c>
      <c r="I23" t="s">
        <v>24</v>
      </c>
    </row>
    <row r="24" spans="1:9" x14ac:dyDescent="0.75">
      <c r="A24">
        <v>1230.559</v>
      </c>
      <c r="B24" t="s">
        <v>42</v>
      </c>
      <c r="C24">
        <v>2912.13</v>
      </c>
      <c r="D24">
        <v>30</v>
      </c>
      <c r="F24" t="s">
        <v>27</v>
      </c>
      <c r="I24" t="s">
        <v>24</v>
      </c>
    </row>
    <row r="25" spans="1:9" x14ac:dyDescent="0.75">
      <c r="A25">
        <v>1233.2080000000001</v>
      </c>
      <c r="B25" t="s">
        <v>42</v>
      </c>
      <c r="C25">
        <v>2912.13</v>
      </c>
      <c r="D25">
        <v>30</v>
      </c>
      <c r="F25" t="s">
        <v>23</v>
      </c>
      <c r="I25" t="s">
        <v>24</v>
      </c>
    </row>
    <row r="26" spans="1:9" x14ac:dyDescent="0.75">
      <c r="A26">
        <v>1233.4580000000001</v>
      </c>
      <c r="B26" t="s">
        <v>42</v>
      </c>
      <c r="C26">
        <v>2912.13</v>
      </c>
      <c r="D26">
        <v>30</v>
      </c>
      <c r="F26" t="s">
        <v>25</v>
      </c>
      <c r="I26" t="s">
        <v>24</v>
      </c>
    </row>
    <row r="27" spans="1:9" x14ac:dyDescent="0.75">
      <c r="A27">
        <v>1240.933</v>
      </c>
      <c r="B27" t="s">
        <v>42</v>
      </c>
      <c r="C27">
        <v>2912.13</v>
      </c>
      <c r="D27">
        <v>30</v>
      </c>
      <c r="F27" t="s">
        <v>25</v>
      </c>
      <c r="I27" t="s">
        <v>24</v>
      </c>
    </row>
    <row r="28" spans="1:9" x14ac:dyDescent="0.75">
      <c r="A28">
        <v>1265.7840000000001</v>
      </c>
      <c r="B28" t="s">
        <v>42</v>
      </c>
      <c r="C28">
        <v>2912.13</v>
      </c>
      <c r="D28">
        <v>30</v>
      </c>
      <c r="F28" t="s">
        <v>23</v>
      </c>
      <c r="I28" t="s">
        <v>24</v>
      </c>
    </row>
    <row r="29" spans="1:9" x14ac:dyDescent="0.75">
      <c r="A29">
        <v>1272.8589999999999</v>
      </c>
      <c r="B29" t="s">
        <v>42</v>
      </c>
      <c r="C29">
        <v>2912.13</v>
      </c>
      <c r="D29">
        <v>30</v>
      </c>
      <c r="F29" t="s">
        <v>27</v>
      </c>
      <c r="I29" t="s">
        <v>24</v>
      </c>
    </row>
    <row r="30" spans="1:9" x14ac:dyDescent="0.75">
      <c r="A30">
        <v>1274.6590000000001</v>
      </c>
      <c r="B30" t="s">
        <v>42</v>
      </c>
      <c r="C30">
        <v>2912.13</v>
      </c>
      <c r="D30">
        <v>30</v>
      </c>
      <c r="F30" t="s">
        <v>27</v>
      </c>
      <c r="I30" t="s">
        <v>24</v>
      </c>
    </row>
    <row r="31" spans="1:9" x14ac:dyDescent="0.75">
      <c r="A31">
        <v>1276.509</v>
      </c>
      <c r="B31" t="s">
        <v>42</v>
      </c>
      <c r="C31">
        <v>2912.13</v>
      </c>
      <c r="D31">
        <v>30</v>
      </c>
      <c r="F31" t="s">
        <v>23</v>
      </c>
      <c r="I31" t="s">
        <v>24</v>
      </c>
    </row>
    <row r="32" spans="1:9" x14ac:dyDescent="0.75">
      <c r="A32">
        <v>1283.008</v>
      </c>
      <c r="B32" t="s">
        <v>42</v>
      </c>
      <c r="C32">
        <v>2912.13</v>
      </c>
      <c r="D32">
        <v>30</v>
      </c>
      <c r="F32" t="s">
        <v>27</v>
      </c>
      <c r="I32" t="s">
        <v>24</v>
      </c>
    </row>
    <row r="33" spans="1:9" x14ac:dyDescent="0.75">
      <c r="A33">
        <v>1284.008</v>
      </c>
      <c r="B33" t="s">
        <v>42</v>
      </c>
      <c r="C33">
        <v>2912.13</v>
      </c>
      <c r="D33">
        <v>30</v>
      </c>
      <c r="F33" t="s">
        <v>23</v>
      </c>
      <c r="I33" t="s">
        <v>24</v>
      </c>
    </row>
    <row r="34" spans="1:9" x14ac:dyDescent="0.75">
      <c r="A34">
        <v>1287.6089999999999</v>
      </c>
      <c r="B34" t="s">
        <v>42</v>
      </c>
      <c r="C34">
        <v>2912.13</v>
      </c>
      <c r="D34">
        <v>30</v>
      </c>
      <c r="F34" t="s">
        <v>25</v>
      </c>
      <c r="I34" t="s">
        <v>24</v>
      </c>
    </row>
    <row r="35" spans="1:9" x14ac:dyDescent="0.75">
      <c r="A35">
        <v>1288.684</v>
      </c>
      <c r="B35" t="s">
        <v>42</v>
      </c>
      <c r="C35">
        <v>2912.13</v>
      </c>
      <c r="D35">
        <v>30</v>
      </c>
      <c r="F35" t="s">
        <v>23</v>
      </c>
      <c r="I35" t="s">
        <v>24</v>
      </c>
    </row>
    <row r="36" spans="1:9" x14ac:dyDescent="0.75">
      <c r="A36">
        <v>1309.7090000000001</v>
      </c>
      <c r="B36" t="s">
        <v>42</v>
      </c>
      <c r="C36">
        <v>2912.13</v>
      </c>
      <c r="D36">
        <v>30</v>
      </c>
      <c r="F36" t="s">
        <v>23</v>
      </c>
      <c r="I36" t="s">
        <v>24</v>
      </c>
    </row>
    <row r="37" spans="1:9" x14ac:dyDescent="0.75">
      <c r="A37">
        <v>1339.309</v>
      </c>
      <c r="B37" t="s">
        <v>42</v>
      </c>
      <c r="C37">
        <v>2912.13</v>
      </c>
      <c r="D37">
        <v>30</v>
      </c>
      <c r="F37" t="s">
        <v>23</v>
      </c>
      <c r="I37" t="s">
        <v>24</v>
      </c>
    </row>
    <row r="38" spans="1:9" x14ac:dyDescent="0.75">
      <c r="A38">
        <v>1342.133</v>
      </c>
      <c r="B38" t="s">
        <v>42</v>
      </c>
      <c r="C38">
        <v>2912.13</v>
      </c>
      <c r="D38">
        <v>30</v>
      </c>
      <c r="F38" t="s">
        <v>25</v>
      </c>
      <c r="I38" t="s">
        <v>24</v>
      </c>
    </row>
    <row r="39" spans="1:9" x14ac:dyDescent="0.75">
      <c r="A39">
        <v>1342.884</v>
      </c>
      <c r="B39" t="s">
        <v>42</v>
      </c>
      <c r="C39">
        <v>2912.13</v>
      </c>
      <c r="D39">
        <v>30</v>
      </c>
      <c r="F39" t="s">
        <v>23</v>
      </c>
      <c r="I39" t="s">
        <v>24</v>
      </c>
    </row>
    <row r="40" spans="1:9" x14ac:dyDescent="0.75">
      <c r="A40">
        <v>1346.6089999999999</v>
      </c>
      <c r="B40" t="s">
        <v>42</v>
      </c>
      <c r="C40">
        <v>2912.13</v>
      </c>
      <c r="D40">
        <v>30</v>
      </c>
      <c r="F40" t="s">
        <v>23</v>
      </c>
      <c r="I40" t="s">
        <v>24</v>
      </c>
    </row>
    <row r="41" spans="1:9" x14ac:dyDescent="0.75">
      <c r="A41">
        <v>1348.4079999999999</v>
      </c>
      <c r="B41" t="s">
        <v>42</v>
      </c>
      <c r="C41">
        <v>2912.13</v>
      </c>
      <c r="D41">
        <v>30</v>
      </c>
      <c r="F41" t="s">
        <v>27</v>
      </c>
      <c r="I41" t="s">
        <v>24</v>
      </c>
    </row>
    <row r="42" spans="1:9" x14ac:dyDescent="0.75">
      <c r="A42">
        <v>1352.884</v>
      </c>
      <c r="B42" t="s">
        <v>42</v>
      </c>
      <c r="C42">
        <v>2912.13</v>
      </c>
      <c r="D42">
        <v>30</v>
      </c>
      <c r="F42" t="s">
        <v>25</v>
      </c>
      <c r="I42" t="s">
        <v>24</v>
      </c>
    </row>
    <row r="43" spans="1:9" x14ac:dyDescent="0.75">
      <c r="A43">
        <v>1355.4829999999999</v>
      </c>
      <c r="B43" t="s">
        <v>42</v>
      </c>
      <c r="C43">
        <v>2912.13</v>
      </c>
      <c r="D43">
        <v>30</v>
      </c>
      <c r="F43" t="s">
        <v>28</v>
      </c>
      <c r="I43" t="s">
        <v>24</v>
      </c>
    </row>
    <row r="44" spans="1:9" x14ac:dyDescent="0.75">
      <c r="A44">
        <v>1359.4349999999999</v>
      </c>
      <c r="B44" t="s">
        <v>42</v>
      </c>
      <c r="C44">
        <v>2912.13</v>
      </c>
      <c r="D44">
        <v>30</v>
      </c>
      <c r="F44" t="s">
        <v>27</v>
      </c>
      <c r="I44" t="s">
        <v>24</v>
      </c>
    </row>
    <row r="45" spans="1:9" x14ac:dyDescent="0.75">
      <c r="A45">
        <v>1359.9590000000001</v>
      </c>
      <c r="B45" t="s">
        <v>42</v>
      </c>
      <c r="C45">
        <v>2912.13</v>
      </c>
      <c r="D45">
        <v>30</v>
      </c>
      <c r="F45" t="s">
        <v>23</v>
      </c>
      <c r="I45" t="s">
        <v>24</v>
      </c>
    </row>
    <row r="46" spans="1:9" x14ac:dyDescent="0.75">
      <c r="A46">
        <v>1364.1089999999999</v>
      </c>
      <c r="B46" t="s">
        <v>42</v>
      </c>
      <c r="C46">
        <v>2912.13</v>
      </c>
      <c r="D46">
        <v>30</v>
      </c>
      <c r="F46" t="s">
        <v>23</v>
      </c>
      <c r="I46" t="s">
        <v>24</v>
      </c>
    </row>
    <row r="47" spans="1:9" x14ac:dyDescent="0.75">
      <c r="A47">
        <v>1366.9580000000001</v>
      </c>
      <c r="B47" t="s">
        <v>42</v>
      </c>
      <c r="C47">
        <v>2912.13</v>
      </c>
      <c r="D47">
        <v>30</v>
      </c>
      <c r="F47" t="s">
        <v>25</v>
      </c>
      <c r="I47" t="s">
        <v>24</v>
      </c>
    </row>
    <row r="48" spans="1:9" x14ac:dyDescent="0.75">
      <c r="A48">
        <v>1377.884</v>
      </c>
      <c r="B48" t="s">
        <v>42</v>
      </c>
      <c r="C48">
        <v>2912.13</v>
      </c>
      <c r="D48">
        <v>30</v>
      </c>
      <c r="F48" t="s">
        <v>25</v>
      </c>
      <c r="I48" t="s">
        <v>24</v>
      </c>
    </row>
    <row r="49" spans="1:9" x14ac:dyDescent="0.75">
      <c r="A49">
        <v>1491.134</v>
      </c>
      <c r="B49" t="s">
        <v>42</v>
      </c>
      <c r="C49">
        <v>2912.13</v>
      </c>
      <c r="D49">
        <v>30</v>
      </c>
      <c r="F49" t="s">
        <v>28</v>
      </c>
      <c r="I49" t="s">
        <v>24</v>
      </c>
    </row>
    <row r="50" spans="1:9" x14ac:dyDescent="0.75">
      <c r="A50">
        <v>1543.7090000000001</v>
      </c>
      <c r="B50" t="s">
        <v>42</v>
      </c>
      <c r="C50">
        <v>2912.13</v>
      </c>
      <c r="D50">
        <v>30</v>
      </c>
      <c r="F50" t="s">
        <v>25</v>
      </c>
      <c r="I50" t="s">
        <v>24</v>
      </c>
    </row>
    <row r="51" spans="1:9" x14ac:dyDescent="0.75">
      <c r="A51">
        <v>1545.259</v>
      </c>
      <c r="B51" t="s">
        <v>42</v>
      </c>
      <c r="C51">
        <v>2912.13</v>
      </c>
      <c r="D51">
        <v>30</v>
      </c>
      <c r="F51" t="s">
        <v>23</v>
      </c>
      <c r="I51" t="s">
        <v>24</v>
      </c>
    </row>
    <row r="52" spans="1:9" x14ac:dyDescent="0.75">
      <c r="A52">
        <v>1546.5340000000001</v>
      </c>
      <c r="B52" t="s">
        <v>42</v>
      </c>
      <c r="C52">
        <v>2912.13</v>
      </c>
      <c r="D52">
        <v>30</v>
      </c>
      <c r="F52" t="s">
        <v>27</v>
      </c>
      <c r="I52" t="s">
        <v>24</v>
      </c>
    </row>
    <row r="53" spans="1:9" x14ac:dyDescent="0.75">
      <c r="A53">
        <v>1547.558</v>
      </c>
      <c r="B53" t="s">
        <v>42</v>
      </c>
      <c r="C53">
        <v>2912.13</v>
      </c>
      <c r="D53">
        <v>30</v>
      </c>
      <c r="F53" t="s">
        <v>23</v>
      </c>
      <c r="I53" t="s">
        <v>24</v>
      </c>
    </row>
    <row r="54" spans="1:9" x14ac:dyDescent="0.75">
      <c r="A54">
        <v>1554.0840000000001</v>
      </c>
      <c r="B54" t="s">
        <v>42</v>
      </c>
      <c r="C54">
        <v>2912.13</v>
      </c>
      <c r="D54">
        <v>30</v>
      </c>
      <c r="F54" t="s">
        <v>25</v>
      </c>
      <c r="I54" t="s">
        <v>24</v>
      </c>
    </row>
    <row r="55" spans="1:9" x14ac:dyDescent="0.75">
      <c r="A55">
        <v>1559.2840000000001</v>
      </c>
      <c r="B55" t="s">
        <v>42</v>
      </c>
      <c r="C55">
        <v>2912.13</v>
      </c>
      <c r="D55">
        <v>30</v>
      </c>
      <c r="F55" t="s">
        <v>23</v>
      </c>
      <c r="I55" t="s">
        <v>24</v>
      </c>
    </row>
    <row r="56" spans="1:9" x14ac:dyDescent="0.75">
      <c r="A56">
        <v>1566.309</v>
      </c>
      <c r="B56" t="s">
        <v>42</v>
      </c>
      <c r="C56">
        <v>2912.13</v>
      </c>
      <c r="D56">
        <v>30</v>
      </c>
      <c r="F56" t="s">
        <v>25</v>
      </c>
      <c r="I56" t="s">
        <v>24</v>
      </c>
    </row>
    <row r="57" spans="1:9" x14ac:dyDescent="0.75">
      <c r="A57">
        <v>1566.8330000000001</v>
      </c>
      <c r="B57" t="s">
        <v>42</v>
      </c>
      <c r="C57">
        <v>2912.13</v>
      </c>
      <c r="D57">
        <v>30</v>
      </c>
      <c r="F57" t="s">
        <v>27</v>
      </c>
      <c r="I57" t="s">
        <v>24</v>
      </c>
    </row>
    <row r="58" spans="1:9" x14ac:dyDescent="0.75">
      <c r="A58">
        <v>1570.434</v>
      </c>
      <c r="B58" t="s">
        <v>42</v>
      </c>
      <c r="C58">
        <v>2912.13</v>
      </c>
      <c r="D58">
        <v>30</v>
      </c>
      <c r="F58" t="s">
        <v>23</v>
      </c>
      <c r="I58" t="s">
        <v>24</v>
      </c>
    </row>
    <row r="59" spans="1:9" x14ac:dyDescent="0.75">
      <c r="A59">
        <v>1575.0840000000001</v>
      </c>
      <c r="B59" t="s">
        <v>42</v>
      </c>
      <c r="C59">
        <v>2912.13</v>
      </c>
      <c r="D59">
        <v>30</v>
      </c>
      <c r="F59" t="s">
        <v>23</v>
      </c>
      <c r="I59" t="s">
        <v>24</v>
      </c>
    </row>
    <row r="60" spans="1:9" x14ac:dyDescent="0.75">
      <c r="A60">
        <v>1576.684</v>
      </c>
      <c r="B60" t="s">
        <v>42</v>
      </c>
      <c r="C60">
        <v>2912.13</v>
      </c>
      <c r="D60">
        <v>30</v>
      </c>
      <c r="F60" t="s">
        <v>27</v>
      </c>
      <c r="I60" t="s">
        <v>24</v>
      </c>
    </row>
    <row r="61" spans="1:9" x14ac:dyDescent="0.75">
      <c r="A61">
        <v>1577.9839999999999</v>
      </c>
      <c r="B61" t="s">
        <v>42</v>
      </c>
      <c r="C61">
        <v>2912.13</v>
      </c>
      <c r="D61">
        <v>30</v>
      </c>
      <c r="F61" t="s">
        <v>23</v>
      </c>
      <c r="I61" t="s">
        <v>24</v>
      </c>
    </row>
    <row r="62" spans="1:9" x14ac:dyDescent="0.75">
      <c r="A62">
        <v>1580.2840000000001</v>
      </c>
      <c r="B62" t="s">
        <v>42</v>
      </c>
      <c r="C62">
        <v>2912.13</v>
      </c>
      <c r="D62">
        <v>30</v>
      </c>
      <c r="F62" t="s">
        <v>23</v>
      </c>
      <c r="I62" t="s">
        <v>24</v>
      </c>
    </row>
    <row r="63" spans="1:9" x14ac:dyDescent="0.75">
      <c r="A63">
        <v>1582.1089999999999</v>
      </c>
      <c r="B63" t="s">
        <v>42</v>
      </c>
      <c r="C63">
        <v>2912.13</v>
      </c>
      <c r="D63">
        <v>30</v>
      </c>
      <c r="F63" t="s">
        <v>25</v>
      </c>
      <c r="I63" t="s">
        <v>24</v>
      </c>
    </row>
    <row r="64" spans="1:9" x14ac:dyDescent="0.75">
      <c r="A64">
        <v>1584.434</v>
      </c>
      <c r="B64" t="s">
        <v>42</v>
      </c>
      <c r="C64">
        <v>2912.13</v>
      </c>
      <c r="D64">
        <v>30</v>
      </c>
      <c r="F64" t="s">
        <v>23</v>
      </c>
      <c r="I64" t="s">
        <v>24</v>
      </c>
    </row>
    <row r="65" spans="1:9" x14ac:dyDescent="0.75">
      <c r="A65">
        <v>1590.4590000000001</v>
      </c>
      <c r="B65" t="s">
        <v>42</v>
      </c>
      <c r="C65">
        <v>2912.13</v>
      </c>
      <c r="D65">
        <v>30</v>
      </c>
      <c r="F65" t="s">
        <v>25</v>
      </c>
      <c r="I65" t="s">
        <v>24</v>
      </c>
    </row>
    <row r="66" spans="1:9" x14ac:dyDescent="0.75">
      <c r="A66">
        <v>1597.4079999999999</v>
      </c>
      <c r="B66" t="s">
        <v>42</v>
      </c>
      <c r="C66">
        <v>2912.13</v>
      </c>
      <c r="D66">
        <v>30</v>
      </c>
      <c r="F66" t="s">
        <v>23</v>
      </c>
      <c r="I66" t="s">
        <v>24</v>
      </c>
    </row>
    <row r="67" spans="1:9" x14ac:dyDescent="0.75">
      <c r="A67">
        <v>1602.884</v>
      </c>
      <c r="B67" t="s">
        <v>42</v>
      </c>
      <c r="C67">
        <v>2912.13</v>
      </c>
      <c r="D67">
        <v>30</v>
      </c>
      <c r="F67" t="s">
        <v>25</v>
      </c>
      <c r="I67" t="s">
        <v>24</v>
      </c>
    </row>
    <row r="68" spans="1:9" x14ac:dyDescent="0.75">
      <c r="A68">
        <v>1604.1590000000001</v>
      </c>
      <c r="B68" t="s">
        <v>42</v>
      </c>
      <c r="C68">
        <v>2912.13</v>
      </c>
      <c r="D68">
        <v>30</v>
      </c>
      <c r="F68" t="s">
        <v>23</v>
      </c>
      <c r="I68" t="s">
        <v>24</v>
      </c>
    </row>
    <row r="69" spans="1:9" x14ac:dyDescent="0.75">
      <c r="A69">
        <v>1605.9839999999999</v>
      </c>
      <c r="B69" t="s">
        <v>42</v>
      </c>
      <c r="C69">
        <v>2912.13</v>
      </c>
      <c r="D69">
        <v>30</v>
      </c>
      <c r="F69" t="s">
        <v>25</v>
      </c>
      <c r="I69" t="s">
        <v>24</v>
      </c>
    </row>
    <row r="70" spans="1:9" x14ac:dyDescent="0.75">
      <c r="A70">
        <v>1607.308</v>
      </c>
      <c r="B70" t="s">
        <v>42</v>
      </c>
      <c r="C70">
        <v>2912.13</v>
      </c>
      <c r="D70">
        <v>30</v>
      </c>
      <c r="F70" t="s">
        <v>23</v>
      </c>
      <c r="I70" t="s">
        <v>24</v>
      </c>
    </row>
    <row r="71" spans="1:9" x14ac:dyDescent="0.75">
      <c r="A71">
        <v>1615.7840000000001</v>
      </c>
      <c r="B71" t="s">
        <v>42</v>
      </c>
      <c r="C71">
        <v>2912.13</v>
      </c>
      <c r="D71">
        <v>30</v>
      </c>
      <c r="F71" t="s">
        <v>23</v>
      </c>
      <c r="I71" t="s">
        <v>24</v>
      </c>
    </row>
    <row r="72" spans="1:9" x14ac:dyDescent="0.75">
      <c r="A72">
        <v>1618.684</v>
      </c>
      <c r="B72" t="s">
        <v>42</v>
      </c>
      <c r="C72">
        <v>2912.13</v>
      </c>
      <c r="D72">
        <v>30</v>
      </c>
      <c r="F72" t="s">
        <v>27</v>
      </c>
      <c r="I72" t="s">
        <v>24</v>
      </c>
    </row>
    <row r="73" spans="1:9" x14ac:dyDescent="0.75">
      <c r="A73">
        <v>1622.309</v>
      </c>
      <c r="B73" t="s">
        <v>42</v>
      </c>
      <c r="C73">
        <v>2912.13</v>
      </c>
      <c r="D73">
        <v>30</v>
      </c>
      <c r="F73" t="s">
        <v>23</v>
      </c>
      <c r="I73" t="s">
        <v>24</v>
      </c>
    </row>
    <row r="74" spans="1:9" x14ac:dyDescent="0.75">
      <c r="A74">
        <v>1623.3340000000001</v>
      </c>
      <c r="B74" t="s">
        <v>42</v>
      </c>
      <c r="C74">
        <v>2912.13</v>
      </c>
      <c r="D74">
        <v>30</v>
      </c>
      <c r="F74" t="s">
        <v>25</v>
      </c>
      <c r="I74" t="s">
        <v>24</v>
      </c>
    </row>
    <row r="75" spans="1:9" x14ac:dyDescent="0.75">
      <c r="A75">
        <v>1624.884</v>
      </c>
      <c r="B75" t="s">
        <v>42</v>
      </c>
      <c r="C75">
        <v>2912.13</v>
      </c>
      <c r="D75">
        <v>30</v>
      </c>
      <c r="F75" t="s">
        <v>28</v>
      </c>
      <c r="I75" t="s">
        <v>24</v>
      </c>
    </row>
    <row r="76" spans="1:9" x14ac:dyDescent="0.75">
      <c r="A76">
        <v>1632.9590000000001</v>
      </c>
      <c r="B76" t="s">
        <v>42</v>
      </c>
      <c r="C76">
        <v>2912.13</v>
      </c>
      <c r="D76">
        <v>30</v>
      </c>
      <c r="F76" t="s">
        <v>23</v>
      </c>
      <c r="I76" t="s">
        <v>24</v>
      </c>
    </row>
    <row r="77" spans="1:9" x14ac:dyDescent="0.75">
      <c r="A77">
        <v>1633.759</v>
      </c>
      <c r="B77" t="s">
        <v>42</v>
      </c>
      <c r="C77">
        <v>2912.13</v>
      </c>
      <c r="D77">
        <v>30</v>
      </c>
      <c r="F77" t="s">
        <v>27</v>
      </c>
      <c r="I77" t="s">
        <v>24</v>
      </c>
    </row>
    <row r="78" spans="1:9" x14ac:dyDescent="0.75">
      <c r="A78">
        <v>1639.7339999999999</v>
      </c>
      <c r="B78" t="s">
        <v>42</v>
      </c>
      <c r="C78">
        <v>2912.13</v>
      </c>
      <c r="D78">
        <v>30</v>
      </c>
      <c r="F78" t="s">
        <v>23</v>
      </c>
      <c r="I78" t="s">
        <v>24</v>
      </c>
    </row>
    <row r="79" spans="1:9" x14ac:dyDescent="0.75">
      <c r="A79">
        <v>1649.309</v>
      </c>
      <c r="B79" t="s">
        <v>42</v>
      </c>
      <c r="C79">
        <v>2912.13</v>
      </c>
      <c r="D79">
        <v>30</v>
      </c>
      <c r="F79" t="s">
        <v>27</v>
      </c>
      <c r="I79" t="s">
        <v>24</v>
      </c>
    </row>
    <row r="80" spans="1:9" x14ac:dyDescent="0.75">
      <c r="A80">
        <v>1651.384</v>
      </c>
      <c r="B80" t="s">
        <v>42</v>
      </c>
      <c r="C80">
        <v>2912.13</v>
      </c>
      <c r="D80">
        <v>30</v>
      </c>
      <c r="F80" t="s">
        <v>23</v>
      </c>
      <c r="I80" t="s">
        <v>24</v>
      </c>
    </row>
    <row r="81" spans="1:11" x14ac:dyDescent="0.75">
      <c r="A81">
        <v>1656.259</v>
      </c>
      <c r="B81" t="s">
        <v>42</v>
      </c>
      <c r="C81">
        <v>2912.13</v>
      </c>
      <c r="D81">
        <v>30</v>
      </c>
      <c r="F81" t="s">
        <v>23</v>
      </c>
      <c r="I81" t="s">
        <v>24</v>
      </c>
    </row>
    <row r="82" spans="1:11" x14ac:dyDescent="0.75">
      <c r="A82">
        <v>1657.808</v>
      </c>
      <c r="B82" t="s">
        <v>42</v>
      </c>
      <c r="C82">
        <v>2912.13</v>
      </c>
      <c r="D82">
        <v>30</v>
      </c>
      <c r="F82" t="s">
        <v>25</v>
      </c>
      <c r="I82" t="s">
        <v>24</v>
      </c>
    </row>
    <row r="83" spans="1:11" x14ac:dyDescent="0.75">
      <c r="A83">
        <v>1693.2080000000001</v>
      </c>
      <c r="B83" t="s">
        <v>42</v>
      </c>
      <c r="C83">
        <v>2912.13</v>
      </c>
      <c r="D83">
        <v>30</v>
      </c>
      <c r="F83" t="s">
        <v>23</v>
      </c>
      <c r="I83" t="s">
        <v>24</v>
      </c>
    </row>
    <row r="84" spans="1:11" x14ac:dyDescent="0.75">
      <c r="A84">
        <v>1694.509</v>
      </c>
      <c r="B84" t="s">
        <v>42</v>
      </c>
      <c r="C84">
        <v>2912.13</v>
      </c>
      <c r="D84">
        <v>30</v>
      </c>
      <c r="F84" t="s">
        <v>23</v>
      </c>
      <c r="I84" t="s">
        <v>24</v>
      </c>
    </row>
    <row r="85" spans="1:11" x14ac:dyDescent="0.75">
      <c r="A85">
        <v>1811.7840000000001</v>
      </c>
      <c r="B85" t="s">
        <v>42</v>
      </c>
      <c r="C85">
        <v>2912.13</v>
      </c>
      <c r="D85">
        <v>30</v>
      </c>
      <c r="F85" t="s">
        <v>23</v>
      </c>
      <c r="I85" t="s">
        <v>24</v>
      </c>
    </row>
    <row r="86" spans="1:11" x14ac:dyDescent="0.75">
      <c r="A86">
        <v>1812.309</v>
      </c>
      <c r="B86" t="s">
        <v>42</v>
      </c>
      <c r="C86">
        <v>2912.13</v>
      </c>
      <c r="D86">
        <v>30</v>
      </c>
      <c r="F86" t="s">
        <v>25</v>
      </c>
      <c r="I86" t="s">
        <v>24</v>
      </c>
      <c r="K86" t="s">
        <v>43</v>
      </c>
    </row>
    <row r="87" spans="1:11" x14ac:dyDescent="0.75">
      <c r="A87" s="4">
        <v>1383.384</v>
      </c>
      <c r="B87" s="4" t="s">
        <v>42</v>
      </c>
      <c r="C87" s="4">
        <v>2912.13</v>
      </c>
      <c r="D87" s="4">
        <v>30</v>
      </c>
      <c r="E87" s="4"/>
      <c r="F87" s="4" t="s">
        <v>30</v>
      </c>
      <c r="G87" s="4"/>
      <c r="H87" s="4"/>
      <c r="I87" s="4" t="s">
        <v>21</v>
      </c>
      <c r="K87">
        <f t="shared" ref="K87:K118" si="0">A151-A87</f>
        <v>13.349999999999909</v>
      </c>
    </row>
    <row r="88" spans="1:11" x14ac:dyDescent="0.75">
      <c r="A88">
        <v>1410.184</v>
      </c>
      <c r="B88" t="s">
        <v>42</v>
      </c>
      <c r="C88">
        <v>2912.13</v>
      </c>
      <c r="D88">
        <v>30</v>
      </c>
      <c r="F88" t="s">
        <v>30</v>
      </c>
      <c r="I88" t="s">
        <v>21</v>
      </c>
      <c r="K88">
        <f t="shared" si="0"/>
        <v>53.375</v>
      </c>
    </row>
    <row r="89" spans="1:11" x14ac:dyDescent="0.75">
      <c r="A89">
        <v>1479.384</v>
      </c>
      <c r="B89" t="s">
        <v>42</v>
      </c>
      <c r="C89">
        <v>2912.13</v>
      </c>
      <c r="D89">
        <v>30</v>
      </c>
      <c r="F89" t="s">
        <v>30</v>
      </c>
      <c r="I89" t="s">
        <v>21</v>
      </c>
      <c r="K89">
        <f t="shared" si="0"/>
        <v>30.200000000000045</v>
      </c>
    </row>
    <row r="90" spans="1:11" x14ac:dyDescent="0.75">
      <c r="A90">
        <v>1650.3579999999999</v>
      </c>
      <c r="B90" t="s">
        <v>42</v>
      </c>
      <c r="C90">
        <v>2912.13</v>
      </c>
      <c r="D90">
        <v>30</v>
      </c>
      <c r="F90" t="s">
        <v>30</v>
      </c>
      <c r="I90" t="s">
        <v>21</v>
      </c>
      <c r="K90">
        <f t="shared" si="0"/>
        <v>0.75099999999997635</v>
      </c>
    </row>
    <row r="91" spans="1:11" x14ac:dyDescent="0.75">
      <c r="A91">
        <v>1223.434</v>
      </c>
      <c r="B91" t="s">
        <v>42</v>
      </c>
      <c r="C91">
        <v>2912.13</v>
      </c>
      <c r="D91">
        <v>30</v>
      </c>
      <c r="F91" t="s">
        <v>31</v>
      </c>
      <c r="I91" t="s">
        <v>21</v>
      </c>
      <c r="K91">
        <f t="shared" si="0"/>
        <v>0.79999999999995453</v>
      </c>
    </row>
    <row r="92" spans="1:11" x14ac:dyDescent="0.75">
      <c r="A92">
        <v>1243.509</v>
      </c>
      <c r="B92" t="s">
        <v>42</v>
      </c>
      <c r="C92">
        <v>2912.13</v>
      </c>
      <c r="D92">
        <v>30</v>
      </c>
      <c r="F92" t="s">
        <v>31</v>
      </c>
      <c r="I92" t="s">
        <v>21</v>
      </c>
      <c r="K92">
        <f t="shared" si="0"/>
        <v>21.025000000000091</v>
      </c>
    </row>
    <row r="93" spans="1:11" x14ac:dyDescent="0.75">
      <c r="A93">
        <v>1292.884</v>
      </c>
      <c r="B93" t="s">
        <v>42</v>
      </c>
      <c r="C93">
        <v>2912.13</v>
      </c>
      <c r="D93">
        <v>30</v>
      </c>
      <c r="F93" t="s">
        <v>31</v>
      </c>
      <c r="I93" t="s">
        <v>21</v>
      </c>
      <c r="K93">
        <f t="shared" si="0"/>
        <v>16.049999999999955</v>
      </c>
    </row>
    <row r="94" spans="1:11" x14ac:dyDescent="0.75">
      <c r="A94">
        <v>1326.884</v>
      </c>
      <c r="B94" t="s">
        <v>42</v>
      </c>
      <c r="C94">
        <v>2912.13</v>
      </c>
      <c r="D94">
        <v>30</v>
      </c>
      <c r="F94" t="s">
        <v>31</v>
      </c>
      <c r="I94" t="s">
        <v>21</v>
      </c>
      <c r="K94">
        <f t="shared" si="0"/>
        <v>11.400000000000091</v>
      </c>
    </row>
    <row r="95" spans="1:11" x14ac:dyDescent="0.75">
      <c r="A95">
        <v>1369.5340000000001</v>
      </c>
      <c r="B95" t="s">
        <v>42</v>
      </c>
      <c r="C95">
        <v>2912.13</v>
      </c>
      <c r="D95">
        <v>30</v>
      </c>
      <c r="F95" t="s">
        <v>31</v>
      </c>
      <c r="I95" t="s">
        <v>21</v>
      </c>
      <c r="K95">
        <f t="shared" si="0"/>
        <v>13.324999999999818</v>
      </c>
    </row>
    <row r="96" spans="1:11" x14ac:dyDescent="0.75">
      <c r="A96">
        <v>1407.384</v>
      </c>
      <c r="B96" t="s">
        <v>42</v>
      </c>
      <c r="C96">
        <v>2912.13</v>
      </c>
      <c r="D96">
        <v>30</v>
      </c>
      <c r="F96" t="s">
        <v>31</v>
      </c>
      <c r="I96" t="s">
        <v>21</v>
      </c>
      <c r="K96">
        <f t="shared" si="0"/>
        <v>2.5499999999999545</v>
      </c>
    </row>
    <row r="97" spans="1:11" x14ac:dyDescent="0.75">
      <c r="A97">
        <v>1465.6590000000001</v>
      </c>
      <c r="B97" t="s">
        <v>42</v>
      </c>
      <c r="C97">
        <v>2912.13</v>
      </c>
      <c r="D97">
        <v>30</v>
      </c>
      <c r="F97" t="s">
        <v>31</v>
      </c>
      <c r="I97" t="s">
        <v>21</v>
      </c>
      <c r="K97">
        <f t="shared" si="0"/>
        <v>13.449999999999818</v>
      </c>
    </row>
    <row r="98" spans="1:11" x14ac:dyDescent="0.75">
      <c r="A98">
        <v>1520.9839999999999</v>
      </c>
      <c r="B98" t="s">
        <v>42</v>
      </c>
      <c r="C98">
        <v>2912.13</v>
      </c>
      <c r="D98">
        <v>30</v>
      </c>
      <c r="F98" t="s">
        <v>31</v>
      </c>
      <c r="I98" t="s">
        <v>21</v>
      </c>
      <c r="K98">
        <f t="shared" si="0"/>
        <v>15.22400000000016</v>
      </c>
    </row>
    <row r="99" spans="1:11" x14ac:dyDescent="0.75">
      <c r="A99">
        <v>1659.5840000000001</v>
      </c>
      <c r="B99" t="s">
        <v>42</v>
      </c>
      <c r="C99">
        <v>2912.13</v>
      </c>
      <c r="D99">
        <v>30</v>
      </c>
      <c r="F99" t="s">
        <v>31</v>
      </c>
      <c r="I99" t="s">
        <v>21</v>
      </c>
      <c r="K99">
        <f t="shared" si="0"/>
        <v>31.624000000000024</v>
      </c>
    </row>
    <row r="100" spans="1:11" x14ac:dyDescent="0.75">
      <c r="A100">
        <v>1698.1089999999999</v>
      </c>
      <c r="B100" t="s">
        <v>42</v>
      </c>
      <c r="C100">
        <v>2912.13</v>
      </c>
      <c r="D100">
        <v>30</v>
      </c>
      <c r="F100" t="s">
        <v>31</v>
      </c>
      <c r="I100" t="s">
        <v>21</v>
      </c>
      <c r="K100">
        <f t="shared" si="0"/>
        <v>56.25</v>
      </c>
    </row>
    <row r="101" spans="1:11" x14ac:dyDescent="0.75">
      <c r="A101">
        <v>1758.5329999999999</v>
      </c>
      <c r="B101" t="s">
        <v>42</v>
      </c>
      <c r="C101">
        <v>2912.13</v>
      </c>
      <c r="D101">
        <v>30</v>
      </c>
      <c r="F101" t="s">
        <v>31</v>
      </c>
      <c r="I101" t="s">
        <v>21</v>
      </c>
      <c r="K101">
        <f t="shared" si="0"/>
        <v>52.251000000000204</v>
      </c>
    </row>
    <row r="102" spans="1:11" x14ac:dyDescent="0.75">
      <c r="A102">
        <v>1815.9839999999999</v>
      </c>
      <c r="B102" t="s">
        <v>42</v>
      </c>
      <c r="C102">
        <v>2912.13</v>
      </c>
      <c r="D102">
        <v>30</v>
      </c>
      <c r="F102" t="s">
        <v>31</v>
      </c>
      <c r="I102" t="s">
        <v>21</v>
      </c>
      <c r="K102">
        <f t="shared" si="0"/>
        <v>4.9000000000000909</v>
      </c>
    </row>
    <row r="103" spans="1:11" x14ac:dyDescent="0.75">
      <c r="A103">
        <v>1203.8589999999999</v>
      </c>
      <c r="B103" t="s">
        <v>42</v>
      </c>
      <c r="C103">
        <v>2912.13</v>
      </c>
      <c r="D103">
        <v>30</v>
      </c>
      <c r="F103" t="s">
        <v>20</v>
      </c>
      <c r="I103" t="s">
        <v>21</v>
      </c>
      <c r="K103">
        <f t="shared" si="0"/>
        <v>5.1490000000001146</v>
      </c>
    </row>
    <row r="104" spans="1:11" x14ac:dyDescent="0.75">
      <c r="A104">
        <v>1216.758</v>
      </c>
      <c r="B104" t="s">
        <v>42</v>
      </c>
      <c r="C104">
        <v>2912.13</v>
      </c>
      <c r="D104">
        <v>30</v>
      </c>
      <c r="F104" t="s">
        <v>20</v>
      </c>
      <c r="I104" t="s">
        <v>21</v>
      </c>
      <c r="K104">
        <f t="shared" si="0"/>
        <v>0.50099999999997635</v>
      </c>
    </row>
    <row r="105" spans="1:11" x14ac:dyDescent="0.75">
      <c r="A105">
        <v>1239.134</v>
      </c>
      <c r="B105" t="s">
        <v>42</v>
      </c>
      <c r="C105">
        <v>2912.13</v>
      </c>
      <c r="D105">
        <v>30</v>
      </c>
      <c r="F105" t="s">
        <v>20</v>
      </c>
      <c r="I105" t="s">
        <v>21</v>
      </c>
      <c r="K105">
        <f t="shared" si="0"/>
        <v>0.25</v>
      </c>
    </row>
    <row r="106" spans="1:11" x14ac:dyDescent="0.75">
      <c r="A106">
        <v>1267.8599999999999</v>
      </c>
      <c r="B106" t="s">
        <v>42</v>
      </c>
      <c r="C106">
        <v>2912.13</v>
      </c>
      <c r="D106">
        <v>30</v>
      </c>
      <c r="F106" t="s">
        <v>20</v>
      </c>
      <c r="I106" t="s">
        <v>21</v>
      </c>
      <c r="K106">
        <f t="shared" si="0"/>
        <v>0.5240000000001146</v>
      </c>
    </row>
    <row r="107" spans="1:11" x14ac:dyDescent="0.75">
      <c r="A107">
        <v>1269.758</v>
      </c>
      <c r="B107" t="s">
        <v>42</v>
      </c>
      <c r="C107">
        <v>2912.13</v>
      </c>
      <c r="D107">
        <v>30</v>
      </c>
      <c r="F107" t="s">
        <v>20</v>
      </c>
      <c r="I107" t="s">
        <v>21</v>
      </c>
      <c r="K107">
        <f t="shared" si="0"/>
        <v>0.52499999999986358</v>
      </c>
    </row>
    <row r="108" spans="1:11" x14ac:dyDescent="0.75">
      <c r="A108">
        <v>1277.2840000000001</v>
      </c>
      <c r="B108" t="s">
        <v>42</v>
      </c>
      <c r="C108">
        <v>2912.13</v>
      </c>
      <c r="D108">
        <v>30</v>
      </c>
      <c r="F108" t="s">
        <v>20</v>
      </c>
      <c r="I108" t="s">
        <v>21</v>
      </c>
      <c r="K108">
        <f t="shared" si="0"/>
        <v>5.1999999999998181</v>
      </c>
    </row>
    <row r="109" spans="1:11" x14ac:dyDescent="0.75">
      <c r="A109">
        <v>1285.2840000000001</v>
      </c>
      <c r="B109" t="s">
        <v>42</v>
      </c>
      <c r="C109">
        <v>2912.13</v>
      </c>
      <c r="D109">
        <v>30</v>
      </c>
      <c r="F109" t="s">
        <v>20</v>
      </c>
      <c r="I109" t="s">
        <v>21</v>
      </c>
      <c r="K109">
        <f t="shared" si="0"/>
        <v>1.5499999999999545</v>
      </c>
    </row>
    <row r="110" spans="1:11" x14ac:dyDescent="0.75">
      <c r="A110">
        <v>1340.3340000000001</v>
      </c>
      <c r="B110" t="s">
        <v>42</v>
      </c>
      <c r="C110">
        <v>2912.13</v>
      </c>
      <c r="D110">
        <v>30</v>
      </c>
      <c r="F110" t="s">
        <v>20</v>
      </c>
      <c r="I110" t="s">
        <v>21</v>
      </c>
      <c r="K110">
        <f t="shared" si="0"/>
        <v>1</v>
      </c>
    </row>
    <row r="111" spans="1:11" x14ac:dyDescent="0.75">
      <c r="A111">
        <v>1348.9079999999999</v>
      </c>
      <c r="B111" t="s">
        <v>42</v>
      </c>
      <c r="C111">
        <v>2912.13</v>
      </c>
      <c r="D111">
        <v>30</v>
      </c>
      <c r="F111" t="s">
        <v>20</v>
      </c>
      <c r="I111" t="s">
        <v>21</v>
      </c>
      <c r="K111">
        <f t="shared" si="0"/>
        <v>3.1760000000001583</v>
      </c>
    </row>
    <row r="112" spans="1:11" x14ac:dyDescent="0.75">
      <c r="A112">
        <v>1362.01</v>
      </c>
      <c r="B112" t="s">
        <v>42</v>
      </c>
      <c r="C112">
        <v>2912.13</v>
      </c>
      <c r="D112">
        <v>30</v>
      </c>
      <c r="F112" t="s">
        <v>20</v>
      </c>
      <c r="I112" t="s">
        <v>21</v>
      </c>
      <c r="K112">
        <f t="shared" si="0"/>
        <v>0.5240000000001146</v>
      </c>
    </row>
    <row r="113" spans="1:11" x14ac:dyDescent="0.75">
      <c r="A113">
        <v>1363.058</v>
      </c>
      <c r="B113" t="s">
        <v>42</v>
      </c>
      <c r="C113">
        <v>2912.13</v>
      </c>
      <c r="D113">
        <v>30</v>
      </c>
      <c r="F113" t="s">
        <v>20</v>
      </c>
      <c r="I113" t="s">
        <v>21</v>
      </c>
      <c r="K113">
        <f t="shared" si="0"/>
        <v>2.625</v>
      </c>
    </row>
    <row r="114" spans="1:11" x14ac:dyDescent="0.75">
      <c r="A114">
        <v>1538.558</v>
      </c>
      <c r="B114" t="s">
        <v>42</v>
      </c>
      <c r="C114">
        <v>2912.13</v>
      </c>
      <c r="D114">
        <v>30</v>
      </c>
      <c r="F114" t="s">
        <v>20</v>
      </c>
      <c r="I114" t="s">
        <v>21</v>
      </c>
      <c r="K114">
        <f t="shared" si="0"/>
        <v>4.1010000000001128</v>
      </c>
    </row>
    <row r="115" spans="1:11" x14ac:dyDescent="0.75">
      <c r="A115">
        <v>1544.4839999999999</v>
      </c>
      <c r="B115" t="s">
        <v>42</v>
      </c>
      <c r="C115">
        <v>2912.13</v>
      </c>
      <c r="D115">
        <v>30</v>
      </c>
      <c r="F115" t="s">
        <v>20</v>
      </c>
      <c r="I115" t="s">
        <v>21</v>
      </c>
      <c r="K115">
        <f t="shared" si="0"/>
        <v>1.5250000000000909</v>
      </c>
    </row>
    <row r="116" spans="1:11" x14ac:dyDescent="0.75">
      <c r="A116">
        <v>1548.3330000000001</v>
      </c>
      <c r="B116" t="s">
        <v>42</v>
      </c>
      <c r="C116">
        <v>2912.13</v>
      </c>
      <c r="D116">
        <v>30</v>
      </c>
      <c r="F116" t="s">
        <v>20</v>
      </c>
      <c r="I116" t="s">
        <v>21</v>
      </c>
      <c r="K116">
        <f t="shared" si="0"/>
        <v>1.5509999999999309</v>
      </c>
    </row>
    <row r="117" spans="1:11" x14ac:dyDescent="0.75">
      <c r="A117">
        <v>1551.434</v>
      </c>
      <c r="B117" t="s">
        <v>42</v>
      </c>
      <c r="C117">
        <v>2912.13</v>
      </c>
      <c r="D117">
        <v>30</v>
      </c>
      <c r="F117" t="s">
        <v>20</v>
      </c>
      <c r="I117" t="s">
        <v>21</v>
      </c>
      <c r="K117">
        <f t="shared" si="0"/>
        <v>1.1000000000001364</v>
      </c>
    </row>
    <row r="118" spans="1:11" x14ac:dyDescent="0.75">
      <c r="A118">
        <v>1554.5840000000001</v>
      </c>
      <c r="B118" t="s">
        <v>42</v>
      </c>
      <c r="C118">
        <v>2912.13</v>
      </c>
      <c r="D118">
        <v>30</v>
      </c>
      <c r="F118" t="s">
        <v>20</v>
      </c>
      <c r="I118" t="s">
        <v>21</v>
      </c>
      <c r="K118">
        <f t="shared" si="0"/>
        <v>2.6739999999999782</v>
      </c>
    </row>
    <row r="119" spans="1:11" x14ac:dyDescent="0.75">
      <c r="A119">
        <v>1558.259</v>
      </c>
      <c r="B119" t="s">
        <v>42</v>
      </c>
      <c r="C119">
        <v>2912.13</v>
      </c>
      <c r="D119">
        <v>30</v>
      </c>
      <c r="F119" t="s">
        <v>20</v>
      </c>
      <c r="I119" t="s">
        <v>21</v>
      </c>
      <c r="K119">
        <f t="shared" ref="K119:K150" si="1">A183-A119</f>
        <v>3.375</v>
      </c>
    </row>
    <row r="120" spans="1:11" x14ac:dyDescent="0.75">
      <c r="A120">
        <v>1562.4090000000001</v>
      </c>
      <c r="B120" t="s">
        <v>42</v>
      </c>
      <c r="C120">
        <v>2912.13</v>
      </c>
      <c r="D120">
        <v>30</v>
      </c>
      <c r="F120" t="s">
        <v>20</v>
      </c>
      <c r="I120" t="s">
        <v>21</v>
      </c>
      <c r="K120">
        <f t="shared" si="1"/>
        <v>5.1749999999999545</v>
      </c>
    </row>
    <row r="121" spans="1:11" x14ac:dyDescent="0.75">
      <c r="A121">
        <v>1568.6089999999999</v>
      </c>
      <c r="B121" t="s">
        <v>42</v>
      </c>
      <c r="C121">
        <v>2912.13</v>
      </c>
      <c r="D121">
        <v>30</v>
      </c>
      <c r="F121" t="s">
        <v>20</v>
      </c>
      <c r="I121" t="s">
        <v>21</v>
      </c>
      <c r="K121">
        <f t="shared" si="1"/>
        <v>0.8000000000001819</v>
      </c>
    </row>
    <row r="122" spans="1:11" x14ac:dyDescent="0.75">
      <c r="A122">
        <v>1571.21</v>
      </c>
      <c r="B122" t="s">
        <v>42</v>
      </c>
      <c r="C122">
        <v>2912.13</v>
      </c>
      <c r="D122">
        <v>30</v>
      </c>
      <c r="F122" t="s">
        <v>20</v>
      </c>
      <c r="I122" t="s">
        <v>21</v>
      </c>
      <c r="K122">
        <f t="shared" si="1"/>
        <v>1.0239999999998872</v>
      </c>
    </row>
    <row r="123" spans="1:11" x14ac:dyDescent="0.75">
      <c r="A123">
        <v>1572.9839999999999</v>
      </c>
      <c r="B123" t="s">
        <v>42</v>
      </c>
      <c r="C123">
        <v>2912.13</v>
      </c>
      <c r="D123">
        <v>30</v>
      </c>
      <c r="F123" t="s">
        <v>20</v>
      </c>
      <c r="I123" t="s">
        <v>21</v>
      </c>
      <c r="K123">
        <f t="shared" si="1"/>
        <v>2.875</v>
      </c>
    </row>
    <row r="124" spans="1:11" x14ac:dyDescent="0.75">
      <c r="A124">
        <v>1577.434</v>
      </c>
      <c r="B124" t="s">
        <v>42</v>
      </c>
      <c r="C124">
        <v>2912.13</v>
      </c>
      <c r="D124">
        <v>30</v>
      </c>
      <c r="F124" t="s">
        <v>20</v>
      </c>
      <c r="I124" t="s">
        <v>21</v>
      </c>
      <c r="K124">
        <f t="shared" si="1"/>
        <v>2.0989999999999327</v>
      </c>
    </row>
    <row r="125" spans="1:11" x14ac:dyDescent="0.75">
      <c r="A125">
        <v>1584.7090000000001</v>
      </c>
      <c r="B125" t="s">
        <v>42</v>
      </c>
      <c r="C125">
        <v>2912.13</v>
      </c>
      <c r="D125">
        <v>30</v>
      </c>
      <c r="F125" t="s">
        <v>20</v>
      </c>
      <c r="I125" t="s">
        <v>21</v>
      </c>
      <c r="K125">
        <f t="shared" si="1"/>
        <v>3.9239999999999782</v>
      </c>
    </row>
    <row r="126" spans="1:11" x14ac:dyDescent="0.75">
      <c r="A126">
        <v>1592.308</v>
      </c>
      <c r="B126" t="s">
        <v>42</v>
      </c>
      <c r="C126">
        <v>2912.13</v>
      </c>
      <c r="D126">
        <v>30</v>
      </c>
      <c r="F126" t="s">
        <v>20</v>
      </c>
      <c r="I126" t="s">
        <v>21</v>
      </c>
      <c r="K126">
        <f t="shared" si="1"/>
        <v>0.5</v>
      </c>
    </row>
    <row r="127" spans="1:11" x14ac:dyDescent="0.75">
      <c r="A127">
        <v>1596.634</v>
      </c>
      <c r="B127" t="s">
        <v>42</v>
      </c>
      <c r="C127">
        <v>2912.13</v>
      </c>
      <c r="D127">
        <v>30</v>
      </c>
      <c r="F127" t="s">
        <v>20</v>
      </c>
      <c r="I127" t="s">
        <v>21</v>
      </c>
      <c r="K127">
        <f t="shared" si="1"/>
        <v>5.2000000000000455</v>
      </c>
    </row>
    <row r="128" spans="1:11" x14ac:dyDescent="0.75">
      <c r="A128">
        <v>1604.4090000000001</v>
      </c>
      <c r="B128" t="s">
        <v>42</v>
      </c>
      <c r="C128">
        <v>2912.13</v>
      </c>
      <c r="D128">
        <v>30</v>
      </c>
      <c r="F128" t="s">
        <v>20</v>
      </c>
      <c r="I128" t="s">
        <v>21</v>
      </c>
      <c r="K128">
        <f t="shared" si="1"/>
        <v>0.52399999999988722</v>
      </c>
    </row>
    <row r="129" spans="1:11" x14ac:dyDescent="0.75">
      <c r="A129">
        <v>1607.8330000000001</v>
      </c>
      <c r="B129" t="s">
        <v>42</v>
      </c>
      <c r="C129">
        <v>2912.13</v>
      </c>
      <c r="D129">
        <v>30</v>
      </c>
      <c r="F129" t="s">
        <v>20</v>
      </c>
      <c r="I129" t="s">
        <v>21</v>
      </c>
      <c r="K129">
        <f t="shared" si="1"/>
        <v>7.4249999999999545</v>
      </c>
    </row>
    <row r="130" spans="1:11" x14ac:dyDescent="0.75">
      <c r="A130">
        <v>1617.0840000000001</v>
      </c>
      <c r="B130" t="s">
        <v>42</v>
      </c>
      <c r="C130">
        <v>2912.13</v>
      </c>
      <c r="D130">
        <v>30</v>
      </c>
      <c r="F130" t="s">
        <v>20</v>
      </c>
      <c r="I130" t="s">
        <v>21</v>
      </c>
      <c r="K130">
        <f t="shared" si="1"/>
        <v>4.4249999999999545</v>
      </c>
    </row>
    <row r="131" spans="1:11" x14ac:dyDescent="0.75">
      <c r="A131">
        <v>1625.9079999999999</v>
      </c>
      <c r="B131" t="s">
        <v>42</v>
      </c>
      <c r="C131">
        <v>2912.13</v>
      </c>
      <c r="D131">
        <v>30</v>
      </c>
      <c r="F131" t="s">
        <v>20</v>
      </c>
      <c r="I131" t="s">
        <v>21</v>
      </c>
      <c r="K131">
        <f t="shared" si="1"/>
        <v>0.50100000000020373</v>
      </c>
    </row>
    <row r="132" spans="1:11" x14ac:dyDescent="0.75">
      <c r="A132">
        <v>1627.4839999999999</v>
      </c>
      <c r="B132" t="s">
        <v>42</v>
      </c>
      <c r="C132">
        <v>2912.13</v>
      </c>
      <c r="D132">
        <v>30</v>
      </c>
      <c r="F132" t="s">
        <v>20</v>
      </c>
      <c r="I132" t="s">
        <v>21</v>
      </c>
      <c r="K132">
        <f t="shared" si="1"/>
        <v>0.79899999999997817</v>
      </c>
    </row>
    <row r="133" spans="1:11" x14ac:dyDescent="0.75">
      <c r="A133">
        <v>1630.3340000000001</v>
      </c>
      <c r="B133" t="s">
        <v>42</v>
      </c>
      <c r="C133">
        <v>2912.13</v>
      </c>
      <c r="D133">
        <v>30</v>
      </c>
      <c r="F133" t="s">
        <v>20</v>
      </c>
      <c r="I133" t="s">
        <v>21</v>
      </c>
      <c r="K133">
        <f t="shared" si="1"/>
        <v>1.8489999999999327</v>
      </c>
    </row>
    <row r="134" spans="1:11" x14ac:dyDescent="0.75">
      <c r="A134">
        <v>1636.384</v>
      </c>
      <c r="B134" t="s">
        <v>42</v>
      </c>
      <c r="C134">
        <v>2912.13</v>
      </c>
      <c r="D134">
        <v>30</v>
      </c>
      <c r="F134" t="s">
        <v>20</v>
      </c>
      <c r="I134" t="s">
        <v>21</v>
      </c>
      <c r="K134">
        <f t="shared" si="1"/>
        <v>12.150000000000091</v>
      </c>
    </row>
    <row r="135" spans="1:11" x14ac:dyDescent="0.75">
      <c r="A135">
        <v>1652.6579999999999</v>
      </c>
      <c r="B135" t="s">
        <v>42</v>
      </c>
      <c r="C135">
        <v>2912.13</v>
      </c>
      <c r="D135">
        <v>30</v>
      </c>
      <c r="F135" t="s">
        <v>20</v>
      </c>
      <c r="I135" t="s">
        <v>21</v>
      </c>
      <c r="K135">
        <f t="shared" si="1"/>
        <v>2.8510000000001128</v>
      </c>
    </row>
    <row r="136" spans="1:11" x14ac:dyDescent="0.75">
      <c r="A136">
        <v>1755.9590000000001</v>
      </c>
      <c r="B136" t="s">
        <v>42</v>
      </c>
      <c r="C136">
        <v>2912.13</v>
      </c>
      <c r="D136">
        <v>30</v>
      </c>
      <c r="F136" t="s">
        <v>20</v>
      </c>
      <c r="I136" t="s">
        <v>21</v>
      </c>
      <c r="K136">
        <f t="shared" si="1"/>
        <v>1.0489999999999782</v>
      </c>
    </row>
    <row r="137" spans="1:11" x14ac:dyDescent="0.75">
      <c r="A137">
        <v>1209.7840000000001</v>
      </c>
      <c r="B137" t="s">
        <v>42</v>
      </c>
      <c r="C137">
        <v>2912.13</v>
      </c>
      <c r="D137">
        <v>30</v>
      </c>
      <c r="F137" t="s">
        <v>26</v>
      </c>
      <c r="I137" t="s">
        <v>21</v>
      </c>
      <c r="K137">
        <f t="shared" si="1"/>
        <v>3.3739999999997963</v>
      </c>
    </row>
    <row r="138" spans="1:11" x14ac:dyDescent="0.75">
      <c r="A138">
        <v>1232.183</v>
      </c>
      <c r="B138" t="s">
        <v>42</v>
      </c>
      <c r="C138">
        <v>2912.13</v>
      </c>
      <c r="D138">
        <v>30</v>
      </c>
      <c r="F138" t="s">
        <v>26</v>
      </c>
      <c r="I138" t="s">
        <v>21</v>
      </c>
      <c r="K138">
        <f t="shared" si="1"/>
        <v>4.8260000000000218</v>
      </c>
    </row>
    <row r="139" spans="1:11" x14ac:dyDescent="0.75">
      <c r="A139">
        <v>1266.809</v>
      </c>
      <c r="B139" t="s">
        <v>42</v>
      </c>
      <c r="C139">
        <v>2912.13</v>
      </c>
      <c r="D139">
        <v>30</v>
      </c>
      <c r="F139" t="s">
        <v>26</v>
      </c>
      <c r="I139" t="s">
        <v>21</v>
      </c>
      <c r="K139">
        <f t="shared" si="1"/>
        <v>0.77500000000009095</v>
      </c>
    </row>
    <row r="140" spans="1:11" x14ac:dyDescent="0.75">
      <c r="A140">
        <v>1290.2840000000001</v>
      </c>
      <c r="B140" t="s">
        <v>42</v>
      </c>
      <c r="C140">
        <v>2912.13</v>
      </c>
      <c r="D140">
        <v>30</v>
      </c>
      <c r="F140" t="s">
        <v>26</v>
      </c>
      <c r="I140" t="s">
        <v>21</v>
      </c>
      <c r="K140">
        <f t="shared" si="1"/>
        <v>1.8249999999998181</v>
      </c>
    </row>
    <row r="141" spans="1:11" x14ac:dyDescent="0.75">
      <c r="A141">
        <v>1310.758</v>
      </c>
      <c r="B141" t="s">
        <v>42</v>
      </c>
      <c r="C141">
        <v>2912.13</v>
      </c>
      <c r="D141">
        <v>30</v>
      </c>
      <c r="F141" t="s">
        <v>26</v>
      </c>
      <c r="I141" t="s">
        <v>21</v>
      </c>
      <c r="K141">
        <f t="shared" si="1"/>
        <v>2.5750000000000455</v>
      </c>
    </row>
    <row r="142" spans="1:11" x14ac:dyDescent="0.75">
      <c r="A142">
        <v>1339.8330000000001</v>
      </c>
      <c r="B142" t="s">
        <v>42</v>
      </c>
      <c r="C142">
        <v>2912.13</v>
      </c>
      <c r="D142">
        <v>30</v>
      </c>
      <c r="F142" t="s">
        <v>26</v>
      </c>
      <c r="I142" t="s">
        <v>21</v>
      </c>
      <c r="K142">
        <f t="shared" si="1"/>
        <v>0.25099999999997635</v>
      </c>
    </row>
    <row r="143" spans="1:11" x14ac:dyDescent="0.75">
      <c r="A143">
        <v>1343.9590000000001</v>
      </c>
      <c r="B143" t="s">
        <v>42</v>
      </c>
      <c r="C143">
        <v>2912.13</v>
      </c>
      <c r="D143">
        <v>30</v>
      </c>
      <c r="F143" t="s">
        <v>26</v>
      </c>
      <c r="I143" t="s">
        <v>21</v>
      </c>
      <c r="K143">
        <f t="shared" si="1"/>
        <v>3.4249999999999545</v>
      </c>
    </row>
    <row r="144" spans="1:11" x14ac:dyDescent="0.75">
      <c r="A144">
        <v>1398.1079999999999</v>
      </c>
      <c r="B144" t="s">
        <v>42</v>
      </c>
      <c r="C144">
        <v>2912.13</v>
      </c>
      <c r="D144">
        <v>30</v>
      </c>
      <c r="F144" t="s">
        <v>26</v>
      </c>
      <c r="I144" t="s">
        <v>21</v>
      </c>
      <c r="K144">
        <f t="shared" si="1"/>
        <v>3.6259999999999764</v>
      </c>
    </row>
    <row r="145" spans="1:11" x14ac:dyDescent="0.75">
      <c r="A145">
        <v>1510.634</v>
      </c>
      <c r="B145" t="s">
        <v>42</v>
      </c>
      <c r="C145">
        <v>2912.13</v>
      </c>
      <c r="D145">
        <v>30</v>
      </c>
      <c r="F145" t="s">
        <v>26</v>
      </c>
      <c r="I145" t="s">
        <v>21</v>
      </c>
      <c r="K145">
        <f t="shared" si="1"/>
        <v>8.0239999999998872</v>
      </c>
    </row>
    <row r="146" spans="1:11" x14ac:dyDescent="0.75">
      <c r="A146">
        <v>1536.9839999999999</v>
      </c>
      <c r="B146" t="s">
        <v>42</v>
      </c>
      <c r="C146">
        <v>2912.13</v>
      </c>
      <c r="D146">
        <v>30</v>
      </c>
      <c r="F146" t="s">
        <v>26</v>
      </c>
      <c r="I146" t="s">
        <v>21</v>
      </c>
      <c r="K146">
        <f t="shared" si="1"/>
        <v>3.125</v>
      </c>
    </row>
    <row r="147" spans="1:11" x14ac:dyDescent="0.75">
      <c r="A147">
        <v>1692.4580000000001</v>
      </c>
      <c r="B147" t="s">
        <v>42</v>
      </c>
      <c r="C147">
        <v>2912.13</v>
      </c>
      <c r="D147">
        <v>30</v>
      </c>
      <c r="F147" t="s">
        <v>26</v>
      </c>
      <c r="I147" t="s">
        <v>21</v>
      </c>
      <c r="K147">
        <f t="shared" si="1"/>
        <v>3.0999999999999091</v>
      </c>
    </row>
    <row r="148" spans="1:11" x14ac:dyDescent="0.75">
      <c r="A148">
        <v>1224.7840000000001</v>
      </c>
      <c r="B148" t="s">
        <v>42</v>
      </c>
      <c r="C148">
        <v>2912.13</v>
      </c>
      <c r="D148">
        <v>30</v>
      </c>
      <c r="F148" t="s">
        <v>29</v>
      </c>
      <c r="I148" t="s">
        <v>21</v>
      </c>
      <c r="K148">
        <f t="shared" si="1"/>
        <v>3.3999999999998636</v>
      </c>
    </row>
    <row r="149" spans="1:11" x14ac:dyDescent="0.75">
      <c r="A149">
        <v>1314.6590000000001</v>
      </c>
      <c r="B149" t="s">
        <v>42</v>
      </c>
      <c r="C149">
        <v>2912.13</v>
      </c>
      <c r="D149">
        <v>30</v>
      </c>
      <c r="F149" t="s">
        <v>29</v>
      </c>
      <c r="I149" t="s">
        <v>21</v>
      </c>
      <c r="K149">
        <f t="shared" si="1"/>
        <v>0.79999999999995453</v>
      </c>
    </row>
    <row r="150" spans="1:11" x14ac:dyDescent="0.75">
      <c r="A150">
        <v>1316.7829999999999</v>
      </c>
      <c r="B150" t="s">
        <v>42</v>
      </c>
      <c r="C150">
        <v>2912.13</v>
      </c>
      <c r="D150">
        <v>30</v>
      </c>
      <c r="F150" t="s">
        <v>29</v>
      </c>
      <c r="I150" t="s">
        <v>21</v>
      </c>
      <c r="K150">
        <f t="shared" si="1"/>
        <v>5.9010000000000673</v>
      </c>
    </row>
    <row r="151" spans="1:11" x14ac:dyDescent="0.75">
      <c r="A151" s="4">
        <v>1396.7339999999999</v>
      </c>
      <c r="B151" s="4" t="s">
        <v>42</v>
      </c>
      <c r="C151" s="4">
        <v>2912.13</v>
      </c>
      <c r="D151" s="4">
        <v>30</v>
      </c>
      <c r="E151" s="4"/>
      <c r="F151" s="4" t="s">
        <v>30</v>
      </c>
      <c r="G151" s="4"/>
      <c r="H151" s="4"/>
      <c r="I151" s="4" t="s">
        <v>22</v>
      </c>
    </row>
    <row r="152" spans="1:11" x14ac:dyDescent="0.75">
      <c r="A152">
        <v>1463.559</v>
      </c>
      <c r="B152" t="s">
        <v>42</v>
      </c>
      <c r="C152">
        <v>2912.13</v>
      </c>
      <c r="D152">
        <v>30</v>
      </c>
      <c r="F152" t="s">
        <v>30</v>
      </c>
      <c r="I152" t="s">
        <v>22</v>
      </c>
    </row>
    <row r="153" spans="1:11" x14ac:dyDescent="0.75">
      <c r="A153">
        <v>1509.5840000000001</v>
      </c>
      <c r="B153" t="s">
        <v>42</v>
      </c>
      <c r="C153">
        <v>2912.13</v>
      </c>
      <c r="D153">
        <v>30</v>
      </c>
      <c r="F153" t="s">
        <v>30</v>
      </c>
      <c r="I153" t="s">
        <v>22</v>
      </c>
    </row>
    <row r="154" spans="1:11" x14ac:dyDescent="0.75">
      <c r="A154">
        <v>1651.1089999999999</v>
      </c>
      <c r="B154" t="s">
        <v>42</v>
      </c>
      <c r="C154">
        <v>2912.13</v>
      </c>
      <c r="D154">
        <v>30</v>
      </c>
      <c r="F154" t="s">
        <v>30</v>
      </c>
      <c r="I154" t="s">
        <v>22</v>
      </c>
    </row>
    <row r="155" spans="1:11" x14ac:dyDescent="0.75">
      <c r="A155">
        <v>1224.2339999999999</v>
      </c>
      <c r="B155" t="s">
        <v>42</v>
      </c>
      <c r="C155">
        <v>2912.13</v>
      </c>
      <c r="D155">
        <v>30</v>
      </c>
      <c r="F155" t="s">
        <v>31</v>
      </c>
      <c r="I155" t="s">
        <v>22</v>
      </c>
    </row>
    <row r="156" spans="1:11" x14ac:dyDescent="0.75">
      <c r="A156">
        <v>1264.5340000000001</v>
      </c>
      <c r="B156" t="s">
        <v>42</v>
      </c>
      <c r="C156">
        <v>2912.13</v>
      </c>
      <c r="D156">
        <v>30</v>
      </c>
      <c r="F156" t="s">
        <v>31</v>
      </c>
      <c r="I156" t="s">
        <v>22</v>
      </c>
    </row>
    <row r="157" spans="1:11" x14ac:dyDescent="0.75">
      <c r="A157">
        <v>1308.934</v>
      </c>
      <c r="B157" t="s">
        <v>42</v>
      </c>
      <c r="C157">
        <v>2912.13</v>
      </c>
      <c r="D157">
        <v>30</v>
      </c>
      <c r="F157" t="s">
        <v>31</v>
      </c>
      <c r="I157" t="s">
        <v>22</v>
      </c>
    </row>
    <row r="158" spans="1:11" x14ac:dyDescent="0.75">
      <c r="A158">
        <v>1338.2840000000001</v>
      </c>
      <c r="B158" t="s">
        <v>42</v>
      </c>
      <c r="C158">
        <v>2912.13</v>
      </c>
      <c r="D158">
        <v>30</v>
      </c>
      <c r="F158" t="s">
        <v>31</v>
      </c>
      <c r="I158" t="s">
        <v>22</v>
      </c>
    </row>
    <row r="159" spans="1:11" x14ac:dyDescent="0.75">
      <c r="A159">
        <v>1382.8589999999999</v>
      </c>
      <c r="B159" t="s">
        <v>42</v>
      </c>
      <c r="C159">
        <v>2912.13</v>
      </c>
      <c r="D159">
        <v>30</v>
      </c>
      <c r="F159" t="s">
        <v>31</v>
      </c>
      <c r="I159" t="s">
        <v>22</v>
      </c>
    </row>
    <row r="160" spans="1:11" x14ac:dyDescent="0.75">
      <c r="A160">
        <v>1409.934</v>
      </c>
      <c r="B160" t="s">
        <v>42</v>
      </c>
      <c r="C160">
        <v>2912.13</v>
      </c>
      <c r="D160">
        <v>30</v>
      </c>
      <c r="F160" t="s">
        <v>31</v>
      </c>
      <c r="I160" t="s">
        <v>22</v>
      </c>
    </row>
    <row r="161" spans="1:9" x14ac:dyDescent="0.75">
      <c r="A161">
        <v>1479.1089999999999</v>
      </c>
      <c r="B161" t="s">
        <v>42</v>
      </c>
      <c r="C161">
        <v>2912.13</v>
      </c>
      <c r="D161">
        <v>30</v>
      </c>
      <c r="F161" t="s">
        <v>31</v>
      </c>
      <c r="I161" t="s">
        <v>22</v>
      </c>
    </row>
    <row r="162" spans="1:9" x14ac:dyDescent="0.75">
      <c r="A162">
        <v>1536.2080000000001</v>
      </c>
      <c r="B162" t="s">
        <v>42</v>
      </c>
      <c r="C162">
        <v>2912.13</v>
      </c>
      <c r="D162">
        <v>30</v>
      </c>
      <c r="F162" t="s">
        <v>31</v>
      </c>
      <c r="I162" t="s">
        <v>22</v>
      </c>
    </row>
    <row r="163" spans="1:9" x14ac:dyDescent="0.75">
      <c r="A163">
        <v>1691.2080000000001</v>
      </c>
      <c r="B163" t="s">
        <v>42</v>
      </c>
      <c r="C163">
        <v>2912.13</v>
      </c>
      <c r="D163">
        <v>30</v>
      </c>
      <c r="F163" t="s">
        <v>31</v>
      </c>
      <c r="I163" t="s">
        <v>22</v>
      </c>
    </row>
    <row r="164" spans="1:9" x14ac:dyDescent="0.75">
      <c r="A164">
        <v>1754.3589999999999</v>
      </c>
      <c r="B164" t="s">
        <v>42</v>
      </c>
      <c r="C164">
        <v>2912.13</v>
      </c>
      <c r="D164">
        <v>30</v>
      </c>
      <c r="F164" t="s">
        <v>31</v>
      </c>
      <c r="I164" t="s">
        <v>22</v>
      </c>
    </row>
    <row r="165" spans="1:9" x14ac:dyDescent="0.75">
      <c r="A165">
        <v>1810.7840000000001</v>
      </c>
      <c r="B165" t="s">
        <v>42</v>
      </c>
      <c r="C165">
        <v>2912.13</v>
      </c>
      <c r="D165">
        <v>30</v>
      </c>
      <c r="F165" t="s">
        <v>31</v>
      </c>
      <c r="I165" t="s">
        <v>22</v>
      </c>
    </row>
    <row r="166" spans="1:9" x14ac:dyDescent="0.75">
      <c r="A166">
        <v>1820.884</v>
      </c>
      <c r="B166" t="s">
        <v>42</v>
      </c>
      <c r="C166">
        <v>2912.13</v>
      </c>
      <c r="D166">
        <v>30</v>
      </c>
      <c r="F166" t="s">
        <v>31</v>
      </c>
      <c r="I166" t="s">
        <v>22</v>
      </c>
    </row>
    <row r="167" spans="1:9" x14ac:dyDescent="0.75">
      <c r="A167">
        <v>1209.008</v>
      </c>
      <c r="B167" t="s">
        <v>42</v>
      </c>
      <c r="C167">
        <v>2912.13</v>
      </c>
      <c r="D167">
        <v>30</v>
      </c>
      <c r="F167" t="s">
        <v>20</v>
      </c>
      <c r="I167" t="s">
        <v>22</v>
      </c>
    </row>
    <row r="168" spans="1:9" x14ac:dyDescent="0.75">
      <c r="A168">
        <v>1217.259</v>
      </c>
      <c r="B168" t="s">
        <v>42</v>
      </c>
      <c r="C168">
        <v>2912.13</v>
      </c>
      <c r="D168">
        <v>30</v>
      </c>
      <c r="F168" t="s">
        <v>20</v>
      </c>
      <c r="I168" t="s">
        <v>22</v>
      </c>
    </row>
    <row r="169" spans="1:9" x14ac:dyDescent="0.75">
      <c r="A169">
        <v>1239.384</v>
      </c>
      <c r="B169" t="s">
        <v>42</v>
      </c>
      <c r="C169">
        <v>2912.13</v>
      </c>
      <c r="D169">
        <v>30</v>
      </c>
      <c r="F169" t="s">
        <v>20</v>
      </c>
      <c r="I169" t="s">
        <v>22</v>
      </c>
    </row>
    <row r="170" spans="1:9" x14ac:dyDescent="0.75">
      <c r="A170">
        <v>1268.384</v>
      </c>
      <c r="B170" t="s">
        <v>42</v>
      </c>
      <c r="C170">
        <v>2912.13</v>
      </c>
      <c r="D170">
        <v>30</v>
      </c>
      <c r="F170" t="s">
        <v>20</v>
      </c>
      <c r="I170" t="s">
        <v>22</v>
      </c>
    </row>
    <row r="171" spans="1:9" x14ac:dyDescent="0.75">
      <c r="A171">
        <v>1270.2829999999999</v>
      </c>
      <c r="B171" t="s">
        <v>42</v>
      </c>
      <c r="C171">
        <v>2912.13</v>
      </c>
      <c r="D171">
        <v>30</v>
      </c>
      <c r="F171" t="s">
        <v>20</v>
      </c>
      <c r="I171" t="s">
        <v>22</v>
      </c>
    </row>
    <row r="172" spans="1:9" x14ac:dyDescent="0.75">
      <c r="A172">
        <v>1282.4839999999999</v>
      </c>
      <c r="B172" t="s">
        <v>42</v>
      </c>
      <c r="C172">
        <v>2912.13</v>
      </c>
      <c r="D172">
        <v>30</v>
      </c>
      <c r="F172" t="s">
        <v>20</v>
      </c>
      <c r="I172" t="s">
        <v>22</v>
      </c>
    </row>
    <row r="173" spans="1:9" x14ac:dyDescent="0.75">
      <c r="A173">
        <v>1286.8340000000001</v>
      </c>
      <c r="B173" t="s">
        <v>42</v>
      </c>
      <c r="C173">
        <v>2912.13</v>
      </c>
      <c r="D173">
        <v>30</v>
      </c>
      <c r="F173" t="s">
        <v>20</v>
      </c>
      <c r="I173" t="s">
        <v>22</v>
      </c>
    </row>
    <row r="174" spans="1:9" x14ac:dyDescent="0.75">
      <c r="A174">
        <v>1341.3340000000001</v>
      </c>
      <c r="B174" t="s">
        <v>42</v>
      </c>
      <c r="C174">
        <v>2912.13</v>
      </c>
      <c r="D174">
        <v>30</v>
      </c>
      <c r="F174" t="s">
        <v>20</v>
      </c>
      <c r="I174" t="s">
        <v>22</v>
      </c>
    </row>
    <row r="175" spans="1:9" x14ac:dyDescent="0.75">
      <c r="A175">
        <v>1352.0840000000001</v>
      </c>
      <c r="B175" t="s">
        <v>42</v>
      </c>
      <c r="C175">
        <v>2912.13</v>
      </c>
      <c r="D175">
        <v>30</v>
      </c>
      <c r="F175" t="s">
        <v>20</v>
      </c>
      <c r="I175" t="s">
        <v>22</v>
      </c>
    </row>
    <row r="176" spans="1:9" x14ac:dyDescent="0.75">
      <c r="A176">
        <v>1362.5340000000001</v>
      </c>
      <c r="B176" t="s">
        <v>42</v>
      </c>
      <c r="C176">
        <v>2912.13</v>
      </c>
      <c r="D176">
        <v>30</v>
      </c>
      <c r="F176" t="s">
        <v>20</v>
      </c>
      <c r="I176" t="s">
        <v>22</v>
      </c>
    </row>
    <row r="177" spans="1:9" x14ac:dyDescent="0.75">
      <c r="A177">
        <v>1365.683</v>
      </c>
      <c r="B177" t="s">
        <v>42</v>
      </c>
      <c r="C177">
        <v>2912.13</v>
      </c>
      <c r="D177">
        <v>30</v>
      </c>
      <c r="F177" t="s">
        <v>20</v>
      </c>
      <c r="I177" t="s">
        <v>22</v>
      </c>
    </row>
    <row r="178" spans="1:9" x14ac:dyDescent="0.75">
      <c r="A178">
        <v>1542.6590000000001</v>
      </c>
      <c r="B178" t="s">
        <v>42</v>
      </c>
      <c r="C178">
        <v>2912.13</v>
      </c>
      <c r="D178">
        <v>30</v>
      </c>
      <c r="F178" t="s">
        <v>20</v>
      </c>
      <c r="I178" t="s">
        <v>22</v>
      </c>
    </row>
    <row r="179" spans="1:9" x14ac:dyDescent="0.75">
      <c r="A179">
        <v>1546.009</v>
      </c>
      <c r="B179" t="s">
        <v>42</v>
      </c>
      <c r="C179">
        <v>2912.13</v>
      </c>
      <c r="D179">
        <v>30</v>
      </c>
      <c r="F179" t="s">
        <v>20</v>
      </c>
      <c r="I179" t="s">
        <v>22</v>
      </c>
    </row>
    <row r="180" spans="1:9" x14ac:dyDescent="0.75">
      <c r="A180">
        <v>1549.884</v>
      </c>
      <c r="B180" t="s">
        <v>42</v>
      </c>
      <c r="C180">
        <v>2912.13</v>
      </c>
      <c r="D180">
        <v>30</v>
      </c>
      <c r="F180" t="s">
        <v>20</v>
      </c>
      <c r="I180" t="s">
        <v>22</v>
      </c>
    </row>
    <row r="181" spans="1:9" x14ac:dyDescent="0.75">
      <c r="A181">
        <v>1552.5340000000001</v>
      </c>
      <c r="B181" t="s">
        <v>42</v>
      </c>
      <c r="C181">
        <v>2912.13</v>
      </c>
      <c r="D181">
        <v>30</v>
      </c>
      <c r="F181" t="s">
        <v>20</v>
      </c>
      <c r="I181" t="s">
        <v>22</v>
      </c>
    </row>
    <row r="182" spans="1:9" x14ac:dyDescent="0.75">
      <c r="A182">
        <v>1557.258</v>
      </c>
      <c r="B182" t="s">
        <v>42</v>
      </c>
      <c r="C182">
        <v>2912.13</v>
      </c>
      <c r="D182">
        <v>30</v>
      </c>
      <c r="F182" t="s">
        <v>20</v>
      </c>
      <c r="I182" t="s">
        <v>22</v>
      </c>
    </row>
    <row r="183" spans="1:9" x14ac:dyDescent="0.75">
      <c r="A183">
        <v>1561.634</v>
      </c>
      <c r="B183" t="s">
        <v>42</v>
      </c>
      <c r="C183">
        <v>2912.13</v>
      </c>
      <c r="D183">
        <v>30</v>
      </c>
      <c r="F183" t="s">
        <v>20</v>
      </c>
      <c r="I183" t="s">
        <v>22</v>
      </c>
    </row>
    <row r="184" spans="1:9" x14ac:dyDescent="0.75">
      <c r="A184">
        <v>1567.5840000000001</v>
      </c>
      <c r="B184" t="s">
        <v>42</v>
      </c>
      <c r="C184">
        <v>2912.13</v>
      </c>
      <c r="D184">
        <v>30</v>
      </c>
      <c r="F184" t="s">
        <v>20</v>
      </c>
      <c r="I184" t="s">
        <v>22</v>
      </c>
    </row>
    <row r="185" spans="1:9" x14ac:dyDescent="0.75">
      <c r="A185">
        <v>1569.4090000000001</v>
      </c>
      <c r="B185" t="s">
        <v>42</v>
      </c>
      <c r="C185">
        <v>2912.13</v>
      </c>
      <c r="D185">
        <v>30</v>
      </c>
      <c r="F185" t="s">
        <v>20</v>
      </c>
      <c r="I185" t="s">
        <v>22</v>
      </c>
    </row>
    <row r="186" spans="1:9" x14ac:dyDescent="0.75">
      <c r="A186">
        <v>1572.2339999999999</v>
      </c>
      <c r="B186" t="s">
        <v>42</v>
      </c>
      <c r="C186">
        <v>2912.13</v>
      </c>
      <c r="D186">
        <v>30</v>
      </c>
      <c r="F186" t="s">
        <v>20</v>
      </c>
      <c r="I186" t="s">
        <v>22</v>
      </c>
    </row>
    <row r="187" spans="1:9" x14ac:dyDescent="0.75">
      <c r="A187">
        <v>1575.8589999999999</v>
      </c>
      <c r="B187" t="s">
        <v>42</v>
      </c>
      <c r="C187">
        <v>2912.13</v>
      </c>
      <c r="D187">
        <v>30</v>
      </c>
      <c r="F187" t="s">
        <v>20</v>
      </c>
      <c r="I187" t="s">
        <v>22</v>
      </c>
    </row>
    <row r="188" spans="1:9" x14ac:dyDescent="0.75">
      <c r="A188">
        <v>1579.5329999999999</v>
      </c>
      <c r="B188" t="s">
        <v>42</v>
      </c>
      <c r="C188">
        <v>2912.13</v>
      </c>
      <c r="D188">
        <v>30</v>
      </c>
      <c r="F188" t="s">
        <v>20</v>
      </c>
      <c r="I188" t="s">
        <v>22</v>
      </c>
    </row>
    <row r="189" spans="1:9" x14ac:dyDescent="0.75">
      <c r="A189">
        <v>1588.633</v>
      </c>
      <c r="B189" t="s">
        <v>42</v>
      </c>
      <c r="C189">
        <v>2912.13</v>
      </c>
      <c r="D189">
        <v>30</v>
      </c>
      <c r="F189" t="s">
        <v>20</v>
      </c>
      <c r="I189" t="s">
        <v>22</v>
      </c>
    </row>
    <row r="190" spans="1:9" x14ac:dyDescent="0.75">
      <c r="A190">
        <v>1592.808</v>
      </c>
      <c r="B190" t="s">
        <v>42</v>
      </c>
      <c r="C190">
        <v>2912.13</v>
      </c>
      <c r="D190">
        <v>30</v>
      </c>
      <c r="F190" t="s">
        <v>20</v>
      </c>
      <c r="I190" t="s">
        <v>22</v>
      </c>
    </row>
    <row r="191" spans="1:9" x14ac:dyDescent="0.75">
      <c r="A191">
        <v>1601.8340000000001</v>
      </c>
      <c r="B191" t="s">
        <v>42</v>
      </c>
      <c r="C191">
        <v>2912.13</v>
      </c>
      <c r="D191">
        <v>30</v>
      </c>
      <c r="F191" t="s">
        <v>20</v>
      </c>
      <c r="I191" t="s">
        <v>22</v>
      </c>
    </row>
    <row r="192" spans="1:9" x14ac:dyDescent="0.75">
      <c r="A192">
        <v>1604.933</v>
      </c>
      <c r="B192" t="s">
        <v>42</v>
      </c>
      <c r="C192">
        <v>2912.13</v>
      </c>
      <c r="D192">
        <v>30</v>
      </c>
      <c r="F192" t="s">
        <v>20</v>
      </c>
      <c r="I192" t="s">
        <v>22</v>
      </c>
    </row>
    <row r="193" spans="1:9" x14ac:dyDescent="0.75">
      <c r="A193">
        <v>1615.258</v>
      </c>
      <c r="B193" t="s">
        <v>42</v>
      </c>
      <c r="C193">
        <v>2912.13</v>
      </c>
      <c r="D193">
        <v>30</v>
      </c>
      <c r="F193" t="s">
        <v>20</v>
      </c>
      <c r="I193" t="s">
        <v>22</v>
      </c>
    </row>
    <row r="194" spans="1:9" x14ac:dyDescent="0.75">
      <c r="A194">
        <v>1621.509</v>
      </c>
      <c r="B194" t="s">
        <v>42</v>
      </c>
      <c r="C194">
        <v>2912.13</v>
      </c>
      <c r="D194">
        <v>30</v>
      </c>
      <c r="F194" t="s">
        <v>20</v>
      </c>
      <c r="I194" t="s">
        <v>22</v>
      </c>
    </row>
    <row r="195" spans="1:9" x14ac:dyDescent="0.75">
      <c r="A195">
        <v>1626.4090000000001</v>
      </c>
      <c r="B195" t="s">
        <v>42</v>
      </c>
      <c r="C195">
        <v>2912.13</v>
      </c>
      <c r="D195">
        <v>30</v>
      </c>
      <c r="F195" t="s">
        <v>20</v>
      </c>
      <c r="I195" t="s">
        <v>22</v>
      </c>
    </row>
    <row r="196" spans="1:9" x14ac:dyDescent="0.75">
      <c r="A196">
        <v>1628.2829999999999</v>
      </c>
      <c r="B196" t="s">
        <v>42</v>
      </c>
      <c r="C196">
        <v>2912.13</v>
      </c>
      <c r="D196">
        <v>30</v>
      </c>
      <c r="F196" t="s">
        <v>20</v>
      </c>
      <c r="I196" t="s">
        <v>22</v>
      </c>
    </row>
    <row r="197" spans="1:9" x14ac:dyDescent="0.75">
      <c r="A197">
        <v>1632.183</v>
      </c>
      <c r="B197" t="s">
        <v>42</v>
      </c>
      <c r="C197">
        <v>2912.13</v>
      </c>
      <c r="D197">
        <v>30</v>
      </c>
      <c r="F197" t="s">
        <v>20</v>
      </c>
      <c r="I197" t="s">
        <v>22</v>
      </c>
    </row>
    <row r="198" spans="1:9" x14ac:dyDescent="0.75">
      <c r="A198">
        <v>1648.5340000000001</v>
      </c>
      <c r="B198" t="s">
        <v>42</v>
      </c>
      <c r="C198">
        <v>2912.13</v>
      </c>
      <c r="D198">
        <v>30</v>
      </c>
      <c r="F198" t="s">
        <v>20</v>
      </c>
      <c r="I198" t="s">
        <v>22</v>
      </c>
    </row>
    <row r="199" spans="1:9" x14ac:dyDescent="0.75">
      <c r="A199">
        <v>1655.509</v>
      </c>
      <c r="B199" t="s">
        <v>42</v>
      </c>
      <c r="C199">
        <v>2912.13</v>
      </c>
      <c r="D199">
        <v>30</v>
      </c>
      <c r="F199" t="s">
        <v>20</v>
      </c>
      <c r="I199" t="s">
        <v>22</v>
      </c>
    </row>
    <row r="200" spans="1:9" x14ac:dyDescent="0.75">
      <c r="A200">
        <v>1757.008</v>
      </c>
      <c r="B200" t="s">
        <v>42</v>
      </c>
      <c r="C200">
        <v>2912.13</v>
      </c>
      <c r="D200">
        <v>30</v>
      </c>
      <c r="F200" t="s">
        <v>20</v>
      </c>
      <c r="I200" t="s">
        <v>22</v>
      </c>
    </row>
    <row r="201" spans="1:9" x14ac:dyDescent="0.75">
      <c r="A201">
        <v>1213.1579999999999</v>
      </c>
      <c r="B201" t="s">
        <v>42</v>
      </c>
      <c r="C201">
        <v>2912.13</v>
      </c>
      <c r="D201">
        <v>30</v>
      </c>
      <c r="F201" t="s">
        <v>26</v>
      </c>
      <c r="I201" t="s">
        <v>22</v>
      </c>
    </row>
    <row r="202" spans="1:9" x14ac:dyDescent="0.75">
      <c r="A202">
        <v>1237.009</v>
      </c>
      <c r="B202" t="s">
        <v>42</v>
      </c>
      <c r="C202">
        <v>2912.13</v>
      </c>
      <c r="D202">
        <v>30</v>
      </c>
      <c r="F202" t="s">
        <v>26</v>
      </c>
      <c r="I202" t="s">
        <v>22</v>
      </c>
    </row>
    <row r="203" spans="1:9" x14ac:dyDescent="0.75">
      <c r="A203">
        <v>1267.5840000000001</v>
      </c>
      <c r="B203" t="s">
        <v>42</v>
      </c>
      <c r="C203">
        <v>2912.13</v>
      </c>
      <c r="D203">
        <v>30</v>
      </c>
      <c r="F203" t="s">
        <v>26</v>
      </c>
      <c r="I203" t="s">
        <v>22</v>
      </c>
    </row>
    <row r="204" spans="1:9" x14ac:dyDescent="0.75">
      <c r="A204">
        <v>1292.1089999999999</v>
      </c>
      <c r="B204" t="s">
        <v>42</v>
      </c>
      <c r="C204">
        <v>2912.13</v>
      </c>
      <c r="D204">
        <v>30</v>
      </c>
      <c r="F204" t="s">
        <v>26</v>
      </c>
      <c r="I204" t="s">
        <v>22</v>
      </c>
    </row>
    <row r="205" spans="1:9" x14ac:dyDescent="0.75">
      <c r="A205">
        <v>1313.3330000000001</v>
      </c>
      <c r="B205" t="s">
        <v>42</v>
      </c>
      <c r="C205">
        <v>2912.13</v>
      </c>
      <c r="D205">
        <v>30</v>
      </c>
      <c r="F205" t="s">
        <v>26</v>
      </c>
      <c r="I205" t="s">
        <v>22</v>
      </c>
    </row>
    <row r="206" spans="1:9" x14ac:dyDescent="0.75">
      <c r="A206">
        <v>1340.0840000000001</v>
      </c>
      <c r="B206" t="s">
        <v>42</v>
      </c>
      <c r="C206">
        <v>2912.13</v>
      </c>
      <c r="D206">
        <v>30</v>
      </c>
      <c r="F206" t="s">
        <v>26</v>
      </c>
      <c r="I206" t="s">
        <v>22</v>
      </c>
    </row>
    <row r="207" spans="1:9" x14ac:dyDescent="0.75">
      <c r="A207">
        <v>1347.384</v>
      </c>
      <c r="B207" t="s">
        <v>42</v>
      </c>
      <c r="C207">
        <v>2912.13</v>
      </c>
      <c r="D207">
        <v>30</v>
      </c>
      <c r="F207" t="s">
        <v>26</v>
      </c>
      <c r="I207" t="s">
        <v>22</v>
      </c>
    </row>
    <row r="208" spans="1:9" x14ac:dyDescent="0.75">
      <c r="A208">
        <v>1401.7339999999999</v>
      </c>
      <c r="B208" t="s">
        <v>42</v>
      </c>
      <c r="C208">
        <v>2912.13</v>
      </c>
      <c r="D208">
        <v>30</v>
      </c>
      <c r="F208" t="s">
        <v>26</v>
      </c>
      <c r="I208" t="s">
        <v>22</v>
      </c>
    </row>
    <row r="209" spans="1:9" x14ac:dyDescent="0.75">
      <c r="A209">
        <v>1518.6579999999999</v>
      </c>
      <c r="B209" t="s">
        <v>42</v>
      </c>
      <c r="C209">
        <v>2912.13</v>
      </c>
      <c r="D209">
        <v>30</v>
      </c>
      <c r="F209" t="s">
        <v>26</v>
      </c>
      <c r="I209" t="s">
        <v>22</v>
      </c>
    </row>
    <row r="210" spans="1:9" x14ac:dyDescent="0.75">
      <c r="A210">
        <v>1540.1089999999999</v>
      </c>
      <c r="B210" t="s">
        <v>42</v>
      </c>
      <c r="C210">
        <v>2912.13</v>
      </c>
      <c r="D210">
        <v>30</v>
      </c>
      <c r="F210" t="s">
        <v>26</v>
      </c>
      <c r="I210" t="s">
        <v>22</v>
      </c>
    </row>
    <row r="211" spans="1:9" x14ac:dyDescent="0.75">
      <c r="A211">
        <v>1695.558</v>
      </c>
      <c r="B211" t="s">
        <v>42</v>
      </c>
      <c r="C211">
        <v>2912.13</v>
      </c>
      <c r="D211">
        <v>30</v>
      </c>
      <c r="F211" t="s">
        <v>26</v>
      </c>
      <c r="I211" t="s">
        <v>22</v>
      </c>
    </row>
    <row r="212" spans="1:9" x14ac:dyDescent="0.75">
      <c r="A212">
        <v>1228.184</v>
      </c>
      <c r="B212" t="s">
        <v>42</v>
      </c>
      <c r="C212">
        <v>2912.13</v>
      </c>
      <c r="D212">
        <v>30</v>
      </c>
      <c r="F212" t="s">
        <v>29</v>
      </c>
      <c r="I212" t="s">
        <v>22</v>
      </c>
    </row>
    <row r="213" spans="1:9" x14ac:dyDescent="0.75">
      <c r="A213">
        <v>1315.4590000000001</v>
      </c>
      <c r="B213" t="s">
        <v>42</v>
      </c>
      <c r="C213">
        <v>2912.13</v>
      </c>
      <c r="D213">
        <v>30</v>
      </c>
      <c r="F213" t="s">
        <v>29</v>
      </c>
      <c r="I213" t="s">
        <v>22</v>
      </c>
    </row>
    <row r="214" spans="1:9" x14ac:dyDescent="0.75">
      <c r="A214">
        <v>1322.684</v>
      </c>
      <c r="B214" t="s">
        <v>42</v>
      </c>
      <c r="C214">
        <v>2912.13</v>
      </c>
      <c r="D214">
        <v>30</v>
      </c>
      <c r="F214" t="s">
        <v>29</v>
      </c>
      <c r="I214" t="s">
        <v>22</v>
      </c>
    </row>
  </sheetData>
  <sortState xmlns:xlrd2="http://schemas.microsoft.com/office/spreadsheetml/2017/richdata2" ref="A151:I214">
    <sortCondition ref="F151:F214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topLeftCell="A4" workbookViewId="0">
      <selection activeCell="K13" sqref="K13"/>
    </sheetView>
  </sheetViews>
  <sheetFormatPr defaultColWidth="8.81640625" defaultRowHeight="14.75" x14ac:dyDescent="0.75"/>
  <cols>
    <col min="4" max="4" width="14.6796875" customWidth="1"/>
    <col min="7" max="7" width="15.1796875" customWidth="1"/>
  </cols>
  <sheetData>
    <row r="1" spans="1:9" x14ac:dyDescent="0.75">
      <c r="A1" t="s">
        <v>0</v>
      </c>
      <c r="B1" t="s">
        <v>44</v>
      </c>
    </row>
    <row r="3" spans="1:9" x14ac:dyDescent="0.75">
      <c r="A3" t="s">
        <v>2</v>
      </c>
    </row>
    <row r="5" spans="1:9" x14ac:dyDescent="0.75">
      <c r="A5" t="s">
        <v>3</v>
      </c>
      <c r="B5" t="s">
        <v>45</v>
      </c>
    </row>
    <row r="7" spans="1:9" x14ac:dyDescent="0.75">
      <c r="A7" t="s">
        <v>5</v>
      </c>
      <c r="B7" s="1">
        <v>43969.597418981481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COUNTIF($F$17:$F$17, "Locomotion")</f>
        <v>0</v>
      </c>
      <c r="G9" t="s">
        <v>30</v>
      </c>
      <c r="H9">
        <f>COUNTIF($F$18:$F$18, "Grooming/licking")</f>
        <v>0</v>
      </c>
    </row>
    <row r="10" spans="1:9" x14ac:dyDescent="0.75">
      <c r="D10" t="s">
        <v>25</v>
      </c>
      <c r="E10">
        <f>COUNTIF($F$17:$F$17, "Turn L")-1</f>
        <v>0</v>
      </c>
      <c r="G10" t="s">
        <v>31</v>
      </c>
      <c r="H10">
        <f>COUNTIF($F$18:$F$18, "Nesting")</f>
        <v>1</v>
      </c>
      <c r="I10">
        <f>A19-A18</f>
        <v>596.85100000000011</v>
      </c>
    </row>
    <row r="11" spans="1:9" x14ac:dyDescent="0.75">
      <c r="A11" t="s">
        <v>7</v>
      </c>
      <c r="B11">
        <v>0</v>
      </c>
      <c r="D11" t="s">
        <v>27</v>
      </c>
      <c r="E11">
        <f>COUNTIF($F$17:$F$17, "Turn R")</f>
        <v>0</v>
      </c>
      <c r="G11" t="s">
        <v>20</v>
      </c>
      <c r="H11">
        <f>COUNTIF($F$18:$F$18, "Rearing")</f>
        <v>0</v>
      </c>
    </row>
    <row r="12" spans="1:9" x14ac:dyDescent="0.75">
      <c r="D12" t="s">
        <v>28</v>
      </c>
      <c r="E12">
        <f>COUNTIF($F$17:$F$17, "Pausing")</f>
        <v>0</v>
      </c>
      <c r="G12" t="s">
        <v>26</v>
      </c>
      <c r="H12">
        <f>COUNTIF($F$18:$F$18, "Sniffing")</f>
        <v>0</v>
      </c>
    </row>
    <row r="13" spans="1:9" x14ac:dyDescent="0.75">
      <c r="A13" t="s">
        <v>8</v>
      </c>
      <c r="D13" s="2" t="s">
        <v>36</v>
      </c>
      <c r="E13">
        <f>SUM(E9:E12)</f>
        <v>0</v>
      </c>
      <c r="G13" t="s">
        <v>29</v>
      </c>
      <c r="H13">
        <f>COUNTIF($F$18:$F$18, "Tunneling")</f>
        <v>0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1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10" x14ac:dyDescent="0.75">
      <c r="A17">
        <v>0</v>
      </c>
      <c r="B17" t="s">
        <v>45</v>
      </c>
      <c r="C17">
        <v>2904</v>
      </c>
      <c r="D17">
        <v>30</v>
      </c>
      <c r="F17" t="s">
        <v>25</v>
      </c>
      <c r="I17" t="s">
        <v>24</v>
      </c>
      <c r="J17" t="s">
        <v>46</v>
      </c>
    </row>
    <row r="18" spans="1:10" x14ac:dyDescent="0.75">
      <c r="A18">
        <v>1203.8489999999999</v>
      </c>
      <c r="B18" t="s">
        <v>45</v>
      </c>
      <c r="C18">
        <v>2904</v>
      </c>
      <c r="D18">
        <v>30</v>
      </c>
      <c r="F18" t="s">
        <v>31</v>
      </c>
      <c r="I18" t="s">
        <v>21</v>
      </c>
    </row>
    <row r="19" spans="1:10" x14ac:dyDescent="0.75">
      <c r="A19">
        <v>1800.7</v>
      </c>
      <c r="B19" t="s">
        <v>45</v>
      </c>
      <c r="C19">
        <v>2904</v>
      </c>
      <c r="D19">
        <v>30</v>
      </c>
      <c r="F19" t="s">
        <v>31</v>
      </c>
      <c r="I19" t="s">
        <v>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4"/>
  <sheetViews>
    <sheetView workbookViewId="0">
      <selection activeCell="D7" sqref="D7:I14"/>
    </sheetView>
  </sheetViews>
  <sheetFormatPr defaultColWidth="8.81640625" defaultRowHeight="14.75" x14ac:dyDescent="0.75"/>
  <cols>
    <col min="4" max="4" width="14.1796875" customWidth="1"/>
    <col min="7" max="7" width="15.6796875" customWidth="1"/>
  </cols>
  <sheetData>
    <row r="1" spans="1:9" x14ac:dyDescent="0.75">
      <c r="A1" t="s">
        <v>0</v>
      </c>
      <c r="B1" t="s">
        <v>47</v>
      </c>
    </row>
    <row r="3" spans="1:9" x14ac:dyDescent="0.75">
      <c r="A3" t="s">
        <v>2</v>
      </c>
    </row>
    <row r="5" spans="1:9" x14ac:dyDescent="0.75">
      <c r="A5" t="s">
        <v>3</v>
      </c>
      <c r="B5" t="s">
        <v>48</v>
      </c>
    </row>
    <row r="7" spans="1:9" x14ac:dyDescent="0.75">
      <c r="A7" t="s">
        <v>5</v>
      </c>
      <c r="B7" s="1">
        <v>43969.623124999998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COUNTIF($F$17:$F$70, "Locomotion")</f>
        <v>21</v>
      </c>
      <c r="G9" t="s">
        <v>30</v>
      </c>
      <c r="H9">
        <f>COUNTIF($F$71:$F$102, G9)</f>
        <v>3</v>
      </c>
      <c r="I9">
        <f>AVERAGE(K71:K73)</f>
        <v>10.425000000000031</v>
      </c>
    </row>
    <row r="10" spans="1:9" x14ac:dyDescent="0.75">
      <c r="D10" t="s">
        <v>25</v>
      </c>
      <c r="E10">
        <f>COUNTIF($F$17:$F$70, "Turn L")</f>
        <v>15</v>
      </c>
      <c r="G10" t="s">
        <v>31</v>
      </c>
      <c r="H10">
        <f>COUNTIF($F$71:$F$102, G10)</f>
        <v>3</v>
      </c>
      <c r="I10">
        <f>AVERAGE(K74:K76)</f>
        <v>31.099666666666661</v>
      </c>
    </row>
    <row r="11" spans="1:9" x14ac:dyDescent="0.75">
      <c r="A11" t="s">
        <v>7</v>
      </c>
      <c r="B11">
        <v>0</v>
      </c>
      <c r="D11" t="s">
        <v>27</v>
      </c>
      <c r="E11">
        <f>COUNTIF($F$17:$F$70, "Turn R")</f>
        <v>14</v>
      </c>
      <c r="G11" t="s">
        <v>20</v>
      </c>
      <c r="H11">
        <f>COUNTIF($F$71:$F$102, G11)</f>
        <v>11</v>
      </c>
      <c r="I11">
        <f>AVERAGE(K77:K87)</f>
        <v>3.0070000000000205</v>
      </c>
    </row>
    <row r="12" spans="1:9" x14ac:dyDescent="0.75">
      <c r="D12" t="s">
        <v>28</v>
      </c>
      <c r="E12">
        <f>COUNTIF($F$17:$F$70, "Pausing")</f>
        <v>4</v>
      </c>
      <c r="G12" t="s">
        <v>26</v>
      </c>
      <c r="H12">
        <f t="shared" ref="H12:H13" si="0">COUNTIF($F$71:$F$102, G12)</f>
        <v>15</v>
      </c>
      <c r="I12">
        <f>AVERAGE(K88:K102)</f>
        <v>26.158466666666708</v>
      </c>
    </row>
    <row r="13" spans="1:9" x14ac:dyDescent="0.75">
      <c r="A13" t="s">
        <v>8</v>
      </c>
      <c r="D13" s="2" t="s">
        <v>36</v>
      </c>
      <c r="E13">
        <f>SUM(E9:E12)</f>
        <v>54</v>
      </c>
      <c r="G13" t="s">
        <v>29</v>
      </c>
      <c r="H13">
        <f t="shared" si="0"/>
        <v>0</v>
      </c>
      <c r="I13">
        <v>0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32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1280.9000000000001</v>
      </c>
      <c r="B17" t="s">
        <v>48</v>
      </c>
      <c r="C17">
        <v>2902.2</v>
      </c>
      <c r="D17">
        <v>30</v>
      </c>
      <c r="F17" t="s">
        <v>23</v>
      </c>
      <c r="I17" t="s">
        <v>24</v>
      </c>
    </row>
    <row r="18" spans="1:9" x14ac:dyDescent="0.75">
      <c r="A18">
        <v>1285.075</v>
      </c>
      <c r="B18" t="s">
        <v>48</v>
      </c>
      <c r="C18">
        <v>2902.2</v>
      </c>
      <c r="D18">
        <v>30</v>
      </c>
      <c r="F18" t="s">
        <v>27</v>
      </c>
      <c r="I18" t="s">
        <v>24</v>
      </c>
    </row>
    <row r="19" spans="1:9" x14ac:dyDescent="0.75">
      <c r="A19">
        <v>1304.7</v>
      </c>
      <c r="B19" t="s">
        <v>48</v>
      </c>
      <c r="C19">
        <v>2902.2</v>
      </c>
      <c r="D19">
        <v>30</v>
      </c>
      <c r="F19" t="s">
        <v>27</v>
      </c>
      <c r="I19" t="s">
        <v>24</v>
      </c>
    </row>
    <row r="20" spans="1:9" x14ac:dyDescent="0.75">
      <c r="A20">
        <v>1312.4749999999999</v>
      </c>
      <c r="B20" t="s">
        <v>48</v>
      </c>
      <c r="C20">
        <v>2902.2</v>
      </c>
      <c r="D20">
        <v>30</v>
      </c>
      <c r="F20" t="s">
        <v>27</v>
      </c>
      <c r="I20" t="s">
        <v>24</v>
      </c>
    </row>
    <row r="21" spans="1:9" x14ac:dyDescent="0.75">
      <c r="A21">
        <v>1339.5</v>
      </c>
      <c r="B21" t="s">
        <v>48</v>
      </c>
      <c r="C21">
        <v>2902.2</v>
      </c>
      <c r="D21">
        <v>30</v>
      </c>
      <c r="F21" t="s">
        <v>23</v>
      </c>
      <c r="I21" t="s">
        <v>24</v>
      </c>
    </row>
    <row r="22" spans="1:9" x14ac:dyDescent="0.75">
      <c r="A22">
        <v>1346.75</v>
      </c>
      <c r="B22" t="s">
        <v>48</v>
      </c>
      <c r="C22">
        <v>2902.2</v>
      </c>
      <c r="D22">
        <v>30</v>
      </c>
      <c r="F22" t="s">
        <v>25</v>
      </c>
      <c r="I22" t="s">
        <v>24</v>
      </c>
    </row>
    <row r="23" spans="1:9" x14ac:dyDescent="0.75">
      <c r="A23">
        <v>1358.799</v>
      </c>
      <c r="B23" t="s">
        <v>48</v>
      </c>
      <c r="C23">
        <v>2902.2</v>
      </c>
      <c r="D23">
        <v>30</v>
      </c>
      <c r="F23" t="s">
        <v>28</v>
      </c>
      <c r="I23" t="s">
        <v>24</v>
      </c>
    </row>
    <row r="24" spans="1:9" x14ac:dyDescent="0.75">
      <c r="A24">
        <v>1364.174</v>
      </c>
      <c r="B24" t="s">
        <v>48</v>
      </c>
      <c r="C24">
        <v>2902.2</v>
      </c>
      <c r="D24">
        <v>30</v>
      </c>
      <c r="F24" t="s">
        <v>25</v>
      </c>
      <c r="I24" t="s">
        <v>24</v>
      </c>
    </row>
    <row r="25" spans="1:9" x14ac:dyDescent="0.75">
      <c r="A25">
        <v>1369.825</v>
      </c>
      <c r="B25" t="s">
        <v>48</v>
      </c>
      <c r="C25">
        <v>2902.2</v>
      </c>
      <c r="D25">
        <v>30</v>
      </c>
      <c r="F25" t="s">
        <v>23</v>
      </c>
      <c r="I25" t="s">
        <v>24</v>
      </c>
    </row>
    <row r="26" spans="1:9" x14ac:dyDescent="0.75">
      <c r="A26">
        <v>1373.9749999999999</v>
      </c>
      <c r="B26" t="s">
        <v>48</v>
      </c>
      <c r="C26">
        <v>2902.2</v>
      </c>
      <c r="D26">
        <v>30</v>
      </c>
      <c r="F26" t="s">
        <v>25</v>
      </c>
      <c r="I26" t="s">
        <v>24</v>
      </c>
    </row>
    <row r="27" spans="1:9" x14ac:dyDescent="0.75">
      <c r="A27">
        <v>1374.75</v>
      </c>
      <c r="B27" t="s">
        <v>48</v>
      </c>
      <c r="C27">
        <v>2902.2</v>
      </c>
      <c r="D27">
        <v>30</v>
      </c>
      <c r="F27" t="s">
        <v>23</v>
      </c>
      <c r="I27" t="s">
        <v>24</v>
      </c>
    </row>
    <row r="28" spans="1:9" x14ac:dyDescent="0.75">
      <c r="A28">
        <v>1376.075</v>
      </c>
      <c r="B28" t="s">
        <v>48</v>
      </c>
      <c r="C28">
        <v>2902.2</v>
      </c>
      <c r="D28">
        <v>30</v>
      </c>
      <c r="F28" t="s">
        <v>27</v>
      </c>
      <c r="I28" t="s">
        <v>24</v>
      </c>
    </row>
    <row r="29" spans="1:9" x14ac:dyDescent="0.75">
      <c r="A29">
        <v>1380.2</v>
      </c>
      <c r="B29" t="s">
        <v>48</v>
      </c>
      <c r="C29">
        <v>2902.2</v>
      </c>
      <c r="D29">
        <v>30</v>
      </c>
      <c r="F29" t="s">
        <v>25</v>
      </c>
      <c r="I29" t="s">
        <v>24</v>
      </c>
    </row>
    <row r="30" spans="1:9" x14ac:dyDescent="0.75">
      <c r="A30">
        <v>1380.7249999999999</v>
      </c>
      <c r="B30" t="s">
        <v>48</v>
      </c>
      <c r="C30">
        <v>2902.2</v>
      </c>
      <c r="D30">
        <v>30</v>
      </c>
      <c r="F30" t="s">
        <v>23</v>
      </c>
      <c r="I30" t="s">
        <v>24</v>
      </c>
    </row>
    <row r="31" spans="1:9" x14ac:dyDescent="0.75">
      <c r="A31">
        <v>1400.7249999999999</v>
      </c>
      <c r="B31" t="s">
        <v>48</v>
      </c>
      <c r="C31">
        <v>2902.2</v>
      </c>
      <c r="D31">
        <v>30</v>
      </c>
      <c r="F31" t="s">
        <v>23</v>
      </c>
      <c r="I31" t="s">
        <v>24</v>
      </c>
    </row>
    <row r="32" spans="1:9" x14ac:dyDescent="0.75">
      <c r="A32">
        <v>1405.15</v>
      </c>
      <c r="B32" t="s">
        <v>48</v>
      </c>
      <c r="C32">
        <v>2902.2</v>
      </c>
      <c r="D32">
        <v>30</v>
      </c>
      <c r="F32" t="s">
        <v>27</v>
      </c>
      <c r="I32" t="s">
        <v>24</v>
      </c>
    </row>
    <row r="33" spans="1:9" x14ac:dyDescent="0.75">
      <c r="A33">
        <v>1417.375</v>
      </c>
      <c r="B33" t="s">
        <v>48</v>
      </c>
      <c r="C33">
        <v>2902.2</v>
      </c>
      <c r="D33">
        <v>30</v>
      </c>
      <c r="F33" t="s">
        <v>27</v>
      </c>
      <c r="I33" t="s">
        <v>24</v>
      </c>
    </row>
    <row r="34" spans="1:9" x14ac:dyDescent="0.75">
      <c r="A34">
        <v>1419.925</v>
      </c>
      <c r="B34" t="s">
        <v>48</v>
      </c>
      <c r="C34">
        <v>2902.2</v>
      </c>
      <c r="D34">
        <v>30</v>
      </c>
      <c r="F34" t="s">
        <v>23</v>
      </c>
      <c r="I34" t="s">
        <v>24</v>
      </c>
    </row>
    <row r="35" spans="1:9" x14ac:dyDescent="0.75">
      <c r="A35">
        <v>1421.75</v>
      </c>
      <c r="B35" t="s">
        <v>48</v>
      </c>
      <c r="C35">
        <v>2902.2</v>
      </c>
      <c r="D35">
        <v>30</v>
      </c>
      <c r="F35" t="s">
        <v>25</v>
      </c>
      <c r="I35" t="s">
        <v>24</v>
      </c>
    </row>
    <row r="36" spans="1:9" x14ac:dyDescent="0.75">
      <c r="A36">
        <v>1426.8989999999999</v>
      </c>
      <c r="B36" t="s">
        <v>48</v>
      </c>
      <c r="C36">
        <v>2902.2</v>
      </c>
      <c r="D36">
        <v>30</v>
      </c>
      <c r="F36" t="s">
        <v>25</v>
      </c>
      <c r="I36" t="s">
        <v>24</v>
      </c>
    </row>
    <row r="37" spans="1:9" x14ac:dyDescent="0.75">
      <c r="A37">
        <v>1438.6</v>
      </c>
      <c r="B37" t="s">
        <v>48</v>
      </c>
      <c r="C37">
        <v>2902.2</v>
      </c>
      <c r="D37">
        <v>30</v>
      </c>
      <c r="F37" t="s">
        <v>23</v>
      </c>
      <c r="I37" t="s">
        <v>24</v>
      </c>
    </row>
    <row r="38" spans="1:9" x14ac:dyDescent="0.75">
      <c r="A38">
        <v>1459.2249999999999</v>
      </c>
      <c r="B38" t="s">
        <v>48</v>
      </c>
      <c r="C38">
        <v>2902.2</v>
      </c>
      <c r="D38">
        <v>30</v>
      </c>
      <c r="F38" t="s">
        <v>23</v>
      </c>
      <c r="I38" t="s">
        <v>24</v>
      </c>
    </row>
    <row r="39" spans="1:9" x14ac:dyDescent="0.75">
      <c r="A39">
        <v>1465.2239999999999</v>
      </c>
      <c r="B39" t="s">
        <v>48</v>
      </c>
      <c r="C39">
        <v>2902.2</v>
      </c>
      <c r="D39">
        <v>30</v>
      </c>
      <c r="F39" t="s">
        <v>25</v>
      </c>
      <c r="I39" t="s">
        <v>24</v>
      </c>
    </row>
    <row r="40" spans="1:9" x14ac:dyDescent="0.75">
      <c r="A40">
        <v>1465.9739999999999</v>
      </c>
      <c r="B40" t="s">
        <v>48</v>
      </c>
      <c r="C40">
        <v>2902.2</v>
      </c>
      <c r="D40">
        <v>30</v>
      </c>
      <c r="F40" t="s">
        <v>23</v>
      </c>
      <c r="I40" t="s">
        <v>24</v>
      </c>
    </row>
    <row r="41" spans="1:9" x14ac:dyDescent="0.75">
      <c r="A41">
        <v>1475.3</v>
      </c>
      <c r="B41" t="s">
        <v>48</v>
      </c>
      <c r="C41">
        <v>2902.2</v>
      </c>
      <c r="D41">
        <v>30</v>
      </c>
      <c r="F41" t="s">
        <v>25</v>
      </c>
      <c r="I41" t="s">
        <v>24</v>
      </c>
    </row>
    <row r="42" spans="1:9" x14ac:dyDescent="0.75">
      <c r="A42">
        <v>1478.7249999999999</v>
      </c>
      <c r="B42" t="s">
        <v>48</v>
      </c>
      <c r="C42">
        <v>2902.2</v>
      </c>
      <c r="D42">
        <v>30</v>
      </c>
      <c r="F42" t="s">
        <v>23</v>
      </c>
      <c r="I42" t="s">
        <v>24</v>
      </c>
    </row>
    <row r="43" spans="1:9" x14ac:dyDescent="0.75">
      <c r="A43">
        <v>1482.625</v>
      </c>
      <c r="B43" t="s">
        <v>48</v>
      </c>
      <c r="C43">
        <v>2902.2</v>
      </c>
      <c r="D43">
        <v>30</v>
      </c>
      <c r="F43" t="s">
        <v>27</v>
      </c>
      <c r="I43" t="s">
        <v>24</v>
      </c>
    </row>
    <row r="44" spans="1:9" x14ac:dyDescent="0.75">
      <c r="A44">
        <v>1484.925</v>
      </c>
      <c r="B44" t="s">
        <v>48</v>
      </c>
      <c r="C44">
        <v>2902.2</v>
      </c>
      <c r="D44">
        <v>30</v>
      </c>
      <c r="F44" t="s">
        <v>25</v>
      </c>
      <c r="I44" t="s">
        <v>24</v>
      </c>
    </row>
    <row r="45" spans="1:9" x14ac:dyDescent="0.75">
      <c r="A45">
        <v>1488.2739999999999</v>
      </c>
      <c r="B45" t="s">
        <v>48</v>
      </c>
      <c r="C45">
        <v>2902.2</v>
      </c>
      <c r="D45">
        <v>30</v>
      </c>
      <c r="F45" t="s">
        <v>23</v>
      </c>
      <c r="I45" t="s">
        <v>24</v>
      </c>
    </row>
    <row r="46" spans="1:9" x14ac:dyDescent="0.75">
      <c r="A46">
        <v>1508.2249999999999</v>
      </c>
      <c r="B46" t="s">
        <v>48</v>
      </c>
      <c r="C46">
        <v>2902.2</v>
      </c>
      <c r="D46">
        <v>30</v>
      </c>
      <c r="F46" t="s">
        <v>28</v>
      </c>
      <c r="I46" t="s">
        <v>24</v>
      </c>
    </row>
    <row r="47" spans="1:9" x14ac:dyDescent="0.75">
      <c r="A47">
        <v>1556.45</v>
      </c>
      <c r="B47" t="s">
        <v>48</v>
      </c>
      <c r="C47">
        <v>2902.2</v>
      </c>
      <c r="D47">
        <v>30</v>
      </c>
      <c r="F47" t="s">
        <v>23</v>
      </c>
      <c r="I47" t="s">
        <v>24</v>
      </c>
    </row>
    <row r="48" spans="1:9" x14ac:dyDescent="0.75">
      <c r="A48">
        <v>1567.0989999999999</v>
      </c>
      <c r="B48" t="s">
        <v>48</v>
      </c>
      <c r="C48">
        <v>2902.2</v>
      </c>
      <c r="D48">
        <v>30</v>
      </c>
      <c r="F48" t="s">
        <v>25</v>
      </c>
      <c r="I48" t="s">
        <v>24</v>
      </c>
    </row>
    <row r="49" spans="1:9" x14ac:dyDescent="0.75">
      <c r="A49">
        <v>1569.999</v>
      </c>
      <c r="B49" t="s">
        <v>48</v>
      </c>
      <c r="C49">
        <v>2902.2</v>
      </c>
      <c r="D49">
        <v>30</v>
      </c>
      <c r="F49" t="s">
        <v>23</v>
      </c>
      <c r="I49" t="s">
        <v>24</v>
      </c>
    </row>
    <row r="50" spans="1:9" x14ac:dyDescent="0.75">
      <c r="A50">
        <v>1578.5740000000001</v>
      </c>
      <c r="B50" t="s">
        <v>48</v>
      </c>
      <c r="C50">
        <v>2902.2</v>
      </c>
      <c r="D50">
        <v>30</v>
      </c>
      <c r="F50" t="s">
        <v>25</v>
      </c>
      <c r="I50" t="s">
        <v>24</v>
      </c>
    </row>
    <row r="51" spans="1:9" x14ac:dyDescent="0.75">
      <c r="A51">
        <v>1584.549</v>
      </c>
      <c r="B51" t="s">
        <v>48</v>
      </c>
      <c r="C51">
        <v>2902.2</v>
      </c>
      <c r="D51">
        <v>30</v>
      </c>
      <c r="F51" t="s">
        <v>23</v>
      </c>
      <c r="I51" t="s">
        <v>24</v>
      </c>
    </row>
    <row r="52" spans="1:9" x14ac:dyDescent="0.75">
      <c r="A52">
        <v>1588.5</v>
      </c>
      <c r="B52" t="s">
        <v>48</v>
      </c>
      <c r="C52">
        <v>2902.2</v>
      </c>
      <c r="D52">
        <v>30</v>
      </c>
      <c r="F52" t="s">
        <v>23</v>
      </c>
      <c r="I52" t="s">
        <v>24</v>
      </c>
    </row>
    <row r="53" spans="1:9" x14ac:dyDescent="0.75">
      <c r="A53">
        <v>1602.8989999999999</v>
      </c>
      <c r="B53" t="s">
        <v>48</v>
      </c>
      <c r="C53">
        <v>2902.2</v>
      </c>
      <c r="D53">
        <v>30</v>
      </c>
      <c r="F53" t="s">
        <v>27</v>
      </c>
      <c r="I53" t="s">
        <v>24</v>
      </c>
    </row>
    <row r="54" spans="1:9" x14ac:dyDescent="0.75">
      <c r="A54">
        <v>1612.549</v>
      </c>
      <c r="B54" t="s">
        <v>48</v>
      </c>
      <c r="C54">
        <v>2902.2</v>
      </c>
      <c r="D54">
        <v>30</v>
      </c>
      <c r="F54" t="s">
        <v>27</v>
      </c>
      <c r="I54" t="s">
        <v>24</v>
      </c>
    </row>
    <row r="55" spans="1:9" x14ac:dyDescent="0.75">
      <c r="A55">
        <v>1626.249</v>
      </c>
      <c r="B55" t="s">
        <v>48</v>
      </c>
      <c r="C55">
        <v>2902.2</v>
      </c>
      <c r="D55">
        <v>30</v>
      </c>
      <c r="F55" t="s">
        <v>27</v>
      </c>
      <c r="I55" t="s">
        <v>24</v>
      </c>
    </row>
    <row r="56" spans="1:9" x14ac:dyDescent="0.75">
      <c r="A56">
        <v>1636.075</v>
      </c>
      <c r="B56" t="s">
        <v>48</v>
      </c>
      <c r="C56">
        <v>2902.2</v>
      </c>
      <c r="D56">
        <v>30</v>
      </c>
      <c r="F56" t="s">
        <v>23</v>
      </c>
      <c r="I56" t="s">
        <v>24</v>
      </c>
    </row>
    <row r="57" spans="1:9" x14ac:dyDescent="0.75">
      <c r="A57">
        <v>1636.8489999999999</v>
      </c>
      <c r="B57" t="s">
        <v>48</v>
      </c>
      <c r="C57">
        <v>2902.2</v>
      </c>
      <c r="D57">
        <v>30</v>
      </c>
      <c r="F57" t="s">
        <v>25</v>
      </c>
      <c r="I57" t="s">
        <v>24</v>
      </c>
    </row>
    <row r="58" spans="1:9" x14ac:dyDescent="0.75">
      <c r="A58">
        <v>1654.925</v>
      </c>
      <c r="B58" t="s">
        <v>48</v>
      </c>
      <c r="C58">
        <v>2902.2</v>
      </c>
      <c r="D58">
        <v>30</v>
      </c>
      <c r="F58" t="s">
        <v>27</v>
      </c>
      <c r="I58" t="s">
        <v>24</v>
      </c>
    </row>
    <row r="59" spans="1:9" x14ac:dyDescent="0.75">
      <c r="A59">
        <v>1657.25</v>
      </c>
      <c r="B59" t="s">
        <v>48</v>
      </c>
      <c r="C59">
        <v>2902.2</v>
      </c>
      <c r="D59">
        <v>30</v>
      </c>
      <c r="F59" t="s">
        <v>23</v>
      </c>
      <c r="I59" t="s">
        <v>24</v>
      </c>
    </row>
    <row r="60" spans="1:9" x14ac:dyDescent="0.75">
      <c r="A60">
        <v>1658.8489999999999</v>
      </c>
      <c r="B60" t="s">
        <v>48</v>
      </c>
      <c r="C60">
        <v>2902.2</v>
      </c>
      <c r="D60">
        <v>30</v>
      </c>
      <c r="F60" t="s">
        <v>28</v>
      </c>
      <c r="I60" t="s">
        <v>24</v>
      </c>
    </row>
    <row r="61" spans="1:9" x14ac:dyDescent="0.75">
      <c r="A61">
        <v>1670.8489999999999</v>
      </c>
      <c r="B61" t="s">
        <v>48</v>
      </c>
      <c r="C61">
        <v>2902.2</v>
      </c>
      <c r="D61">
        <v>30</v>
      </c>
      <c r="F61" t="s">
        <v>25</v>
      </c>
      <c r="I61" t="s">
        <v>24</v>
      </c>
    </row>
    <row r="62" spans="1:9" x14ac:dyDescent="0.75">
      <c r="A62">
        <v>1672.124</v>
      </c>
      <c r="B62" t="s">
        <v>48</v>
      </c>
      <c r="C62">
        <v>2902.2</v>
      </c>
      <c r="D62">
        <v>30</v>
      </c>
      <c r="F62" t="s">
        <v>23</v>
      </c>
      <c r="I62" t="s">
        <v>24</v>
      </c>
    </row>
    <row r="63" spans="1:9" x14ac:dyDescent="0.75">
      <c r="A63">
        <v>1674.7249999999999</v>
      </c>
      <c r="B63" t="s">
        <v>48</v>
      </c>
      <c r="C63">
        <v>2902.2</v>
      </c>
      <c r="D63">
        <v>30</v>
      </c>
      <c r="F63" t="s">
        <v>25</v>
      </c>
      <c r="I63" t="s">
        <v>24</v>
      </c>
    </row>
    <row r="64" spans="1:9" x14ac:dyDescent="0.75">
      <c r="A64">
        <v>1685.8489999999999</v>
      </c>
      <c r="B64" t="s">
        <v>48</v>
      </c>
      <c r="C64">
        <v>2902.2</v>
      </c>
      <c r="D64">
        <v>30</v>
      </c>
      <c r="F64" t="s">
        <v>23</v>
      </c>
      <c r="I64" t="s">
        <v>24</v>
      </c>
    </row>
    <row r="65" spans="1:11" x14ac:dyDescent="0.75">
      <c r="A65">
        <v>1688.9</v>
      </c>
      <c r="B65" t="s">
        <v>48</v>
      </c>
      <c r="C65">
        <v>2902.2</v>
      </c>
      <c r="D65">
        <v>30</v>
      </c>
      <c r="F65" t="s">
        <v>25</v>
      </c>
      <c r="I65" t="s">
        <v>24</v>
      </c>
    </row>
    <row r="66" spans="1:11" x14ac:dyDescent="0.75">
      <c r="A66">
        <v>1706.2239999999999</v>
      </c>
      <c r="B66" t="s">
        <v>48</v>
      </c>
      <c r="C66">
        <v>2902.2</v>
      </c>
      <c r="D66">
        <v>30</v>
      </c>
      <c r="F66" t="s">
        <v>28</v>
      </c>
      <c r="I66" t="s">
        <v>24</v>
      </c>
    </row>
    <row r="67" spans="1:11" x14ac:dyDescent="0.75">
      <c r="A67">
        <v>1745.0239999999999</v>
      </c>
      <c r="B67" t="s">
        <v>48</v>
      </c>
      <c r="C67">
        <v>2902.2</v>
      </c>
      <c r="D67">
        <v>30</v>
      </c>
      <c r="F67" t="s">
        <v>23</v>
      </c>
      <c r="I67" t="s">
        <v>24</v>
      </c>
    </row>
    <row r="68" spans="1:11" x14ac:dyDescent="0.75">
      <c r="A68">
        <v>1751.425</v>
      </c>
      <c r="B68" t="s">
        <v>48</v>
      </c>
      <c r="C68">
        <v>2902.2</v>
      </c>
      <c r="D68">
        <v>30</v>
      </c>
      <c r="F68" t="s">
        <v>27</v>
      </c>
      <c r="I68" t="s">
        <v>24</v>
      </c>
    </row>
    <row r="69" spans="1:11" x14ac:dyDescent="0.75">
      <c r="A69">
        <v>1761.75</v>
      </c>
      <c r="B69" t="s">
        <v>48</v>
      </c>
      <c r="C69">
        <v>2902.2</v>
      </c>
      <c r="D69">
        <v>30</v>
      </c>
      <c r="F69" t="s">
        <v>27</v>
      </c>
      <c r="I69" t="s">
        <v>24</v>
      </c>
    </row>
    <row r="70" spans="1:11" x14ac:dyDescent="0.75">
      <c r="A70">
        <v>1773.125</v>
      </c>
      <c r="B70" t="s">
        <v>48</v>
      </c>
      <c r="C70">
        <v>2902.2</v>
      </c>
      <c r="D70">
        <v>30</v>
      </c>
      <c r="F70" t="s">
        <v>27</v>
      </c>
      <c r="I70" t="s">
        <v>24</v>
      </c>
      <c r="K70" t="s">
        <v>37</v>
      </c>
    </row>
    <row r="71" spans="1:11" x14ac:dyDescent="0.75">
      <c r="A71" s="6">
        <v>1326.5250000000001</v>
      </c>
      <c r="B71" s="6" t="s">
        <v>48</v>
      </c>
      <c r="C71" s="6">
        <v>2902.2</v>
      </c>
      <c r="D71" s="6">
        <v>30</v>
      </c>
      <c r="E71" s="6"/>
      <c r="F71" s="6" t="s">
        <v>30</v>
      </c>
      <c r="G71" s="6"/>
      <c r="H71" s="6"/>
      <c r="I71" s="6" t="s">
        <v>21</v>
      </c>
      <c r="K71">
        <f>A103-A71</f>
        <v>2.0749999999998181</v>
      </c>
    </row>
    <row r="72" spans="1:11" x14ac:dyDescent="0.75">
      <c r="A72">
        <v>1337.425</v>
      </c>
      <c r="B72" t="s">
        <v>48</v>
      </c>
      <c r="C72">
        <v>2902.2</v>
      </c>
      <c r="D72">
        <v>30</v>
      </c>
      <c r="F72" t="s">
        <v>30</v>
      </c>
      <c r="I72" t="s">
        <v>21</v>
      </c>
      <c r="K72">
        <f t="shared" ref="K72" si="1">A104-A72</f>
        <v>1.8240000000000691</v>
      </c>
    </row>
    <row r="73" spans="1:11" x14ac:dyDescent="0.75">
      <c r="A73">
        <v>1773.3989999999999</v>
      </c>
      <c r="B73" t="s">
        <v>48</v>
      </c>
      <c r="C73">
        <v>2902.2</v>
      </c>
      <c r="D73">
        <v>30</v>
      </c>
      <c r="F73" t="s">
        <v>30</v>
      </c>
      <c r="I73" t="s">
        <v>21</v>
      </c>
      <c r="K73">
        <f>A105-A73</f>
        <v>27.376000000000204</v>
      </c>
    </row>
    <row r="74" spans="1:11" x14ac:dyDescent="0.75">
      <c r="A74">
        <v>1202.7249999999999</v>
      </c>
      <c r="B74" t="s">
        <v>48</v>
      </c>
      <c r="C74">
        <v>2902.2</v>
      </c>
      <c r="D74">
        <v>30</v>
      </c>
      <c r="F74" t="s">
        <v>31</v>
      </c>
      <c r="I74" t="s">
        <v>21</v>
      </c>
      <c r="K74">
        <f t="shared" ref="K74:K102" si="2">A106-A74</f>
        <v>76.124000000000024</v>
      </c>
    </row>
    <row r="75" spans="1:11" x14ac:dyDescent="0.75">
      <c r="A75">
        <v>1440.424</v>
      </c>
      <c r="B75" t="s">
        <v>48</v>
      </c>
      <c r="C75">
        <v>2902.2</v>
      </c>
      <c r="D75">
        <v>30</v>
      </c>
      <c r="F75" t="s">
        <v>31</v>
      </c>
      <c r="I75" t="s">
        <v>21</v>
      </c>
      <c r="K75">
        <f t="shared" si="2"/>
        <v>14.625</v>
      </c>
    </row>
    <row r="76" spans="1:11" x14ac:dyDescent="0.75">
      <c r="A76">
        <v>1593.875</v>
      </c>
      <c r="B76" t="s">
        <v>48</v>
      </c>
      <c r="C76">
        <v>2902.2</v>
      </c>
      <c r="D76">
        <v>30</v>
      </c>
      <c r="F76" t="s">
        <v>31</v>
      </c>
      <c r="I76" t="s">
        <v>21</v>
      </c>
      <c r="K76">
        <f t="shared" si="2"/>
        <v>2.5499999999999545</v>
      </c>
    </row>
    <row r="77" spans="1:11" x14ac:dyDescent="0.75">
      <c r="A77">
        <v>1342.1</v>
      </c>
      <c r="B77" t="s">
        <v>48</v>
      </c>
      <c r="C77">
        <v>2902.2</v>
      </c>
      <c r="D77">
        <v>30</v>
      </c>
      <c r="F77" t="s">
        <v>20</v>
      </c>
      <c r="I77" t="s">
        <v>21</v>
      </c>
      <c r="K77">
        <f t="shared" si="2"/>
        <v>2.0500000000001819</v>
      </c>
    </row>
    <row r="78" spans="1:11" x14ac:dyDescent="0.75">
      <c r="A78">
        <v>1412.7239999999999</v>
      </c>
      <c r="B78" t="s">
        <v>48</v>
      </c>
      <c r="C78">
        <v>2902.2</v>
      </c>
      <c r="D78">
        <v>30</v>
      </c>
      <c r="F78" t="s">
        <v>20</v>
      </c>
      <c r="I78" t="s">
        <v>21</v>
      </c>
      <c r="K78">
        <f t="shared" si="2"/>
        <v>4.1259999999999764</v>
      </c>
    </row>
    <row r="79" spans="1:11" x14ac:dyDescent="0.75">
      <c r="A79">
        <v>1422.7750000000001</v>
      </c>
      <c r="B79" t="s">
        <v>48</v>
      </c>
      <c r="C79">
        <v>2902.2</v>
      </c>
      <c r="D79">
        <v>30</v>
      </c>
      <c r="F79" t="s">
        <v>20</v>
      </c>
      <c r="I79" t="s">
        <v>21</v>
      </c>
      <c r="K79">
        <f t="shared" si="2"/>
        <v>2.8499999999999091</v>
      </c>
    </row>
    <row r="80" spans="1:11" x14ac:dyDescent="0.75">
      <c r="A80">
        <v>1455.3</v>
      </c>
      <c r="B80" t="s">
        <v>48</v>
      </c>
      <c r="C80">
        <v>2902.2</v>
      </c>
      <c r="D80">
        <v>30</v>
      </c>
      <c r="F80" t="s">
        <v>20</v>
      </c>
      <c r="I80" t="s">
        <v>21</v>
      </c>
      <c r="K80">
        <f t="shared" si="2"/>
        <v>2.0750000000000455</v>
      </c>
    </row>
    <row r="81" spans="1:11" x14ac:dyDescent="0.75">
      <c r="A81">
        <v>1461.35</v>
      </c>
      <c r="B81" t="s">
        <v>48</v>
      </c>
      <c r="C81">
        <v>2902.2</v>
      </c>
      <c r="D81">
        <v>30</v>
      </c>
      <c r="F81" t="s">
        <v>20</v>
      </c>
      <c r="I81" t="s">
        <v>21</v>
      </c>
      <c r="K81">
        <f t="shared" si="2"/>
        <v>3.0750000000000455</v>
      </c>
    </row>
    <row r="82" spans="1:11" x14ac:dyDescent="0.75">
      <c r="A82">
        <v>1473.4749999999999</v>
      </c>
      <c r="B82" t="s">
        <v>48</v>
      </c>
      <c r="C82">
        <v>2902.2</v>
      </c>
      <c r="D82">
        <v>30</v>
      </c>
      <c r="F82" t="s">
        <v>20</v>
      </c>
      <c r="I82" t="s">
        <v>21</v>
      </c>
      <c r="K82">
        <f t="shared" si="2"/>
        <v>0.52500000000009095</v>
      </c>
    </row>
    <row r="83" spans="1:11" x14ac:dyDescent="0.75">
      <c r="A83">
        <v>1559.05</v>
      </c>
      <c r="B83" t="s">
        <v>48</v>
      </c>
      <c r="C83">
        <v>2902.2</v>
      </c>
      <c r="D83">
        <v>30</v>
      </c>
      <c r="F83" t="s">
        <v>20</v>
      </c>
      <c r="I83" t="s">
        <v>21</v>
      </c>
      <c r="K83">
        <f t="shared" si="2"/>
        <v>4.6990000000000691</v>
      </c>
    </row>
    <row r="84" spans="1:11" x14ac:dyDescent="0.75">
      <c r="A84">
        <v>1574.675</v>
      </c>
      <c r="B84" t="s">
        <v>48</v>
      </c>
      <c r="C84">
        <v>2902.2</v>
      </c>
      <c r="D84">
        <v>30</v>
      </c>
      <c r="F84" t="s">
        <v>20</v>
      </c>
      <c r="I84" t="s">
        <v>21</v>
      </c>
      <c r="K84">
        <f t="shared" si="2"/>
        <v>1.5499999999999545</v>
      </c>
    </row>
    <row r="85" spans="1:11" x14ac:dyDescent="0.75">
      <c r="A85">
        <v>1622.674</v>
      </c>
      <c r="B85" t="s">
        <v>48</v>
      </c>
      <c r="C85">
        <v>2902.2</v>
      </c>
      <c r="D85">
        <v>30</v>
      </c>
      <c r="F85" t="s">
        <v>20</v>
      </c>
      <c r="I85" t="s">
        <v>21</v>
      </c>
      <c r="K85">
        <f t="shared" si="2"/>
        <v>2.5499999999999545</v>
      </c>
    </row>
    <row r="86" spans="1:11" x14ac:dyDescent="0.75">
      <c r="A86">
        <v>1664.049</v>
      </c>
      <c r="B86" t="s">
        <v>48</v>
      </c>
      <c r="C86">
        <v>2902.2</v>
      </c>
      <c r="D86">
        <v>30</v>
      </c>
      <c r="F86" t="s">
        <v>20</v>
      </c>
      <c r="I86" t="s">
        <v>21</v>
      </c>
      <c r="K86">
        <f t="shared" si="2"/>
        <v>6.2760000000000673</v>
      </c>
    </row>
    <row r="87" spans="1:11" x14ac:dyDescent="0.75">
      <c r="A87">
        <v>1768.799</v>
      </c>
      <c r="B87" t="s">
        <v>48</v>
      </c>
      <c r="C87">
        <v>2902.2</v>
      </c>
      <c r="D87">
        <v>30</v>
      </c>
      <c r="F87" t="s">
        <v>20</v>
      </c>
      <c r="I87" t="s">
        <v>21</v>
      </c>
      <c r="K87">
        <f t="shared" si="2"/>
        <v>3.3009999999999309</v>
      </c>
    </row>
    <row r="88" spans="1:11" x14ac:dyDescent="0.75">
      <c r="A88">
        <v>1282.2</v>
      </c>
      <c r="B88" t="s">
        <v>48</v>
      </c>
      <c r="C88">
        <v>2902.2</v>
      </c>
      <c r="D88">
        <v>30</v>
      </c>
      <c r="F88" t="s">
        <v>26</v>
      </c>
      <c r="I88" t="s">
        <v>21</v>
      </c>
      <c r="K88">
        <f t="shared" si="2"/>
        <v>19.599999999999909</v>
      </c>
    </row>
    <row r="89" spans="1:11" x14ac:dyDescent="0.75">
      <c r="A89">
        <v>1303.6500000000001</v>
      </c>
      <c r="B89" t="s">
        <v>48</v>
      </c>
      <c r="C89">
        <v>2902.2</v>
      </c>
      <c r="D89">
        <v>30</v>
      </c>
      <c r="F89" t="s">
        <v>26</v>
      </c>
      <c r="I89" t="s">
        <v>21</v>
      </c>
      <c r="K89">
        <f t="shared" si="2"/>
        <v>19.224999999999909</v>
      </c>
    </row>
    <row r="90" spans="1:11" x14ac:dyDescent="0.75">
      <c r="A90">
        <v>1329.1</v>
      </c>
      <c r="B90" t="s">
        <v>48</v>
      </c>
      <c r="C90">
        <v>2902.2</v>
      </c>
      <c r="D90">
        <v>30</v>
      </c>
      <c r="F90" t="s">
        <v>26</v>
      </c>
      <c r="I90" t="s">
        <v>21</v>
      </c>
      <c r="K90">
        <f t="shared" si="2"/>
        <v>7.3000000000001819</v>
      </c>
    </row>
    <row r="91" spans="1:11" x14ac:dyDescent="0.75">
      <c r="A91">
        <v>1344.675</v>
      </c>
      <c r="B91" t="s">
        <v>48</v>
      </c>
      <c r="C91">
        <v>2902.2</v>
      </c>
      <c r="D91">
        <v>30</v>
      </c>
      <c r="F91" t="s">
        <v>26</v>
      </c>
      <c r="I91" t="s">
        <v>21</v>
      </c>
      <c r="K91">
        <f t="shared" si="2"/>
        <v>67.798999999999978</v>
      </c>
    </row>
    <row r="92" spans="1:11" x14ac:dyDescent="0.75">
      <c r="A92">
        <v>1418.925</v>
      </c>
      <c r="B92" t="s">
        <v>48</v>
      </c>
      <c r="C92">
        <v>2902.2</v>
      </c>
      <c r="D92">
        <v>30</v>
      </c>
      <c r="F92" t="s">
        <v>26</v>
      </c>
      <c r="I92" t="s">
        <v>21</v>
      </c>
      <c r="K92">
        <f t="shared" si="2"/>
        <v>3.6000000000001364</v>
      </c>
    </row>
    <row r="93" spans="1:11" x14ac:dyDescent="0.75">
      <c r="A93">
        <v>1427.65</v>
      </c>
      <c r="B93" t="s">
        <v>48</v>
      </c>
      <c r="C93">
        <v>2902.2</v>
      </c>
      <c r="D93">
        <v>30</v>
      </c>
      <c r="F93" t="s">
        <v>26</v>
      </c>
      <c r="I93" t="s">
        <v>21</v>
      </c>
      <c r="K93">
        <f t="shared" si="2"/>
        <v>12.273999999999887</v>
      </c>
    </row>
    <row r="94" spans="1:11" x14ac:dyDescent="0.75">
      <c r="A94">
        <v>1458.425</v>
      </c>
      <c r="B94" t="s">
        <v>48</v>
      </c>
      <c r="C94">
        <v>2902.2</v>
      </c>
      <c r="D94">
        <v>30</v>
      </c>
      <c r="F94" t="s">
        <v>26</v>
      </c>
      <c r="I94" t="s">
        <v>21</v>
      </c>
      <c r="K94">
        <f t="shared" si="2"/>
        <v>3.9500000000000455</v>
      </c>
    </row>
    <row r="95" spans="1:11" x14ac:dyDescent="0.75">
      <c r="A95">
        <v>1467.549</v>
      </c>
      <c r="B95" t="s">
        <v>48</v>
      </c>
      <c r="C95">
        <v>2902.2</v>
      </c>
      <c r="D95">
        <v>30</v>
      </c>
      <c r="F95" t="s">
        <v>26</v>
      </c>
      <c r="I95" t="s">
        <v>21</v>
      </c>
      <c r="K95">
        <f t="shared" si="2"/>
        <v>4.1500000000000909</v>
      </c>
    </row>
    <row r="96" spans="1:11" x14ac:dyDescent="0.75">
      <c r="A96">
        <v>1474.5250000000001</v>
      </c>
      <c r="B96" t="s">
        <v>48</v>
      </c>
      <c r="C96">
        <v>2902.2</v>
      </c>
      <c r="D96">
        <v>30</v>
      </c>
      <c r="F96" t="s">
        <v>26</v>
      </c>
      <c r="I96" t="s">
        <v>21</v>
      </c>
      <c r="K96">
        <f t="shared" si="2"/>
        <v>73.698999999999842</v>
      </c>
    </row>
    <row r="97" spans="1:11" x14ac:dyDescent="0.75">
      <c r="A97">
        <v>1554.374</v>
      </c>
      <c r="B97" t="s">
        <v>48</v>
      </c>
      <c r="C97">
        <v>2902.2</v>
      </c>
      <c r="D97">
        <v>30</v>
      </c>
      <c r="F97" t="s">
        <v>26</v>
      </c>
      <c r="I97" t="s">
        <v>21</v>
      </c>
      <c r="K97">
        <f t="shared" si="2"/>
        <v>4.4010000000000673</v>
      </c>
    </row>
    <row r="98" spans="1:11" x14ac:dyDescent="0.75">
      <c r="A98">
        <v>1565.549</v>
      </c>
      <c r="B98" t="s">
        <v>48</v>
      </c>
      <c r="C98">
        <v>2902.2</v>
      </c>
      <c r="D98">
        <v>30</v>
      </c>
      <c r="F98" t="s">
        <v>26</v>
      </c>
      <c r="I98" t="s">
        <v>21</v>
      </c>
      <c r="K98">
        <f t="shared" si="2"/>
        <v>8.6010000000001128</v>
      </c>
    </row>
    <row r="99" spans="1:11" x14ac:dyDescent="0.75">
      <c r="A99">
        <v>1580.0989999999999</v>
      </c>
      <c r="B99" t="s">
        <v>48</v>
      </c>
      <c r="C99">
        <v>2902.2</v>
      </c>
      <c r="D99">
        <v>30</v>
      </c>
      <c r="F99" t="s">
        <v>26</v>
      </c>
      <c r="I99" t="s">
        <v>21</v>
      </c>
      <c r="K99">
        <f t="shared" si="2"/>
        <v>13.526000000000067</v>
      </c>
    </row>
    <row r="100" spans="1:11" x14ac:dyDescent="0.75">
      <c r="A100">
        <v>1597.2</v>
      </c>
      <c r="B100" t="s">
        <v>48</v>
      </c>
      <c r="C100">
        <v>2902.2</v>
      </c>
      <c r="D100">
        <v>30</v>
      </c>
      <c r="F100" t="s">
        <v>26</v>
      </c>
      <c r="I100" t="s">
        <v>21</v>
      </c>
      <c r="K100">
        <f t="shared" si="2"/>
        <v>25.200000000000045</v>
      </c>
    </row>
    <row r="101" spans="1:11" x14ac:dyDescent="0.75">
      <c r="A101">
        <v>1630.0989999999999</v>
      </c>
      <c r="B101" t="s">
        <v>48</v>
      </c>
      <c r="C101">
        <v>2902.2</v>
      </c>
      <c r="D101">
        <v>30</v>
      </c>
      <c r="F101" t="s">
        <v>26</v>
      </c>
      <c r="I101" t="s">
        <v>21</v>
      </c>
      <c r="K101">
        <f t="shared" si="2"/>
        <v>33.676000000000158</v>
      </c>
    </row>
    <row r="102" spans="1:11" x14ac:dyDescent="0.75">
      <c r="A102">
        <v>1673.1489999999999</v>
      </c>
      <c r="B102" t="s">
        <v>48</v>
      </c>
      <c r="C102">
        <v>2902.2</v>
      </c>
      <c r="D102">
        <v>30</v>
      </c>
      <c r="F102" t="s">
        <v>26</v>
      </c>
      <c r="I102" t="s">
        <v>21</v>
      </c>
      <c r="K102">
        <f t="shared" si="2"/>
        <v>95.376000000000204</v>
      </c>
    </row>
    <row r="103" spans="1:11" x14ac:dyDescent="0.75">
      <c r="A103" s="6">
        <v>1328.6</v>
      </c>
      <c r="B103" s="6" t="s">
        <v>48</v>
      </c>
      <c r="C103" s="6">
        <v>2902.2</v>
      </c>
      <c r="D103" s="6">
        <v>30</v>
      </c>
      <c r="E103" s="6"/>
      <c r="F103" s="6" t="s">
        <v>30</v>
      </c>
      <c r="G103" s="6"/>
      <c r="H103" s="6"/>
      <c r="I103" s="6" t="s">
        <v>22</v>
      </c>
    </row>
    <row r="104" spans="1:11" x14ac:dyDescent="0.75">
      <c r="A104">
        <v>1339.249</v>
      </c>
      <c r="B104" t="s">
        <v>48</v>
      </c>
      <c r="C104">
        <v>2902.2</v>
      </c>
      <c r="D104">
        <v>30</v>
      </c>
      <c r="F104" t="s">
        <v>30</v>
      </c>
      <c r="I104" t="s">
        <v>22</v>
      </c>
    </row>
    <row r="105" spans="1:11" x14ac:dyDescent="0.75">
      <c r="A105">
        <v>1800.7750000000001</v>
      </c>
      <c r="B105" t="s">
        <v>48</v>
      </c>
      <c r="C105">
        <v>2902.2</v>
      </c>
      <c r="D105">
        <v>30</v>
      </c>
      <c r="F105" t="s">
        <v>30</v>
      </c>
      <c r="I105" t="s">
        <v>22</v>
      </c>
    </row>
    <row r="106" spans="1:11" x14ac:dyDescent="0.75">
      <c r="A106">
        <v>1278.8489999999999</v>
      </c>
      <c r="B106" t="s">
        <v>48</v>
      </c>
      <c r="C106">
        <v>2902.2</v>
      </c>
      <c r="D106">
        <v>30</v>
      </c>
      <c r="F106" t="s">
        <v>31</v>
      </c>
      <c r="I106" t="s">
        <v>22</v>
      </c>
    </row>
    <row r="107" spans="1:11" x14ac:dyDescent="0.75">
      <c r="A107">
        <v>1455.049</v>
      </c>
      <c r="B107" t="s">
        <v>48</v>
      </c>
      <c r="C107">
        <v>2902.2</v>
      </c>
      <c r="D107">
        <v>30</v>
      </c>
      <c r="F107" t="s">
        <v>31</v>
      </c>
      <c r="I107" t="s">
        <v>22</v>
      </c>
    </row>
    <row r="108" spans="1:11" x14ac:dyDescent="0.75">
      <c r="A108">
        <v>1596.425</v>
      </c>
      <c r="B108" t="s">
        <v>48</v>
      </c>
      <c r="C108">
        <v>2902.2</v>
      </c>
      <c r="D108">
        <v>30</v>
      </c>
      <c r="F108" t="s">
        <v>31</v>
      </c>
      <c r="I108" t="s">
        <v>22</v>
      </c>
    </row>
    <row r="109" spans="1:11" x14ac:dyDescent="0.75">
      <c r="A109">
        <v>1344.15</v>
      </c>
      <c r="B109" t="s">
        <v>48</v>
      </c>
      <c r="C109">
        <v>2902.2</v>
      </c>
      <c r="D109">
        <v>30</v>
      </c>
      <c r="F109" t="s">
        <v>20</v>
      </c>
      <c r="I109" t="s">
        <v>22</v>
      </c>
    </row>
    <row r="110" spans="1:11" x14ac:dyDescent="0.75">
      <c r="A110">
        <v>1416.85</v>
      </c>
      <c r="B110" t="s">
        <v>48</v>
      </c>
      <c r="C110">
        <v>2902.2</v>
      </c>
      <c r="D110">
        <v>30</v>
      </c>
      <c r="F110" t="s">
        <v>20</v>
      </c>
      <c r="I110" t="s">
        <v>22</v>
      </c>
    </row>
    <row r="111" spans="1:11" x14ac:dyDescent="0.75">
      <c r="A111">
        <v>1425.625</v>
      </c>
      <c r="B111" t="s">
        <v>48</v>
      </c>
      <c r="C111">
        <v>2902.2</v>
      </c>
      <c r="D111">
        <v>30</v>
      </c>
      <c r="F111" t="s">
        <v>20</v>
      </c>
      <c r="I111" t="s">
        <v>22</v>
      </c>
    </row>
    <row r="112" spans="1:11" x14ac:dyDescent="0.75">
      <c r="A112">
        <v>1457.375</v>
      </c>
      <c r="B112" t="s">
        <v>48</v>
      </c>
      <c r="C112">
        <v>2902.2</v>
      </c>
      <c r="D112">
        <v>30</v>
      </c>
      <c r="F112" t="s">
        <v>20</v>
      </c>
      <c r="I112" t="s">
        <v>22</v>
      </c>
    </row>
    <row r="113" spans="1:9" x14ac:dyDescent="0.75">
      <c r="A113">
        <v>1464.425</v>
      </c>
      <c r="B113" t="s">
        <v>48</v>
      </c>
      <c r="C113">
        <v>2902.2</v>
      </c>
      <c r="D113">
        <v>30</v>
      </c>
      <c r="F113" t="s">
        <v>20</v>
      </c>
      <c r="I113" t="s">
        <v>22</v>
      </c>
    </row>
    <row r="114" spans="1:9" x14ac:dyDescent="0.75">
      <c r="A114">
        <v>1474</v>
      </c>
      <c r="B114" t="s">
        <v>48</v>
      </c>
      <c r="C114">
        <v>2902.2</v>
      </c>
      <c r="D114">
        <v>30</v>
      </c>
      <c r="F114" t="s">
        <v>20</v>
      </c>
      <c r="I114" t="s">
        <v>22</v>
      </c>
    </row>
    <row r="115" spans="1:9" x14ac:dyDescent="0.75">
      <c r="A115">
        <v>1563.749</v>
      </c>
      <c r="B115" t="s">
        <v>48</v>
      </c>
      <c r="C115">
        <v>2902.2</v>
      </c>
      <c r="D115">
        <v>30</v>
      </c>
      <c r="F115" t="s">
        <v>20</v>
      </c>
      <c r="I115" t="s">
        <v>22</v>
      </c>
    </row>
    <row r="116" spans="1:9" x14ac:dyDescent="0.75">
      <c r="A116">
        <v>1576.2249999999999</v>
      </c>
      <c r="B116" t="s">
        <v>48</v>
      </c>
      <c r="C116">
        <v>2902.2</v>
      </c>
      <c r="D116">
        <v>30</v>
      </c>
      <c r="F116" t="s">
        <v>20</v>
      </c>
      <c r="I116" t="s">
        <v>22</v>
      </c>
    </row>
    <row r="117" spans="1:9" x14ac:dyDescent="0.75">
      <c r="A117">
        <v>1625.2239999999999</v>
      </c>
      <c r="B117" t="s">
        <v>48</v>
      </c>
      <c r="C117">
        <v>2902.2</v>
      </c>
      <c r="D117">
        <v>30</v>
      </c>
      <c r="F117" t="s">
        <v>20</v>
      </c>
      <c r="I117" t="s">
        <v>22</v>
      </c>
    </row>
    <row r="118" spans="1:9" x14ac:dyDescent="0.75">
      <c r="A118">
        <v>1670.325</v>
      </c>
      <c r="B118" t="s">
        <v>48</v>
      </c>
      <c r="C118">
        <v>2902.2</v>
      </c>
      <c r="D118">
        <v>30</v>
      </c>
      <c r="F118" t="s">
        <v>20</v>
      </c>
      <c r="I118" t="s">
        <v>22</v>
      </c>
    </row>
    <row r="119" spans="1:9" x14ac:dyDescent="0.75">
      <c r="A119">
        <v>1772.1</v>
      </c>
      <c r="B119" t="s">
        <v>48</v>
      </c>
      <c r="C119">
        <v>2902.2</v>
      </c>
      <c r="D119">
        <v>30</v>
      </c>
      <c r="F119" t="s">
        <v>20</v>
      </c>
      <c r="I119" t="s">
        <v>22</v>
      </c>
    </row>
    <row r="120" spans="1:9" x14ac:dyDescent="0.75">
      <c r="A120">
        <v>1301.8</v>
      </c>
      <c r="B120" t="s">
        <v>48</v>
      </c>
      <c r="C120">
        <v>2902.2</v>
      </c>
      <c r="D120">
        <v>30</v>
      </c>
      <c r="F120" t="s">
        <v>26</v>
      </c>
      <c r="I120" t="s">
        <v>22</v>
      </c>
    </row>
    <row r="121" spans="1:9" x14ac:dyDescent="0.75">
      <c r="A121">
        <v>1322.875</v>
      </c>
      <c r="B121" t="s">
        <v>48</v>
      </c>
      <c r="C121">
        <v>2902.2</v>
      </c>
      <c r="D121">
        <v>30</v>
      </c>
      <c r="F121" t="s">
        <v>26</v>
      </c>
      <c r="I121" t="s">
        <v>22</v>
      </c>
    </row>
    <row r="122" spans="1:9" x14ac:dyDescent="0.75">
      <c r="A122">
        <v>1336.4</v>
      </c>
      <c r="B122" t="s">
        <v>48</v>
      </c>
      <c r="C122">
        <v>2902.2</v>
      </c>
      <c r="D122">
        <v>30</v>
      </c>
      <c r="F122" t="s">
        <v>26</v>
      </c>
      <c r="I122" t="s">
        <v>22</v>
      </c>
    </row>
    <row r="123" spans="1:9" x14ac:dyDescent="0.75">
      <c r="A123">
        <v>1412.4739999999999</v>
      </c>
      <c r="B123" t="s">
        <v>48</v>
      </c>
      <c r="C123">
        <v>2902.2</v>
      </c>
      <c r="D123">
        <v>30</v>
      </c>
      <c r="F123" t="s">
        <v>26</v>
      </c>
      <c r="I123" t="s">
        <v>22</v>
      </c>
    </row>
    <row r="124" spans="1:9" x14ac:dyDescent="0.75">
      <c r="A124">
        <v>1422.5250000000001</v>
      </c>
      <c r="B124" t="s">
        <v>48</v>
      </c>
      <c r="C124">
        <v>2902.2</v>
      </c>
      <c r="D124">
        <v>30</v>
      </c>
      <c r="F124" t="s">
        <v>26</v>
      </c>
      <c r="I124" t="s">
        <v>22</v>
      </c>
    </row>
    <row r="125" spans="1:9" x14ac:dyDescent="0.75">
      <c r="A125">
        <v>1439.924</v>
      </c>
      <c r="B125" t="s">
        <v>48</v>
      </c>
      <c r="C125">
        <v>2902.2</v>
      </c>
      <c r="D125">
        <v>30</v>
      </c>
      <c r="F125" t="s">
        <v>26</v>
      </c>
      <c r="I125" t="s">
        <v>22</v>
      </c>
    </row>
    <row r="126" spans="1:9" x14ac:dyDescent="0.75">
      <c r="A126">
        <v>1462.375</v>
      </c>
      <c r="B126" t="s">
        <v>48</v>
      </c>
      <c r="C126">
        <v>2902.2</v>
      </c>
      <c r="D126">
        <v>30</v>
      </c>
      <c r="F126" t="s">
        <v>26</v>
      </c>
      <c r="I126" t="s">
        <v>22</v>
      </c>
    </row>
    <row r="127" spans="1:9" x14ac:dyDescent="0.75">
      <c r="A127">
        <v>1471.6990000000001</v>
      </c>
      <c r="B127" t="s">
        <v>48</v>
      </c>
      <c r="C127">
        <v>2902.2</v>
      </c>
      <c r="D127">
        <v>30</v>
      </c>
      <c r="F127" t="s">
        <v>26</v>
      </c>
      <c r="I127" t="s">
        <v>22</v>
      </c>
    </row>
    <row r="128" spans="1:9" x14ac:dyDescent="0.75">
      <c r="A128">
        <v>1548.2239999999999</v>
      </c>
      <c r="B128" t="s">
        <v>48</v>
      </c>
      <c r="C128">
        <v>2902.2</v>
      </c>
      <c r="D128">
        <v>30</v>
      </c>
      <c r="F128" t="s">
        <v>26</v>
      </c>
      <c r="I128" t="s">
        <v>22</v>
      </c>
    </row>
    <row r="129" spans="1:9" x14ac:dyDescent="0.75">
      <c r="A129">
        <v>1558.7750000000001</v>
      </c>
      <c r="B129" t="s">
        <v>48</v>
      </c>
      <c r="C129">
        <v>2902.2</v>
      </c>
      <c r="D129">
        <v>30</v>
      </c>
      <c r="F129" t="s">
        <v>26</v>
      </c>
      <c r="I129" t="s">
        <v>22</v>
      </c>
    </row>
    <row r="130" spans="1:9" x14ac:dyDescent="0.75">
      <c r="A130">
        <v>1574.15</v>
      </c>
      <c r="B130" t="s">
        <v>48</v>
      </c>
      <c r="C130">
        <v>2902.2</v>
      </c>
      <c r="D130">
        <v>30</v>
      </c>
      <c r="F130" t="s">
        <v>26</v>
      </c>
      <c r="I130" t="s">
        <v>22</v>
      </c>
    </row>
    <row r="131" spans="1:9" x14ac:dyDescent="0.75">
      <c r="A131">
        <v>1593.625</v>
      </c>
      <c r="B131" t="s">
        <v>48</v>
      </c>
      <c r="C131">
        <v>2902.2</v>
      </c>
      <c r="D131">
        <v>30</v>
      </c>
      <c r="F131" t="s">
        <v>26</v>
      </c>
      <c r="I131" t="s">
        <v>22</v>
      </c>
    </row>
    <row r="132" spans="1:9" x14ac:dyDescent="0.75">
      <c r="A132">
        <v>1622.4</v>
      </c>
      <c r="B132" t="s">
        <v>48</v>
      </c>
      <c r="C132">
        <v>2902.2</v>
      </c>
      <c r="D132">
        <v>30</v>
      </c>
      <c r="F132" t="s">
        <v>26</v>
      </c>
      <c r="I132" t="s">
        <v>22</v>
      </c>
    </row>
    <row r="133" spans="1:9" x14ac:dyDescent="0.75">
      <c r="A133">
        <v>1663.7750000000001</v>
      </c>
      <c r="B133" t="s">
        <v>48</v>
      </c>
      <c r="C133">
        <v>2902.2</v>
      </c>
      <c r="D133">
        <v>30</v>
      </c>
      <c r="F133" t="s">
        <v>26</v>
      </c>
      <c r="I133" t="s">
        <v>22</v>
      </c>
    </row>
    <row r="134" spans="1:9" x14ac:dyDescent="0.75">
      <c r="A134">
        <v>1768.5250000000001</v>
      </c>
      <c r="B134" t="s">
        <v>48</v>
      </c>
      <c r="C134">
        <v>2902.2</v>
      </c>
      <c r="D134">
        <v>30</v>
      </c>
      <c r="F134" t="s">
        <v>26</v>
      </c>
      <c r="I134" t="s">
        <v>22</v>
      </c>
    </row>
  </sheetData>
  <sortState xmlns:xlrd2="http://schemas.microsoft.com/office/spreadsheetml/2017/richdata2" ref="A103:I134">
    <sortCondition ref="F103:F13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87"/>
  <sheetViews>
    <sheetView workbookViewId="0">
      <selection activeCell="E9" sqref="E9"/>
    </sheetView>
  </sheetViews>
  <sheetFormatPr defaultColWidth="8.81640625" defaultRowHeight="14.75" x14ac:dyDescent="0.75"/>
  <cols>
    <col min="4" max="4" width="14.5" customWidth="1"/>
    <col min="7" max="7" width="14.81640625" customWidth="1"/>
  </cols>
  <sheetData>
    <row r="1" spans="1:9" x14ac:dyDescent="0.75">
      <c r="A1" t="s">
        <v>0</v>
      </c>
      <c r="B1" t="s">
        <v>51</v>
      </c>
    </row>
    <row r="3" spans="1:9" x14ac:dyDescent="0.75">
      <c r="A3" t="s">
        <v>2</v>
      </c>
    </row>
    <row r="5" spans="1:9" x14ac:dyDescent="0.75">
      <c r="A5" t="s">
        <v>3</v>
      </c>
      <c r="B5" t="s">
        <v>52</v>
      </c>
    </row>
    <row r="7" spans="1:9" x14ac:dyDescent="0.75">
      <c r="A7" t="s">
        <v>5</v>
      </c>
      <c r="B7" s="1">
        <v>43969.762418981481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COUNTIF($F$17:$F$33, "Locomotion")</f>
        <v>4</v>
      </c>
      <c r="G9" t="s">
        <v>30</v>
      </c>
      <c r="H9">
        <f>COUNTIF($F$34:$F$60, G9)</f>
        <v>6</v>
      </c>
      <c r="I9">
        <f>AVERAGE(K34:K39)</f>
        <v>48.221833333333315</v>
      </c>
    </row>
    <row r="10" spans="1:9" x14ac:dyDescent="0.75">
      <c r="D10" t="s">
        <v>25</v>
      </c>
      <c r="E10">
        <f t="shared" ref="E10:E12" si="0">COUNTIF($F$17:$F$33, "Locomotion")</f>
        <v>4</v>
      </c>
      <c r="G10" t="s">
        <v>31</v>
      </c>
      <c r="H10">
        <f>COUNTIF($F$34:$F$60, G10)-1</f>
        <v>7</v>
      </c>
      <c r="I10">
        <f>AVERAGE(K40:K46)</f>
        <v>28.266714285714347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4</v>
      </c>
      <c r="G11" t="s">
        <v>20</v>
      </c>
      <c r="H11">
        <f t="shared" ref="H11:H13" si="1">COUNTIF($F$34:$F$60, G11)</f>
        <v>12</v>
      </c>
      <c r="I11">
        <f>AVERAGE(K48:K59)</f>
        <v>3.1847499999999891</v>
      </c>
    </row>
    <row r="12" spans="1:9" x14ac:dyDescent="0.75">
      <c r="D12" t="s">
        <v>28</v>
      </c>
      <c r="E12">
        <f t="shared" si="0"/>
        <v>4</v>
      </c>
      <c r="G12" t="s">
        <v>26</v>
      </c>
      <c r="H12">
        <f t="shared" si="1"/>
        <v>1</v>
      </c>
      <c r="I12">
        <f>K60</f>
        <v>23.927999999999884</v>
      </c>
    </row>
    <row r="13" spans="1:9" x14ac:dyDescent="0.75">
      <c r="A13" t="s">
        <v>8</v>
      </c>
      <c r="D13" s="2" t="s">
        <v>36</v>
      </c>
      <c r="E13">
        <f>SUM(E9:E12)</f>
        <v>16</v>
      </c>
      <c r="G13" t="s">
        <v>29</v>
      </c>
      <c r="H13">
        <f t="shared" si="1"/>
        <v>0</v>
      </c>
      <c r="I13">
        <v>0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26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1206.884</v>
      </c>
      <c r="B17" t="s">
        <v>52</v>
      </c>
      <c r="C17">
        <v>2902.63</v>
      </c>
      <c r="D17">
        <v>30</v>
      </c>
      <c r="F17" t="s">
        <v>25</v>
      </c>
      <c r="I17" t="s">
        <v>24</v>
      </c>
    </row>
    <row r="18" spans="1:9" x14ac:dyDescent="0.75">
      <c r="A18">
        <v>1216.364</v>
      </c>
      <c r="B18" t="s">
        <v>52</v>
      </c>
      <c r="C18">
        <v>2902.63</v>
      </c>
      <c r="D18">
        <v>30</v>
      </c>
      <c r="F18" t="s">
        <v>23</v>
      </c>
      <c r="I18" t="s">
        <v>24</v>
      </c>
    </row>
    <row r="19" spans="1:9" x14ac:dyDescent="0.75">
      <c r="A19">
        <v>1224.239</v>
      </c>
      <c r="B19" t="s">
        <v>52</v>
      </c>
      <c r="C19">
        <v>2902.63</v>
      </c>
      <c r="D19">
        <v>30</v>
      </c>
      <c r="F19" t="s">
        <v>27</v>
      </c>
      <c r="I19" t="s">
        <v>24</v>
      </c>
    </row>
    <row r="20" spans="1:9" x14ac:dyDescent="0.75">
      <c r="A20">
        <v>1228.7380000000001</v>
      </c>
      <c r="B20" t="s">
        <v>52</v>
      </c>
      <c r="C20">
        <v>2902.63</v>
      </c>
      <c r="D20">
        <v>30</v>
      </c>
      <c r="F20" t="s">
        <v>28</v>
      </c>
      <c r="I20" t="s">
        <v>24</v>
      </c>
    </row>
    <row r="21" spans="1:9" x14ac:dyDescent="0.75">
      <c r="A21">
        <v>1234.0119999999999</v>
      </c>
      <c r="B21" t="s">
        <v>52</v>
      </c>
      <c r="C21">
        <v>2902.63</v>
      </c>
      <c r="D21">
        <v>30</v>
      </c>
      <c r="F21" t="s">
        <v>28</v>
      </c>
      <c r="I21" t="s">
        <v>24</v>
      </c>
    </row>
    <row r="22" spans="1:9" x14ac:dyDescent="0.75">
      <c r="A22">
        <v>1245.8340000000001</v>
      </c>
      <c r="B22" t="s">
        <v>52</v>
      </c>
      <c r="C22">
        <v>2902.63</v>
      </c>
      <c r="D22">
        <v>30</v>
      </c>
      <c r="F22" t="s">
        <v>28</v>
      </c>
      <c r="I22" t="s">
        <v>24</v>
      </c>
    </row>
    <row r="23" spans="1:9" x14ac:dyDescent="0.75">
      <c r="A23">
        <v>1249.2860000000001</v>
      </c>
      <c r="B23" t="s">
        <v>52</v>
      </c>
      <c r="C23">
        <v>2902.63</v>
      </c>
      <c r="D23">
        <v>30</v>
      </c>
      <c r="F23" t="s">
        <v>25</v>
      </c>
      <c r="I23" t="s">
        <v>24</v>
      </c>
    </row>
    <row r="24" spans="1:9" x14ac:dyDescent="0.75">
      <c r="A24">
        <v>1258.2370000000001</v>
      </c>
      <c r="B24" t="s">
        <v>52</v>
      </c>
      <c r="C24">
        <v>2902.63</v>
      </c>
      <c r="D24">
        <v>30</v>
      </c>
      <c r="F24" t="s">
        <v>25</v>
      </c>
      <c r="I24" t="s">
        <v>24</v>
      </c>
    </row>
    <row r="25" spans="1:9" x14ac:dyDescent="0.75">
      <c r="A25">
        <v>1260.8610000000001</v>
      </c>
      <c r="B25" t="s">
        <v>52</v>
      </c>
      <c r="C25">
        <v>2902.63</v>
      </c>
      <c r="D25">
        <v>30</v>
      </c>
      <c r="F25" t="s">
        <v>27</v>
      </c>
      <c r="I25" t="s">
        <v>24</v>
      </c>
    </row>
    <row r="26" spans="1:9" x14ac:dyDescent="0.75">
      <c r="A26">
        <v>1261.912</v>
      </c>
      <c r="B26" t="s">
        <v>52</v>
      </c>
      <c r="C26">
        <v>2902.63</v>
      </c>
      <c r="D26">
        <v>30</v>
      </c>
      <c r="F26" t="s">
        <v>23</v>
      </c>
      <c r="I26" t="s">
        <v>24</v>
      </c>
    </row>
    <row r="27" spans="1:9" x14ac:dyDescent="0.75">
      <c r="A27">
        <v>1600.912</v>
      </c>
      <c r="B27" t="s">
        <v>52</v>
      </c>
      <c r="C27">
        <v>2902.63</v>
      </c>
      <c r="D27">
        <v>30</v>
      </c>
      <c r="F27" t="s">
        <v>27</v>
      </c>
      <c r="I27" t="s">
        <v>24</v>
      </c>
    </row>
    <row r="28" spans="1:9" x14ac:dyDescent="0.75">
      <c r="A28">
        <v>1602.2360000000001</v>
      </c>
      <c r="B28" t="s">
        <v>52</v>
      </c>
      <c r="C28">
        <v>2902.63</v>
      </c>
      <c r="D28">
        <v>30</v>
      </c>
      <c r="F28" t="s">
        <v>27</v>
      </c>
      <c r="I28" t="s">
        <v>24</v>
      </c>
    </row>
    <row r="29" spans="1:9" x14ac:dyDescent="0.75">
      <c r="A29">
        <v>1603.335</v>
      </c>
      <c r="B29" t="s">
        <v>52</v>
      </c>
      <c r="C29">
        <v>2902.63</v>
      </c>
      <c r="D29">
        <v>30</v>
      </c>
      <c r="F29" t="s">
        <v>23</v>
      </c>
      <c r="I29" t="s">
        <v>24</v>
      </c>
    </row>
    <row r="30" spans="1:9" x14ac:dyDescent="0.75">
      <c r="A30">
        <v>1610.211</v>
      </c>
      <c r="B30" t="s">
        <v>52</v>
      </c>
      <c r="C30">
        <v>2902.63</v>
      </c>
      <c r="D30">
        <v>30</v>
      </c>
      <c r="F30" t="s">
        <v>27</v>
      </c>
      <c r="I30" t="s">
        <v>24</v>
      </c>
    </row>
    <row r="31" spans="1:9" x14ac:dyDescent="0.75">
      <c r="A31">
        <v>1610.711</v>
      </c>
      <c r="B31" t="s">
        <v>52</v>
      </c>
      <c r="C31">
        <v>2902.63</v>
      </c>
      <c r="D31">
        <v>30</v>
      </c>
      <c r="F31" t="s">
        <v>23</v>
      </c>
      <c r="I31" t="s">
        <v>24</v>
      </c>
    </row>
    <row r="32" spans="1:9" x14ac:dyDescent="0.75">
      <c r="A32">
        <v>1618.5340000000001</v>
      </c>
      <c r="B32" t="s">
        <v>52</v>
      </c>
      <c r="C32">
        <v>2902.63</v>
      </c>
      <c r="D32">
        <v>30</v>
      </c>
      <c r="F32" t="s">
        <v>27</v>
      </c>
      <c r="I32" t="s">
        <v>24</v>
      </c>
    </row>
    <row r="33" spans="1:13" x14ac:dyDescent="0.75">
      <c r="A33">
        <v>1656.164</v>
      </c>
      <c r="B33" t="s">
        <v>52</v>
      </c>
      <c r="C33">
        <v>2902.63</v>
      </c>
      <c r="D33">
        <v>30</v>
      </c>
      <c r="F33" t="s">
        <v>28</v>
      </c>
      <c r="I33" t="s">
        <v>24</v>
      </c>
      <c r="K33" t="s">
        <v>43</v>
      </c>
    </row>
    <row r="34" spans="1:13" x14ac:dyDescent="0.75">
      <c r="A34">
        <v>1282.2850000000001</v>
      </c>
      <c r="B34" s="6" t="s">
        <v>52</v>
      </c>
      <c r="C34" s="6">
        <v>2902.63</v>
      </c>
      <c r="D34" s="6">
        <v>30</v>
      </c>
      <c r="E34" s="6"/>
      <c r="F34" s="6" t="s">
        <v>30</v>
      </c>
      <c r="G34" s="6"/>
      <c r="H34" s="6"/>
      <c r="I34" s="6" t="s">
        <v>21</v>
      </c>
      <c r="K34">
        <f>A61-A34</f>
        <v>57.924999999999955</v>
      </c>
    </row>
    <row r="35" spans="1:13" x14ac:dyDescent="0.75">
      <c r="A35">
        <v>1343.1089999999999</v>
      </c>
      <c r="B35" t="s">
        <v>52</v>
      </c>
      <c r="C35">
        <v>2902.63</v>
      </c>
      <c r="D35">
        <v>30</v>
      </c>
      <c r="F35" t="s">
        <v>30</v>
      </c>
      <c r="I35" t="s">
        <v>21</v>
      </c>
      <c r="K35">
        <f t="shared" ref="K35:K60" si="2">A62-A35</f>
        <v>141.125</v>
      </c>
    </row>
    <row r="36" spans="1:13" x14ac:dyDescent="0.75">
      <c r="A36">
        <v>1486.059</v>
      </c>
      <c r="B36" t="s">
        <v>52</v>
      </c>
      <c r="C36">
        <v>2902.63</v>
      </c>
      <c r="D36">
        <v>30</v>
      </c>
      <c r="F36" t="s">
        <v>30</v>
      </c>
      <c r="I36" t="s">
        <v>21</v>
      </c>
      <c r="K36">
        <f t="shared" si="2"/>
        <v>14.77800000000002</v>
      </c>
    </row>
    <row r="37" spans="1:13" x14ac:dyDescent="0.75">
      <c r="A37">
        <v>1505.759</v>
      </c>
      <c r="B37" t="s">
        <v>52</v>
      </c>
      <c r="C37">
        <v>2902.63</v>
      </c>
      <c r="D37">
        <v>30</v>
      </c>
      <c r="F37" t="s">
        <v>30</v>
      </c>
      <c r="I37" t="s">
        <v>21</v>
      </c>
      <c r="K37">
        <f t="shared" si="2"/>
        <v>63.951999999999998</v>
      </c>
    </row>
    <row r="38" spans="1:13" x14ac:dyDescent="0.75">
      <c r="A38">
        <v>1621.134</v>
      </c>
      <c r="B38" t="s">
        <v>52</v>
      </c>
      <c r="C38">
        <v>2902.63</v>
      </c>
      <c r="D38">
        <v>30</v>
      </c>
      <c r="F38" t="s">
        <v>30</v>
      </c>
      <c r="I38" t="s">
        <v>21</v>
      </c>
      <c r="K38">
        <f t="shared" si="2"/>
        <v>3.4510000000000218</v>
      </c>
    </row>
    <row r="39" spans="1:13" x14ac:dyDescent="0.75">
      <c r="A39">
        <v>1792.287</v>
      </c>
      <c r="B39" t="s">
        <v>52</v>
      </c>
      <c r="C39">
        <v>2902.63</v>
      </c>
      <c r="D39">
        <v>30</v>
      </c>
      <c r="F39" t="s">
        <v>30</v>
      </c>
      <c r="I39" t="s">
        <v>21</v>
      </c>
      <c r="K39">
        <f t="shared" si="2"/>
        <v>8.0999999999999091</v>
      </c>
    </row>
    <row r="40" spans="1:13" x14ac:dyDescent="0.75">
      <c r="A40">
        <v>1208.4870000000001</v>
      </c>
      <c r="B40" t="s">
        <v>52</v>
      </c>
      <c r="C40">
        <v>2902.63</v>
      </c>
      <c r="D40">
        <v>30</v>
      </c>
      <c r="F40" t="s">
        <v>31</v>
      </c>
      <c r="I40" t="s">
        <v>21</v>
      </c>
      <c r="K40">
        <f t="shared" si="2"/>
        <v>6.0470000000000255</v>
      </c>
    </row>
    <row r="41" spans="1:13" x14ac:dyDescent="0.75">
      <c r="A41">
        <v>1263.5119999999999</v>
      </c>
      <c r="B41" t="s">
        <v>52</v>
      </c>
      <c r="C41">
        <v>2902.63</v>
      </c>
      <c r="D41">
        <v>30</v>
      </c>
      <c r="F41" t="s">
        <v>31</v>
      </c>
      <c r="I41" t="s">
        <v>21</v>
      </c>
      <c r="K41">
        <f t="shared" si="2"/>
        <v>18.225000000000136</v>
      </c>
    </row>
    <row r="42" spans="1:13" x14ac:dyDescent="0.75">
      <c r="A42">
        <v>1483.164</v>
      </c>
      <c r="B42" t="s">
        <v>52</v>
      </c>
      <c r="C42">
        <v>2902.63</v>
      </c>
      <c r="D42">
        <v>30</v>
      </c>
      <c r="F42" t="s">
        <v>31</v>
      </c>
      <c r="I42" t="s">
        <v>21</v>
      </c>
      <c r="K42">
        <f t="shared" si="2"/>
        <v>0.79899999999997817</v>
      </c>
    </row>
    <row r="43" spans="1:13" x14ac:dyDescent="0.75">
      <c r="A43">
        <v>1501.088</v>
      </c>
      <c r="B43" t="s">
        <v>52</v>
      </c>
      <c r="C43">
        <v>2902.63</v>
      </c>
      <c r="D43">
        <v>30</v>
      </c>
      <c r="F43" t="s">
        <v>31</v>
      </c>
      <c r="I43" t="s">
        <v>21</v>
      </c>
      <c r="K43">
        <f t="shared" si="2"/>
        <v>4.1490000000001146</v>
      </c>
    </row>
    <row r="44" spans="1:13" x14ac:dyDescent="0.75">
      <c r="A44">
        <v>1582.538</v>
      </c>
      <c r="B44" t="s">
        <v>52</v>
      </c>
      <c r="C44">
        <v>2902.63</v>
      </c>
      <c r="D44">
        <v>30</v>
      </c>
      <c r="F44" t="s">
        <v>31</v>
      </c>
      <c r="I44" t="s">
        <v>21</v>
      </c>
      <c r="K44">
        <f t="shared" si="2"/>
        <v>10.198000000000093</v>
      </c>
    </row>
    <row r="45" spans="1:13" x14ac:dyDescent="0.75">
      <c r="A45">
        <v>1626.162</v>
      </c>
      <c r="B45" t="s">
        <v>52</v>
      </c>
      <c r="C45">
        <v>2902.63</v>
      </c>
      <c r="D45">
        <v>30</v>
      </c>
      <c r="F45" t="s">
        <v>31</v>
      </c>
      <c r="I45" t="s">
        <v>21</v>
      </c>
      <c r="K45">
        <f t="shared" si="2"/>
        <v>117.04999999999995</v>
      </c>
    </row>
    <row r="46" spans="1:13" x14ac:dyDescent="0.75">
      <c r="A46">
        <v>1749.0619999999999</v>
      </c>
      <c r="B46" t="s">
        <v>52</v>
      </c>
      <c r="C46">
        <v>2902.63</v>
      </c>
      <c r="D46">
        <v>30</v>
      </c>
      <c r="F46" t="s">
        <v>31</v>
      </c>
      <c r="I46" t="s">
        <v>21</v>
      </c>
      <c r="K46">
        <f t="shared" si="2"/>
        <v>41.399000000000115</v>
      </c>
    </row>
    <row r="47" spans="1:13" x14ac:dyDescent="0.75">
      <c r="A47">
        <v>1800.912</v>
      </c>
      <c r="B47" t="s">
        <v>52</v>
      </c>
      <c r="C47">
        <v>2902.63</v>
      </c>
      <c r="D47">
        <v>30</v>
      </c>
      <c r="F47" t="s">
        <v>31</v>
      </c>
      <c r="I47" t="s">
        <v>21</v>
      </c>
      <c r="K47">
        <f t="shared" si="2"/>
        <v>23.075000000000045</v>
      </c>
      <c r="M47">
        <f>A47/60</f>
        <v>30.0152</v>
      </c>
    </row>
    <row r="48" spans="1:13" x14ac:dyDescent="0.75">
      <c r="A48">
        <v>1202.6610000000001</v>
      </c>
      <c r="B48" t="s">
        <v>52</v>
      </c>
      <c r="C48">
        <v>2902.63</v>
      </c>
      <c r="D48">
        <v>30</v>
      </c>
      <c r="F48" t="s">
        <v>20</v>
      </c>
      <c r="I48" t="s">
        <v>21</v>
      </c>
      <c r="K48">
        <f t="shared" si="2"/>
        <v>3.1749999999999545</v>
      </c>
    </row>
    <row r="49" spans="1:11" x14ac:dyDescent="0.75">
      <c r="A49">
        <v>1218.4639999999999</v>
      </c>
      <c r="B49" t="s">
        <v>52</v>
      </c>
      <c r="C49">
        <v>2902.63</v>
      </c>
      <c r="D49">
        <v>30</v>
      </c>
      <c r="F49" t="s">
        <v>20</v>
      </c>
      <c r="I49" t="s">
        <v>21</v>
      </c>
      <c r="K49">
        <f t="shared" si="2"/>
        <v>2.0750000000000455</v>
      </c>
    </row>
    <row r="50" spans="1:11" x14ac:dyDescent="0.75">
      <c r="A50">
        <v>1250.587</v>
      </c>
      <c r="B50" t="s">
        <v>52</v>
      </c>
      <c r="C50">
        <v>2902.63</v>
      </c>
      <c r="D50">
        <v>30</v>
      </c>
      <c r="F50" t="s">
        <v>20</v>
      </c>
      <c r="I50" t="s">
        <v>21</v>
      </c>
      <c r="K50">
        <f t="shared" si="2"/>
        <v>1.3220000000001164</v>
      </c>
    </row>
    <row r="51" spans="1:11" x14ac:dyDescent="0.75">
      <c r="A51">
        <v>1254.5609999999999</v>
      </c>
      <c r="B51" t="s">
        <v>52</v>
      </c>
      <c r="C51">
        <v>2902.63</v>
      </c>
      <c r="D51">
        <v>30</v>
      </c>
      <c r="F51" t="s">
        <v>20</v>
      </c>
      <c r="I51" t="s">
        <v>21</v>
      </c>
      <c r="K51">
        <f t="shared" si="2"/>
        <v>1.3230000000000928</v>
      </c>
    </row>
    <row r="52" spans="1:11" x14ac:dyDescent="0.75">
      <c r="A52">
        <v>1256.386</v>
      </c>
      <c r="B52" t="s">
        <v>52</v>
      </c>
      <c r="C52">
        <v>2902.63</v>
      </c>
      <c r="D52">
        <v>30</v>
      </c>
      <c r="F52" t="s">
        <v>20</v>
      </c>
      <c r="I52" t="s">
        <v>21</v>
      </c>
      <c r="K52">
        <f t="shared" si="2"/>
        <v>1.5760000000000218</v>
      </c>
    </row>
    <row r="53" spans="1:11" x14ac:dyDescent="0.75">
      <c r="A53">
        <v>1259.0360000000001</v>
      </c>
      <c r="B53" t="s">
        <v>52</v>
      </c>
      <c r="C53">
        <v>2902.63</v>
      </c>
      <c r="D53">
        <v>30</v>
      </c>
      <c r="F53" t="s">
        <v>20</v>
      </c>
      <c r="I53" t="s">
        <v>21</v>
      </c>
      <c r="K53">
        <f t="shared" si="2"/>
        <v>0.52399999999988722</v>
      </c>
    </row>
    <row r="54" spans="1:11" x14ac:dyDescent="0.75">
      <c r="A54">
        <v>1340.7360000000001</v>
      </c>
      <c r="B54" t="s">
        <v>52</v>
      </c>
      <c r="C54">
        <v>2902.63</v>
      </c>
      <c r="D54">
        <v>30</v>
      </c>
      <c r="F54" t="s">
        <v>20</v>
      </c>
      <c r="I54" t="s">
        <v>21</v>
      </c>
      <c r="K54">
        <f t="shared" si="2"/>
        <v>1.0509999999999309</v>
      </c>
    </row>
    <row r="55" spans="1:11" x14ac:dyDescent="0.75">
      <c r="A55">
        <v>1570.7860000000001</v>
      </c>
      <c r="B55" t="s">
        <v>52</v>
      </c>
      <c r="C55">
        <v>2902.63</v>
      </c>
      <c r="D55">
        <v>30</v>
      </c>
      <c r="F55" t="s">
        <v>20</v>
      </c>
      <c r="I55" t="s">
        <v>21</v>
      </c>
      <c r="K55">
        <f t="shared" si="2"/>
        <v>8.9230000000000018</v>
      </c>
    </row>
    <row r="56" spans="1:11" x14ac:dyDescent="0.75">
      <c r="A56">
        <v>1592.7360000000001</v>
      </c>
      <c r="B56" t="s">
        <v>52</v>
      </c>
      <c r="C56">
        <v>2902.63</v>
      </c>
      <c r="D56">
        <v>30</v>
      </c>
      <c r="F56" t="s">
        <v>20</v>
      </c>
      <c r="I56" t="s">
        <v>21</v>
      </c>
      <c r="K56">
        <f t="shared" si="2"/>
        <v>1.3479999999999563</v>
      </c>
    </row>
    <row r="57" spans="1:11" x14ac:dyDescent="0.75">
      <c r="A57">
        <v>1595.3610000000001</v>
      </c>
      <c r="B57" t="s">
        <v>52</v>
      </c>
      <c r="C57">
        <v>2902.63</v>
      </c>
      <c r="D57">
        <v>30</v>
      </c>
      <c r="F57" t="s">
        <v>20</v>
      </c>
      <c r="I57" t="s">
        <v>21</v>
      </c>
      <c r="K57">
        <f t="shared" si="2"/>
        <v>3.7509999999999764</v>
      </c>
    </row>
    <row r="58" spans="1:11" x14ac:dyDescent="0.75">
      <c r="A58">
        <v>1602.788</v>
      </c>
      <c r="B58" t="s">
        <v>52</v>
      </c>
      <c r="C58">
        <v>2902.63</v>
      </c>
      <c r="D58">
        <v>30</v>
      </c>
      <c r="F58" t="s">
        <v>20</v>
      </c>
      <c r="I58" t="s">
        <v>21</v>
      </c>
      <c r="K58">
        <f t="shared" si="2"/>
        <v>6.8989999999998872</v>
      </c>
    </row>
    <row r="59" spans="1:11" x14ac:dyDescent="0.75">
      <c r="A59">
        <v>1611.212</v>
      </c>
      <c r="B59" t="s">
        <v>52</v>
      </c>
      <c r="C59">
        <v>2902.63</v>
      </c>
      <c r="D59">
        <v>30</v>
      </c>
      <c r="F59" t="s">
        <v>20</v>
      </c>
      <c r="I59" t="s">
        <v>21</v>
      </c>
      <c r="K59">
        <f t="shared" si="2"/>
        <v>6.25</v>
      </c>
    </row>
    <row r="60" spans="1:11" x14ac:dyDescent="0.75">
      <c r="A60">
        <v>1226.384</v>
      </c>
      <c r="B60" t="s">
        <v>52</v>
      </c>
      <c r="C60">
        <v>2902.63</v>
      </c>
      <c r="D60">
        <v>30</v>
      </c>
      <c r="F60" t="s">
        <v>26</v>
      </c>
      <c r="I60" t="s">
        <v>21</v>
      </c>
      <c r="K60">
        <f t="shared" si="2"/>
        <v>23.927999999999884</v>
      </c>
    </row>
    <row r="61" spans="1:11" x14ac:dyDescent="0.75">
      <c r="A61">
        <v>1340.21</v>
      </c>
      <c r="B61" s="6" t="s">
        <v>52</v>
      </c>
      <c r="C61" s="6">
        <v>2902.63</v>
      </c>
      <c r="D61" s="6">
        <v>30</v>
      </c>
      <c r="E61" s="6"/>
      <c r="F61" s="6" t="s">
        <v>30</v>
      </c>
      <c r="G61" s="6"/>
      <c r="H61" s="6"/>
      <c r="I61" s="6" t="s">
        <v>22</v>
      </c>
    </row>
    <row r="62" spans="1:11" x14ac:dyDescent="0.75">
      <c r="A62">
        <v>1484.2339999999999</v>
      </c>
      <c r="B62" t="s">
        <v>52</v>
      </c>
      <c r="C62">
        <v>2902.63</v>
      </c>
      <c r="D62">
        <v>30</v>
      </c>
      <c r="F62" t="s">
        <v>30</v>
      </c>
      <c r="I62" t="s">
        <v>22</v>
      </c>
    </row>
    <row r="63" spans="1:11" x14ac:dyDescent="0.75">
      <c r="A63">
        <v>1500.837</v>
      </c>
      <c r="B63" t="s">
        <v>52</v>
      </c>
      <c r="C63">
        <v>2902.63</v>
      </c>
      <c r="D63">
        <v>30</v>
      </c>
      <c r="F63" t="s">
        <v>30</v>
      </c>
      <c r="I63" t="s">
        <v>22</v>
      </c>
    </row>
    <row r="64" spans="1:11" x14ac:dyDescent="0.75">
      <c r="A64">
        <v>1569.711</v>
      </c>
      <c r="B64" t="s">
        <v>52</v>
      </c>
      <c r="C64">
        <v>2902.63</v>
      </c>
      <c r="D64">
        <v>30</v>
      </c>
      <c r="F64" t="s">
        <v>30</v>
      </c>
      <c r="I64" t="s">
        <v>22</v>
      </c>
    </row>
    <row r="65" spans="1:11" x14ac:dyDescent="0.75">
      <c r="A65">
        <v>1624.585</v>
      </c>
      <c r="B65" t="s">
        <v>52</v>
      </c>
      <c r="C65">
        <v>2902.63</v>
      </c>
      <c r="D65">
        <v>30</v>
      </c>
      <c r="F65" t="s">
        <v>30</v>
      </c>
      <c r="I65" t="s">
        <v>22</v>
      </c>
    </row>
    <row r="66" spans="1:11" x14ac:dyDescent="0.75">
      <c r="A66">
        <v>1800.3869999999999</v>
      </c>
      <c r="B66" t="s">
        <v>52</v>
      </c>
      <c r="C66">
        <v>2902.63</v>
      </c>
      <c r="D66">
        <v>30</v>
      </c>
      <c r="F66" t="s">
        <v>30</v>
      </c>
      <c r="I66" t="s">
        <v>22</v>
      </c>
    </row>
    <row r="67" spans="1:11" x14ac:dyDescent="0.75">
      <c r="A67">
        <v>1214.5340000000001</v>
      </c>
      <c r="B67" t="s">
        <v>52</v>
      </c>
      <c r="C67">
        <v>2902.63</v>
      </c>
      <c r="D67">
        <v>30</v>
      </c>
      <c r="F67" t="s">
        <v>31</v>
      </c>
      <c r="I67" t="s">
        <v>22</v>
      </c>
    </row>
    <row r="68" spans="1:11" x14ac:dyDescent="0.75">
      <c r="A68">
        <v>1281.7370000000001</v>
      </c>
      <c r="B68" t="s">
        <v>52</v>
      </c>
      <c r="C68">
        <v>2902.63</v>
      </c>
      <c r="D68">
        <v>30</v>
      </c>
      <c r="F68" t="s">
        <v>31</v>
      </c>
      <c r="I68" t="s">
        <v>22</v>
      </c>
    </row>
    <row r="69" spans="1:11" x14ac:dyDescent="0.75">
      <c r="A69">
        <v>1483.963</v>
      </c>
      <c r="B69" t="s">
        <v>52</v>
      </c>
      <c r="C69">
        <v>2902.63</v>
      </c>
      <c r="D69">
        <v>30</v>
      </c>
      <c r="F69" t="s">
        <v>31</v>
      </c>
      <c r="I69" t="s">
        <v>22</v>
      </c>
    </row>
    <row r="70" spans="1:11" x14ac:dyDescent="0.75">
      <c r="A70">
        <v>1505.2370000000001</v>
      </c>
      <c r="B70" t="s">
        <v>52</v>
      </c>
      <c r="C70">
        <v>2902.63</v>
      </c>
      <c r="D70">
        <v>30</v>
      </c>
      <c r="F70" t="s">
        <v>31</v>
      </c>
      <c r="I70" t="s">
        <v>22</v>
      </c>
    </row>
    <row r="71" spans="1:11" x14ac:dyDescent="0.75">
      <c r="A71">
        <v>1592.7360000000001</v>
      </c>
      <c r="B71" t="s">
        <v>52</v>
      </c>
      <c r="C71">
        <v>2902.63</v>
      </c>
      <c r="D71">
        <v>30</v>
      </c>
      <c r="F71" t="s">
        <v>31</v>
      </c>
      <c r="I71" t="s">
        <v>22</v>
      </c>
    </row>
    <row r="72" spans="1:11" x14ac:dyDescent="0.75">
      <c r="A72">
        <v>1743.212</v>
      </c>
      <c r="B72" t="s">
        <v>52</v>
      </c>
      <c r="C72">
        <v>2902.63</v>
      </c>
      <c r="D72">
        <v>30</v>
      </c>
      <c r="F72" t="s">
        <v>31</v>
      </c>
      <c r="I72" t="s">
        <v>22</v>
      </c>
    </row>
    <row r="73" spans="1:11" x14ac:dyDescent="0.75">
      <c r="A73">
        <v>1790.461</v>
      </c>
      <c r="B73" t="s">
        <v>52</v>
      </c>
      <c r="C73">
        <v>2902.63</v>
      </c>
      <c r="D73">
        <v>30</v>
      </c>
      <c r="F73" t="s">
        <v>31</v>
      </c>
      <c r="I73" t="s">
        <v>22</v>
      </c>
    </row>
    <row r="74" spans="1:11" x14ac:dyDescent="0.75">
      <c r="A74">
        <v>1823.9870000000001</v>
      </c>
      <c r="B74" t="s">
        <v>52</v>
      </c>
      <c r="C74">
        <v>2902.63</v>
      </c>
      <c r="D74">
        <v>30</v>
      </c>
      <c r="F74" t="s">
        <v>31</v>
      </c>
      <c r="I74" t="s">
        <v>22</v>
      </c>
      <c r="K74">
        <f>A74/60</f>
        <v>30.399783333333335</v>
      </c>
    </row>
    <row r="75" spans="1:11" x14ac:dyDescent="0.75">
      <c r="A75">
        <v>1205.836</v>
      </c>
      <c r="B75" t="s">
        <v>52</v>
      </c>
      <c r="C75">
        <v>2902.63</v>
      </c>
      <c r="D75">
        <v>30</v>
      </c>
      <c r="F75" t="s">
        <v>20</v>
      </c>
      <c r="I75" t="s">
        <v>22</v>
      </c>
      <c r="K75">
        <f>0.399*(60)</f>
        <v>23.94</v>
      </c>
    </row>
    <row r="76" spans="1:11" x14ac:dyDescent="0.75">
      <c r="A76">
        <v>1220.539</v>
      </c>
      <c r="B76" t="s">
        <v>52</v>
      </c>
      <c r="C76">
        <v>2902.63</v>
      </c>
      <c r="D76">
        <v>30</v>
      </c>
      <c r="F76" t="s">
        <v>20</v>
      </c>
      <c r="I76" t="s">
        <v>22</v>
      </c>
    </row>
    <row r="77" spans="1:11" x14ac:dyDescent="0.75">
      <c r="A77">
        <v>1251.9090000000001</v>
      </c>
      <c r="B77" t="s">
        <v>52</v>
      </c>
      <c r="C77">
        <v>2902.63</v>
      </c>
      <c r="D77">
        <v>30</v>
      </c>
      <c r="F77" t="s">
        <v>20</v>
      </c>
      <c r="I77" t="s">
        <v>22</v>
      </c>
    </row>
    <row r="78" spans="1:11" x14ac:dyDescent="0.75">
      <c r="A78">
        <v>1255.884</v>
      </c>
      <c r="B78" t="s">
        <v>52</v>
      </c>
      <c r="C78">
        <v>2902.63</v>
      </c>
      <c r="D78">
        <v>30</v>
      </c>
      <c r="F78" t="s">
        <v>20</v>
      </c>
      <c r="I78" t="s">
        <v>22</v>
      </c>
    </row>
    <row r="79" spans="1:11" x14ac:dyDescent="0.75">
      <c r="A79">
        <v>1257.962</v>
      </c>
      <c r="B79" t="s">
        <v>52</v>
      </c>
      <c r="C79">
        <v>2902.63</v>
      </c>
      <c r="D79">
        <v>30</v>
      </c>
      <c r="F79" t="s">
        <v>20</v>
      </c>
      <c r="I79" t="s">
        <v>22</v>
      </c>
    </row>
    <row r="80" spans="1:11" x14ac:dyDescent="0.75">
      <c r="A80">
        <v>1259.56</v>
      </c>
      <c r="B80" t="s">
        <v>52</v>
      </c>
      <c r="C80">
        <v>2902.63</v>
      </c>
      <c r="D80">
        <v>30</v>
      </c>
      <c r="F80" t="s">
        <v>20</v>
      </c>
      <c r="I80" t="s">
        <v>22</v>
      </c>
    </row>
    <row r="81" spans="1:9" x14ac:dyDescent="0.75">
      <c r="A81">
        <v>1341.787</v>
      </c>
      <c r="B81" t="s">
        <v>52</v>
      </c>
      <c r="C81">
        <v>2902.63</v>
      </c>
      <c r="D81">
        <v>30</v>
      </c>
      <c r="F81" t="s">
        <v>20</v>
      </c>
      <c r="I81" t="s">
        <v>22</v>
      </c>
    </row>
    <row r="82" spans="1:9" x14ac:dyDescent="0.75">
      <c r="A82">
        <v>1579.7090000000001</v>
      </c>
      <c r="B82" t="s">
        <v>52</v>
      </c>
      <c r="C82">
        <v>2902.63</v>
      </c>
      <c r="D82">
        <v>30</v>
      </c>
      <c r="F82" t="s">
        <v>20</v>
      </c>
      <c r="I82" t="s">
        <v>22</v>
      </c>
    </row>
    <row r="83" spans="1:9" x14ac:dyDescent="0.75">
      <c r="A83">
        <v>1594.0840000000001</v>
      </c>
      <c r="B83" t="s">
        <v>52</v>
      </c>
      <c r="C83">
        <v>2902.63</v>
      </c>
      <c r="D83">
        <v>30</v>
      </c>
      <c r="F83" t="s">
        <v>20</v>
      </c>
      <c r="I83" t="s">
        <v>22</v>
      </c>
    </row>
    <row r="84" spans="1:9" x14ac:dyDescent="0.75">
      <c r="A84">
        <v>1599.1120000000001</v>
      </c>
      <c r="B84" t="s">
        <v>52</v>
      </c>
      <c r="C84">
        <v>2902.63</v>
      </c>
      <c r="D84">
        <v>30</v>
      </c>
      <c r="F84" t="s">
        <v>20</v>
      </c>
      <c r="I84" t="s">
        <v>22</v>
      </c>
    </row>
    <row r="85" spans="1:9" x14ac:dyDescent="0.75">
      <c r="A85">
        <v>1609.6869999999999</v>
      </c>
      <c r="B85" t="s">
        <v>52</v>
      </c>
      <c r="C85">
        <v>2902.63</v>
      </c>
      <c r="D85">
        <v>30</v>
      </c>
      <c r="F85" t="s">
        <v>20</v>
      </c>
      <c r="I85" t="s">
        <v>22</v>
      </c>
    </row>
    <row r="86" spans="1:9" x14ac:dyDescent="0.75">
      <c r="A86">
        <v>1617.462</v>
      </c>
      <c r="B86" t="s">
        <v>52</v>
      </c>
      <c r="C86">
        <v>2902.63</v>
      </c>
      <c r="D86">
        <v>30</v>
      </c>
      <c r="F86" t="s">
        <v>20</v>
      </c>
      <c r="I86" t="s">
        <v>22</v>
      </c>
    </row>
    <row r="87" spans="1:9" x14ac:dyDescent="0.75">
      <c r="A87">
        <v>1250.3119999999999</v>
      </c>
      <c r="B87" t="s">
        <v>52</v>
      </c>
      <c r="C87">
        <v>2902.63</v>
      </c>
      <c r="D87">
        <v>30</v>
      </c>
      <c r="F87" t="s">
        <v>26</v>
      </c>
      <c r="I87" t="s">
        <v>22</v>
      </c>
    </row>
  </sheetData>
  <sortState xmlns:xlrd2="http://schemas.microsoft.com/office/spreadsheetml/2017/richdata2" ref="A61:I87">
    <sortCondition ref="F61:F87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332B-0A10-45BA-B4D7-A84C03EBF105}">
  <dimension ref="A1:K36"/>
  <sheetViews>
    <sheetView topLeftCell="A4" workbookViewId="0">
      <selection activeCell="L15" sqref="L15"/>
    </sheetView>
  </sheetViews>
  <sheetFormatPr defaultRowHeight="14.75" x14ac:dyDescent="0.75"/>
  <cols>
    <col min="4" max="4" width="13.86328125" customWidth="1"/>
    <col min="7" max="7" width="15.08984375" customWidth="1"/>
  </cols>
  <sheetData>
    <row r="1" spans="1:11" x14ac:dyDescent="0.75">
      <c r="A1" t="s">
        <v>0</v>
      </c>
      <c r="B1" t="s">
        <v>100</v>
      </c>
    </row>
    <row r="3" spans="1:11" x14ac:dyDescent="0.75">
      <c r="A3" t="s">
        <v>2</v>
      </c>
    </row>
    <row r="5" spans="1:11" x14ac:dyDescent="0.75">
      <c r="A5" t="s">
        <v>3</v>
      </c>
      <c r="B5" t="s">
        <v>45</v>
      </c>
    </row>
    <row r="7" spans="1:11" x14ac:dyDescent="0.75">
      <c r="A7" t="s">
        <v>5</v>
      </c>
      <c r="B7" s="1">
        <v>43994.615254629629</v>
      </c>
      <c r="D7" s="2" t="s">
        <v>32</v>
      </c>
    </row>
    <row r="8" spans="1:11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11" x14ac:dyDescent="0.75">
      <c r="A9" t="s">
        <v>6</v>
      </c>
      <c r="D9" t="s">
        <v>23</v>
      </c>
      <c r="E9">
        <f>COUNTIF($F$17:$F$64, D9)</f>
        <v>0</v>
      </c>
      <c r="G9" t="s">
        <v>30</v>
      </c>
      <c r="H9">
        <f xml:space="preserve"> COUNTIF($F$17:$F$26,G9)</f>
        <v>5</v>
      </c>
      <c r="I9">
        <f>AVERAGE(K17:K21)</f>
        <v>57.095399999999998</v>
      </c>
    </row>
    <row r="10" spans="1:11" x14ac:dyDescent="0.75">
      <c r="D10" t="s">
        <v>25</v>
      </c>
      <c r="E10">
        <f t="shared" ref="E10:E12" si="0">COUNTIF($F$17:$F$64, D10)</f>
        <v>0</v>
      </c>
      <c r="G10" t="s">
        <v>31</v>
      </c>
      <c r="H10">
        <f t="shared" ref="H10:H13" si="1" xml:space="preserve"> COUNTIF($F$17:$F$26,G10)</f>
        <v>2</v>
      </c>
      <c r="I10">
        <f>AVERAGE(K22:K23)</f>
        <v>120.8245</v>
      </c>
    </row>
    <row r="11" spans="1:11" x14ac:dyDescent="0.75">
      <c r="A11" t="s">
        <v>7</v>
      </c>
      <c r="B11">
        <v>0</v>
      </c>
      <c r="D11" t="s">
        <v>27</v>
      </c>
      <c r="E11">
        <f t="shared" si="0"/>
        <v>0</v>
      </c>
      <c r="G11" t="s">
        <v>20</v>
      </c>
      <c r="H11">
        <f t="shared" si="1"/>
        <v>3</v>
      </c>
      <c r="I11">
        <f>AVERAGE(K24:K26)</f>
        <v>3.2086666666666965</v>
      </c>
    </row>
    <row r="12" spans="1:11" x14ac:dyDescent="0.75">
      <c r="D12" t="s">
        <v>28</v>
      </c>
      <c r="E12">
        <f t="shared" si="0"/>
        <v>0</v>
      </c>
      <c r="G12" t="s">
        <v>26</v>
      </c>
      <c r="H12">
        <f t="shared" si="1"/>
        <v>0</v>
      </c>
    </row>
    <row r="13" spans="1:11" x14ac:dyDescent="0.75">
      <c r="A13" t="s">
        <v>8</v>
      </c>
      <c r="D13" s="2" t="s">
        <v>36</v>
      </c>
      <c r="E13" s="2">
        <f>SUM(E9:E12)</f>
        <v>0</v>
      </c>
      <c r="G13" t="s">
        <v>29</v>
      </c>
      <c r="H13">
        <f t="shared" si="1"/>
        <v>0</v>
      </c>
    </row>
    <row r="14" spans="1:11" x14ac:dyDescent="0.75">
      <c r="A14" t="s">
        <v>9</v>
      </c>
      <c r="B14" t="s">
        <v>10</v>
      </c>
      <c r="G14" s="2" t="s">
        <v>36</v>
      </c>
      <c r="H14" s="2">
        <f>SUM(H9:H13)</f>
        <v>10</v>
      </c>
    </row>
    <row r="16" spans="1:11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43</v>
      </c>
    </row>
    <row r="17" spans="1:11" x14ac:dyDescent="0.75">
      <c r="A17" s="3">
        <v>623.65899999999999</v>
      </c>
      <c r="B17" s="3" t="s">
        <v>45</v>
      </c>
      <c r="C17" s="3">
        <v>2904</v>
      </c>
      <c r="D17" s="3">
        <v>30</v>
      </c>
      <c r="E17" s="3"/>
      <c r="F17" s="3" t="s">
        <v>30</v>
      </c>
      <c r="G17" s="3"/>
      <c r="H17" s="3"/>
      <c r="I17" s="3" t="s">
        <v>21</v>
      </c>
      <c r="K17">
        <f>A27-A17</f>
        <v>42.850000000000023</v>
      </c>
    </row>
    <row r="18" spans="1:11" x14ac:dyDescent="0.75">
      <c r="A18">
        <v>671.18299999999999</v>
      </c>
      <c r="B18" t="s">
        <v>45</v>
      </c>
      <c r="C18">
        <v>2904</v>
      </c>
      <c r="D18">
        <v>30</v>
      </c>
      <c r="F18" t="s">
        <v>30</v>
      </c>
      <c r="I18" t="s">
        <v>21</v>
      </c>
      <c r="K18">
        <f t="shared" ref="K18:K26" si="2">A28-A18</f>
        <v>3.3759999999999764</v>
      </c>
    </row>
    <row r="19" spans="1:11" x14ac:dyDescent="0.75">
      <c r="A19">
        <v>676.35799999999995</v>
      </c>
      <c r="B19" t="s">
        <v>45</v>
      </c>
      <c r="C19">
        <v>2904</v>
      </c>
      <c r="D19">
        <v>30</v>
      </c>
      <c r="F19" t="s">
        <v>30</v>
      </c>
      <c r="I19" t="s">
        <v>21</v>
      </c>
      <c r="K19">
        <f t="shared" si="2"/>
        <v>3.9500000000000455</v>
      </c>
    </row>
    <row r="20" spans="1:11" x14ac:dyDescent="0.75">
      <c r="A20">
        <v>937.63300000000004</v>
      </c>
      <c r="B20" t="s">
        <v>45</v>
      </c>
      <c r="C20">
        <v>2904</v>
      </c>
      <c r="D20">
        <v>30</v>
      </c>
      <c r="F20" t="s">
        <v>30</v>
      </c>
      <c r="I20" t="s">
        <v>21</v>
      </c>
      <c r="K20">
        <f t="shared" si="2"/>
        <v>176.37599999999998</v>
      </c>
    </row>
    <row r="21" spans="1:11" x14ac:dyDescent="0.75">
      <c r="A21">
        <v>1141.934</v>
      </c>
      <c r="B21" t="s">
        <v>45</v>
      </c>
      <c r="C21">
        <v>2904</v>
      </c>
      <c r="D21">
        <v>30</v>
      </c>
      <c r="F21" t="s">
        <v>30</v>
      </c>
      <c r="I21" t="s">
        <v>21</v>
      </c>
      <c r="K21">
        <f t="shared" si="2"/>
        <v>58.924999999999955</v>
      </c>
    </row>
    <row r="22" spans="1:11" x14ac:dyDescent="0.75">
      <c r="A22">
        <v>603.50900000000001</v>
      </c>
      <c r="B22" t="s">
        <v>45</v>
      </c>
      <c r="C22">
        <v>2904</v>
      </c>
      <c r="D22">
        <v>30</v>
      </c>
      <c r="F22" t="s">
        <v>31</v>
      </c>
      <c r="I22" t="s">
        <v>21</v>
      </c>
      <c r="K22">
        <f t="shared" si="2"/>
        <v>18.899000000000001</v>
      </c>
    </row>
    <row r="23" spans="1:11" x14ac:dyDescent="0.75">
      <c r="A23">
        <v>685.78399999999999</v>
      </c>
      <c r="B23" t="s">
        <v>45</v>
      </c>
      <c r="C23">
        <v>2904</v>
      </c>
      <c r="D23">
        <v>30</v>
      </c>
      <c r="F23" t="s">
        <v>31</v>
      </c>
      <c r="I23" t="s">
        <v>21</v>
      </c>
      <c r="K23">
        <f t="shared" si="2"/>
        <v>222.75</v>
      </c>
    </row>
    <row r="24" spans="1:11" x14ac:dyDescent="0.75">
      <c r="A24">
        <v>681.35900000000004</v>
      </c>
      <c r="B24" t="s">
        <v>45</v>
      </c>
      <c r="C24">
        <v>2904</v>
      </c>
      <c r="D24">
        <v>30</v>
      </c>
      <c r="F24" t="s">
        <v>20</v>
      </c>
      <c r="I24" t="s">
        <v>21</v>
      </c>
      <c r="K24">
        <f t="shared" si="2"/>
        <v>1.8249999999999318</v>
      </c>
    </row>
    <row r="25" spans="1:11" x14ac:dyDescent="0.75">
      <c r="A25">
        <v>1116.509</v>
      </c>
      <c r="B25" t="s">
        <v>45</v>
      </c>
      <c r="C25">
        <v>2904</v>
      </c>
      <c r="D25">
        <v>30</v>
      </c>
      <c r="F25" t="s">
        <v>20</v>
      </c>
      <c r="I25" t="s">
        <v>21</v>
      </c>
      <c r="K25">
        <f t="shared" si="2"/>
        <v>3.875</v>
      </c>
    </row>
    <row r="26" spans="1:11" x14ac:dyDescent="0.75">
      <c r="A26">
        <v>1122.4829999999999</v>
      </c>
      <c r="B26" t="s">
        <v>45</v>
      </c>
      <c r="C26">
        <v>2904</v>
      </c>
      <c r="D26">
        <v>30</v>
      </c>
      <c r="F26" t="s">
        <v>20</v>
      </c>
      <c r="I26" t="s">
        <v>21</v>
      </c>
      <c r="K26">
        <f t="shared" si="2"/>
        <v>3.9260000000001583</v>
      </c>
    </row>
    <row r="27" spans="1:11" x14ac:dyDescent="0.75">
      <c r="A27" s="3">
        <v>666.50900000000001</v>
      </c>
      <c r="B27" s="3" t="s">
        <v>45</v>
      </c>
      <c r="C27" s="3">
        <v>2904</v>
      </c>
      <c r="D27" s="3">
        <v>30</v>
      </c>
      <c r="E27" s="3"/>
      <c r="F27" s="3" t="s">
        <v>30</v>
      </c>
      <c r="G27" s="3"/>
      <c r="H27" s="3"/>
      <c r="I27" s="3" t="s">
        <v>22</v>
      </c>
    </row>
    <row r="28" spans="1:11" x14ac:dyDescent="0.75">
      <c r="A28">
        <v>674.55899999999997</v>
      </c>
      <c r="B28" t="s">
        <v>45</v>
      </c>
      <c r="C28">
        <v>2904</v>
      </c>
      <c r="D28">
        <v>30</v>
      </c>
      <c r="F28" t="s">
        <v>30</v>
      </c>
      <c r="I28" t="s">
        <v>22</v>
      </c>
    </row>
    <row r="29" spans="1:11" x14ac:dyDescent="0.75">
      <c r="A29">
        <v>680.30799999999999</v>
      </c>
      <c r="B29" t="s">
        <v>45</v>
      </c>
      <c r="C29">
        <v>2904</v>
      </c>
      <c r="D29">
        <v>30</v>
      </c>
      <c r="F29" t="s">
        <v>30</v>
      </c>
      <c r="I29" t="s">
        <v>22</v>
      </c>
    </row>
    <row r="30" spans="1:11" x14ac:dyDescent="0.75">
      <c r="A30">
        <v>1114.009</v>
      </c>
      <c r="B30" t="s">
        <v>45</v>
      </c>
      <c r="C30">
        <v>2904</v>
      </c>
      <c r="D30">
        <v>30</v>
      </c>
      <c r="F30" t="s">
        <v>30</v>
      </c>
      <c r="I30" t="s">
        <v>22</v>
      </c>
    </row>
    <row r="31" spans="1:11" x14ac:dyDescent="0.75">
      <c r="A31">
        <v>1200.8589999999999</v>
      </c>
      <c r="B31" t="s">
        <v>45</v>
      </c>
      <c r="C31">
        <v>2904</v>
      </c>
      <c r="D31">
        <v>30</v>
      </c>
      <c r="F31" t="s">
        <v>30</v>
      </c>
      <c r="I31" t="s">
        <v>22</v>
      </c>
    </row>
    <row r="32" spans="1:11" x14ac:dyDescent="0.75">
      <c r="A32">
        <v>622.40800000000002</v>
      </c>
      <c r="B32" t="s">
        <v>45</v>
      </c>
      <c r="C32">
        <v>2904</v>
      </c>
      <c r="D32">
        <v>30</v>
      </c>
      <c r="F32" t="s">
        <v>31</v>
      </c>
      <c r="I32" t="s">
        <v>22</v>
      </c>
    </row>
    <row r="33" spans="1:9" x14ac:dyDescent="0.75">
      <c r="A33">
        <v>908.53399999999999</v>
      </c>
      <c r="B33" t="s">
        <v>45</v>
      </c>
      <c r="C33">
        <v>2904</v>
      </c>
      <c r="D33">
        <v>30</v>
      </c>
      <c r="F33" t="s">
        <v>31</v>
      </c>
      <c r="I33" t="s">
        <v>22</v>
      </c>
    </row>
    <row r="34" spans="1:9" x14ac:dyDescent="0.75">
      <c r="A34">
        <v>683.18399999999997</v>
      </c>
      <c r="B34" t="s">
        <v>45</v>
      </c>
      <c r="C34">
        <v>2904</v>
      </c>
      <c r="D34">
        <v>30</v>
      </c>
      <c r="F34" t="s">
        <v>20</v>
      </c>
      <c r="I34" t="s">
        <v>22</v>
      </c>
    </row>
    <row r="35" spans="1:9" x14ac:dyDescent="0.75">
      <c r="A35">
        <v>1120.384</v>
      </c>
      <c r="B35" t="s">
        <v>45</v>
      </c>
      <c r="C35">
        <v>2904</v>
      </c>
      <c r="D35">
        <v>30</v>
      </c>
      <c r="F35" t="s">
        <v>20</v>
      </c>
      <c r="I35" t="s">
        <v>22</v>
      </c>
    </row>
    <row r="36" spans="1:9" x14ac:dyDescent="0.75">
      <c r="A36">
        <v>1126.4090000000001</v>
      </c>
      <c r="B36" t="s">
        <v>45</v>
      </c>
      <c r="C36">
        <v>2904</v>
      </c>
      <c r="D36">
        <v>30</v>
      </c>
      <c r="F36" t="s">
        <v>20</v>
      </c>
      <c r="I36" t="s">
        <v>22</v>
      </c>
    </row>
  </sheetData>
  <sortState xmlns:xlrd2="http://schemas.microsoft.com/office/spreadsheetml/2017/richdata2" ref="A27:I36">
    <sortCondition ref="F27:F3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2"/>
  <sheetViews>
    <sheetView topLeftCell="B6" workbookViewId="0">
      <selection activeCell="G13" sqref="G13"/>
    </sheetView>
  </sheetViews>
  <sheetFormatPr defaultColWidth="8.81640625" defaultRowHeight="14.75" x14ac:dyDescent="0.75"/>
  <cols>
    <col min="4" max="4" width="13.81640625" customWidth="1"/>
    <col min="5" max="5" width="8.6796875" customWidth="1"/>
    <col min="7" max="7" width="15.1796875" customWidth="1"/>
  </cols>
  <sheetData>
    <row r="1" spans="1:9" x14ac:dyDescent="0.75">
      <c r="A1" t="s">
        <v>0</v>
      </c>
      <c r="B1" t="s">
        <v>49</v>
      </c>
    </row>
    <row r="3" spans="1:9" x14ac:dyDescent="0.75">
      <c r="A3" t="s">
        <v>2</v>
      </c>
    </row>
    <row r="5" spans="1:9" x14ac:dyDescent="0.75">
      <c r="A5" t="s">
        <v>3</v>
      </c>
      <c r="B5" t="s">
        <v>50</v>
      </c>
    </row>
    <row r="7" spans="1:9" x14ac:dyDescent="0.75">
      <c r="A7" t="s">
        <v>5</v>
      </c>
      <c r="B7" s="1">
        <v>43969.72934027778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COUNTIF($F$17:$F$134, D9)</f>
        <v>49</v>
      </c>
      <c r="G9" t="s">
        <v>30</v>
      </c>
      <c r="H9">
        <f>COUNTIF($F$135:$F$223, G9)</f>
        <v>8</v>
      </c>
      <c r="I9">
        <f>AVERAGE(K135:K142)</f>
        <v>7.465124999999972</v>
      </c>
    </row>
    <row r="10" spans="1:9" x14ac:dyDescent="0.75">
      <c r="D10" t="s">
        <v>25</v>
      </c>
      <c r="E10">
        <f t="shared" ref="E10:E12" si="0">COUNTIF($F$17:$F$134, D10)</f>
        <v>30</v>
      </c>
      <c r="G10" t="s">
        <v>31</v>
      </c>
      <c r="H10">
        <f t="shared" ref="H10:H13" si="1">COUNTIF($F$135:$F$223, G10)</f>
        <v>5</v>
      </c>
      <c r="I10">
        <f>AVERAGE(K143:K147)</f>
        <v>2.6940000000000053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31</v>
      </c>
      <c r="G11" t="s">
        <v>20</v>
      </c>
      <c r="H11">
        <f t="shared" si="1"/>
        <v>56</v>
      </c>
      <c r="I11">
        <f>AVERAGE(K148:K203)</f>
        <v>4.4285178571428458</v>
      </c>
    </row>
    <row r="12" spans="1:9" x14ac:dyDescent="0.75">
      <c r="D12" t="s">
        <v>28</v>
      </c>
      <c r="E12">
        <f t="shared" si="0"/>
        <v>8</v>
      </c>
      <c r="G12" t="s">
        <v>26</v>
      </c>
      <c r="H12">
        <f t="shared" si="1"/>
        <v>14</v>
      </c>
      <c r="I12">
        <f>AVERAGE(K204:K217)</f>
        <v>4.4960714285714243</v>
      </c>
    </row>
    <row r="13" spans="1:9" x14ac:dyDescent="0.75">
      <c r="A13" t="s">
        <v>8</v>
      </c>
      <c r="D13" s="2" t="s">
        <v>36</v>
      </c>
      <c r="E13">
        <f>SUM(E9:E12)</f>
        <v>118</v>
      </c>
      <c r="G13" t="s">
        <v>29</v>
      </c>
      <c r="H13">
        <f t="shared" si="1"/>
        <v>6</v>
      </c>
      <c r="I13">
        <f>AVERAGE(K218:K223)</f>
        <v>2.3449999999999895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89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1211.193</v>
      </c>
      <c r="B17" t="s">
        <v>50</v>
      </c>
      <c r="C17">
        <v>2903.3</v>
      </c>
      <c r="D17">
        <v>30</v>
      </c>
      <c r="F17" t="s">
        <v>23</v>
      </c>
      <c r="I17" t="s">
        <v>24</v>
      </c>
    </row>
    <row r="18" spans="1:9" x14ac:dyDescent="0.75">
      <c r="A18">
        <v>1251.17</v>
      </c>
      <c r="B18" t="s">
        <v>50</v>
      </c>
      <c r="C18">
        <v>2903.3</v>
      </c>
      <c r="D18">
        <v>30</v>
      </c>
      <c r="F18" t="s">
        <v>23</v>
      </c>
      <c r="I18" t="s">
        <v>24</v>
      </c>
    </row>
    <row r="19" spans="1:9" x14ac:dyDescent="0.75">
      <c r="A19">
        <v>1251.6949999999999</v>
      </c>
      <c r="B19" t="s">
        <v>50</v>
      </c>
      <c r="C19">
        <v>2903.3</v>
      </c>
      <c r="D19">
        <v>30</v>
      </c>
      <c r="F19" t="s">
        <v>27</v>
      </c>
      <c r="I19" t="s">
        <v>24</v>
      </c>
    </row>
    <row r="20" spans="1:9" x14ac:dyDescent="0.75">
      <c r="A20">
        <v>1255.1690000000001</v>
      </c>
      <c r="B20" t="s">
        <v>50</v>
      </c>
      <c r="C20">
        <v>2903.3</v>
      </c>
      <c r="D20">
        <v>30</v>
      </c>
      <c r="F20" t="s">
        <v>25</v>
      </c>
      <c r="I20" t="s">
        <v>24</v>
      </c>
    </row>
    <row r="21" spans="1:9" x14ac:dyDescent="0.75">
      <c r="A21">
        <v>1256.22</v>
      </c>
      <c r="B21" t="s">
        <v>50</v>
      </c>
      <c r="C21">
        <v>2903.3</v>
      </c>
      <c r="D21">
        <v>30</v>
      </c>
      <c r="F21" t="s">
        <v>28</v>
      </c>
      <c r="I21" t="s">
        <v>24</v>
      </c>
    </row>
    <row r="22" spans="1:9" x14ac:dyDescent="0.75">
      <c r="A22">
        <v>1259.568</v>
      </c>
      <c r="B22" t="s">
        <v>50</v>
      </c>
      <c r="C22">
        <v>2903.3</v>
      </c>
      <c r="D22">
        <v>30</v>
      </c>
      <c r="F22" t="s">
        <v>28</v>
      </c>
      <c r="I22" t="s">
        <v>24</v>
      </c>
    </row>
    <row r="23" spans="1:9" x14ac:dyDescent="0.75">
      <c r="A23">
        <v>1285.018</v>
      </c>
      <c r="B23" t="s">
        <v>50</v>
      </c>
      <c r="C23">
        <v>2903.3</v>
      </c>
      <c r="D23">
        <v>30</v>
      </c>
      <c r="F23" t="s">
        <v>27</v>
      </c>
      <c r="I23" t="s">
        <v>24</v>
      </c>
    </row>
    <row r="24" spans="1:9" x14ac:dyDescent="0.75">
      <c r="A24">
        <v>1299.2449999999999</v>
      </c>
      <c r="B24" t="s">
        <v>50</v>
      </c>
      <c r="C24">
        <v>2903.3</v>
      </c>
      <c r="D24">
        <v>30</v>
      </c>
      <c r="F24" t="s">
        <v>27</v>
      </c>
      <c r="I24" t="s">
        <v>24</v>
      </c>
    </row>
    <row r="25" spans="1:9" x14ac:dyDescent="0.75">
      <c r="A25">
        <v>1300.8209999999999</v>
      </c>
      <c r="B25" t="s">
        <v>50</v>
      </c>
      <c r="C25">
        <v>2903.3</v>
      </c>
      <c r="D25">
        <v>30</v>
      </c>
      <c r="F25" t="s">
        <v>23</v>
      </c>
      <c r="I25" t="s">
        <v>24</v>
      </c>
    </row>
    <row r="26" spans="1:9" x14ac:dyDescent="0.75">
      <c r="A26">
        <v>1303.9929999999999</v>
      </c>
      <c r="B26" t="s">
        <v>50</v>
      </c>
      <c r="C26">
        <v>2903.3</v>
      </c>
      <c r="D26">
        <v>30</v>
      </c>
      <c r="F26" t="s">
        <v>23</v>
      </c>
      <c r="I26" t="s">
        <v>24</v>
      </c>
    </row>
    <row r="27" spans="1:9" x14ac:dyDescent="0.75">
      <c r="A27">
        <v>1305.8440000000001</v>
      </c>
      <c r="B27" t="s">
        <v>50</v>
      </c>
      <c r="C27">
        <v>2903.3</v>
      </c>
      <c r="D27">
        <v>30</v>
      </c>
      <c r="F27" t="s">
        <v>25</v>
      </c>
      <c r="I27" t="s">
        <v>24</v>
      </c>
    </row>
    <row r="28" spans="1:9" x14ac:dyDescent="0.75">
      <c r="A28">
        <v>1307.1410000000001</v>
      </c>
      <c r="B28" t="s">
        <v>50</v>
      </c>
      <c r="C28">
        <v>2903.3</v>
      </c>
      <c r="D28">
        <v>30</v>
      </c>
      <c r="F28" t="s">
        <v>23</v>
      </c>
      <c r="I28" t="s">
        <v>24</v>
      </c>
    </row>
    <row r="29" spans="1:9" x14ac:dyDescent="0.75">
      <c r="A29">
        <v>1308.17</v>
      </c>
      <c r="B29" t="s">
        <v>50</v>
      </c>
      <c r="C29">
        <v>2903.3</v>
      </c>
      <c r="D29">
        <v>30</v>
      </c>
      <c r="F29" t="s">
        <v>27</v>
      </c>
      <c r="I29" t="s">
        <v>24</v>
      </c>
    </row>
    <row r="30" spans="1:9" x14ac:dyDescent="0.75">
      <c r="A30">
        <v>1314.4449999999999</v>
      </c>
      <c r="B30" t="s">
        <v>50</v>
      </c>
      <c r="C30">
        <v>2903.3</v>
      </c>
      <c r="D30">
        <v>30</v>
      </c>
      <c r="F30" t="s">
        <v>23</v>
      </c>
      <c r="I30" t="s">
        <v>24</v>
      </c>
    </row>
    <row r="31" spans="1:9" x14ac:dyDescent="0.75">
      <c r="A31">
        <v>1314.9690000000001</v>
      </c>
      <c r="B31" t="s">
        <v>50</v>
      </c>
      <c r="C31">
        <v>2903.3</v>
      </c>
      <c r="D31">
        <v>30</v>
      </c>
      <c r="F31" t="s">
        <v>25</v>
      </c>
      <c r="I31" t="s">
        <v>24</v>
      </c>
    </row>
    <row r="32" spans="1:9" x14ac:dyDescent="0.75">
      <c r="A32">
        <v>1318.1189999999999</v>
      </c>
      <c r="B32" t="s">
        <v>50</v>
      </c>
      <c r="C32">
        <v>2903.3</v>
      </c>
      <c r="D32">
        <v>30</v>
      </c>
      <c r="F32" t="s">
        <v>27</v>
      </c>
      <c r="I32" t="s">
        <v>24</v>
      </c>
    </row>
    <row r="33" spans="1:9" x14ac:dyDescent="0.75">
      <c r="A33">
        <v>1330.6949999999999</v>
      </c>
      <c r="B33" t="s">
        <v>50</v>
      </c>
      <c r="C33">
        <v>2903.3</v>
      </c>
      <c r="D33">
        <v>30</v>
      </c>
      <c r="F33" t="s">
        <v>23</v>
      </c>
      <c r="I33" t="s">
        <v>24</v>
      </c>
    </row>
    <row r="34" spans="1:9" x14ac:dyDescent="0.75">
      <c r="A34">
        <v>1336.5229999999999</v>
      </c>
      <c r="B34" t="s">
        <v>50</v>
      </c>
      <c r="C34">
        <v>2903.3</v>
      </c>
      <c r="D34">
        <v>30</v>
      </c>
      <c r="F34" t="s">
        <v>28</v>
      </c>
      <c r="I34" t="s">
        <v>24</v>
      </c>
    </row>
    <row r="35" spans="1:9" x14ac:dyDescent="0.75">
      <c r="A35">
        <v>1356.721</v>
      </c>
      <c r="B35" t="s">
        <v>50</v>
      </c>
      <c r="C35">
        <v>2903.3</v>
      </c>
      <c r="D35">
        <v>30</v>
      </c>
      <c r="F35" t="s">
        <v>25</v>
      </c>
      <c r="I35" t="s">
        <v>24</v>
      </c>
    </row>
    <row r="36" spans="1:9" x14ac:dyDescent="0.75">
      <c r="A36">
        <v>1358.0219999999999</v>
      </c>
      <c r="B36" t="s">
        <v>50</v>
      </c>
      <c r="C36">
        <v>2903.3</v>
      </c>
      <c r="D36">
        <v>30</v>
      </c>
      <c r="F36" t="s">
        <v>23</v>
      </c>
      <c r="I36" t="s">
        <v>24</v>
      </c>
    </row>
    <row r="37" spans="1:9" x14ac:dyDescent="0.75">
      <c r="A37">
        <v>1366.021</v>
      </c>
      <c r="B37" t="s">
        <v>50</v>
      </c>
      <c r="C37">
        <v>2903.3</v>
      </c>
      <c r="D37">
        <v>30</v>
      </c>
      <c r="F37" t="s">
        <v>27</v>
      </c>
      <c r="I37" t="s">
        <v>24</v>
      </c>
    </row>
    <row r="38" spans="1:9" x14ac:dyDescent="0.75">
      <c r="A38">
        <v>1368.37</v>
      </c>
      <c r="B38" t="s">
        <v>50</v>
      </c>
      <c r="C38">
        <v>2903.3</v>
      </c>
      <c r="D38">
        <v>30</v>
      </c>
      <c r="F38" t="s">
        <v>23</v>
      </c>
      <c r="I38" t="s">
        <v>24</v>
      </c>
    </row>
    <row r="39" spans="1:9" x14ac:dyDescent="0.75">
      <c r="A39">
        <v>1369.9939999999999</v>
      </c>
      <c r="B39" t="s">
        <v>50</v>
      </c>
      <c r="C39">
        <v>2903.3</v>
      </c>
      <c r="D39">
        <v>30</v>
      </c>
      <c r="F39" t="s">
        <v>25</v>
      </c>
      <c r="I39" t="s">
        <v>24</v>
      </c>
    </row>
    <row r="40" spans="1:9" x14ac:dyDescent="0.75">
      <c r="A40">
        <v>1371.0440000000001</v>
      </c>
      <c r="B40" t="s">
        <v>50</v>
      </c>
      <c r="C40">
        <v>2903.3</v>
      </c>
      <c r="D40">
        <v>30</v>
      </c>
      <c r="F40" t="s">
        <v>25</v>
      </c>
      <c r="I40" t="s">
        <v>24</v>
      </c>
    </row>
    <row r="41" spans="1:9" x14ac:dyDescent="0.75">
      <c r="A41">
        <v>1382.797</v>
      </c>
      <c r="B41" t="s">
        <v>50</v>
      </c>
      <c r="C41">
        <v>2903.3</v>
      </c>
      <c r="D41">
        <v>30</v>
      </c>
      <c r="F41" t="s">
        <v>23</v>
      </c>
      <c r="I41" t="s">
        <v>24</v>
      </c>
    </row>
    <row r="42" spans="1:9" x14ac:dyDescent="0.75">
      <c r="A42">
        <v>1386.7670000000001</v>
      </c>
      <c r="B42" t="s">
        <v>50</v>
      </c>
      <c r="C42">
        <v>2903.3</v>
      </c>
      <c r="D42">
        <v>30</v>
      </c>
      <c r="F42" t="s">
        <v>23</v>
      </c>
      <c r="I42" t="s">
        <v>24</v>
      </c>
    </row>
    <row r="43" spans="1:9" x14ac:dyDescent="0.75">
      <c r="A43">
        <v>1387.2929999999999</v>
      </c>
      <c r="B43" t="s">
        <v>50</v>
      </c>
      <c r="C43">
        <v>2903.3</v>
      </c>
      <c r="D43">
        <v>30</v>
      </c>
      <c r="F43" t="s">
        <v>25</v>
      </c>
      <c r="I43" t="s">
        <v>24</v>
      </c>
    </row>
    <row r="44" spans="1:9" x14ac:dyDescent="0.75">
      <c r="A44">
        <v>1392.9670000000001</v>
      </c>
      <c r="B44" t="s">
        <v>50</v>
      </c>
      <c r="C44">
        <v>2903.3</v>
      </c>
      <c r="D44">
        <v>30</v>
      </c>
      <c r="F44" t="s">
        <v>27</v>
      </c>
      <c r="I44" t="s">
        <v>24</v>
      </c>
    </row>
    <row r="45" spans="1:9" x14ac:dyDescent="0.75">
      <c r="A45">
        <v>1396.067</v>
      </c>
      <c r="B45" t="s">
        <v>50</v>
      </c>
      <c r="C45">
        <v>2903.3</v>
      </c>
      <c r="D45">
        <v>30</v>
      </c>
      <c r="F45" t="s">
        <v>27</v>
      </c>
      <c r="I45" t="s">
        <v>24</v>
      </c>
    </row>
    <row r="46" spans="1:9" x14ac:dyDescent="0.75">
      <c r="A46">
        <v>1403.194</v>
      </c>
      <c r="B46" t="s">
        <v>50</v>
      </c>
      <c r="C46">
        <v>2903.3</v>
      </c>
      <c r="D46">
        <v>30</v>
      </c>
      <c r="F46" t="s">
        <v>23</v>
      </c>
      <c r="I46" t="s">
        <v>24</v>
      </c>
    </row>
    <row r="47" spans="1:9" x14ac:dyDescent="0.75">
      <c r="A47">
        <v>1420.568</v>
      </c>
      <c r="B47" t="s">
        <v>50</v>
      </c>
      <c r="C47">
        <v>2903.3</v>
      </c>
      <c r="D47">
        <v>30</v>
      </c>
      <c r="F47" t="s">
        <v>27</v>
      </c>
      <c r="I47" t="s">
        <v>24</v>
      </c>
    </row>
    <row r="48" spans="1:9" x14ac:dyDescent="0.75">
      <c r="A48">
        <v>1432.0440000000001</v>
      </c>
      <c r="B48" t="s">
        <v>50</v>
      </c>
      <c r="C48">
        <v>2903.3</v>
      </c>
      <c r="D48">
        <v>30</v>
      </c>
      <c r="F48" t="s">
        <v>23</v>
      </c>
      <c r="I48" t="s">
        <v>24</v>
      </c>
    </row>
    <row r="49" spans="1:9" x14ac:dyDescent="0.75">
      <c r="A49">
        <v>1433.6189999999999</v>
      </c>
      <c r="B49" t="s">
        <v>50</v>
      </c>
      <c r="C49">
        <v>2903.3</v>
      </c>
      <c r="D49">
        <v>30</v>
      </c>
      <c r="F49" t="s">
        <v>25</v>
      </c>
      <c r="I49" t="s">
        <v>24</v>
      </c>
    </row>
    <row r="50" spans="1:9" x14ac:dyDescent="0.75">
      <c r="A50">
        <v>1445.145</v>
      </c>
      <c r="B50" t="s">
        <v>50</v>
      </c>
      <c r="C50">
        <v>2903.3</v>
      </c>
      <c r="D50">
        <v>30</v>
      </c>
      <c r="F50" t="s">
        <v>23</v>
      </c>
      <c r="I50" t="s">
        <v>24</v>
      </c>
    </row>
    <row r="51" spans="1:9" x14ac:dyDescent="0.75">
      <c r="A51">
        <v>1445.693</v>
      </c>
      <c r="B51" t="s">
        <v>50</v>
      </c>
      <c r="C51">
        <v>2903.3</v>
      </c>
      <c r="D51">
        <v>30</v>
      </c>
      <c r="F51" t="s">
        <v>27</v>
      </c>
      <c r="I51" t="s">
        <v>24</v>
      </c>
    </row>
    <row r="52" spans="1:9" x14ac:dyDescent="0.75">
      <c r="A52">
        <v>1455.0450000000001</v>
      </c>
      <c r="B52" t="s">
        <v>50</v>
      </c>
      <c r="C52">
        <v>2903.3</v>
      </c>
      <c r="D52">
        <v>30</v>
      </c>
      <c r="F52" t="s">
        <v>25</v>
      </c>
      <c r="I52" t="s">
        <v>24</v>
      </c>
    </row>
    <row r="53" spans="1:9" x14ac:dyDescent="0.75">
      <c r="A53">
        <v>1459.2449999999999</v>
      </c>
      <c r="B53" t="s">
        <v>50</v>
      </c>
      <c r="C53">
        <v>2903.3</v>
      </c>
      <c r="D53">
        <v>30</v>
      </c>
      <c r="F53" t="s">
        <v>23</v>
      </c>
      <c r="I53" t="s">
        <v>24</v>
      </c>
    </row>
    <row r="54" spans="1:9" x14ac:dyDescent="0.75">
      <c r="A54">
        <v>1460.2950000000001</v>
      </c>
      <c r="B54" t="s">
        <v>50</v>
      </c>
      <c r="C54">
        <v>2903.3</v>
      </c>
      <c r="D54">
        <v>30</v>
      </c>
      <c r="F54" t="s">
        <v>27</v>
      </c>
      <c r="I54" t="s">
        <v>24</v>
      </c>
    </row>
    <row r="55" spans="1:9" x14ac:dyDescent="0.75">
      <c r="A55">
        <v>1463.6949999999999</v>
      </c>
      <c r="B55" t="s">
        <v>50</v>
      </c>
      <c r="C55">
        <v>2903.3</v>
      </c>
      <c r="D55">
        <v>30</v>
      </c>
      <c r="F55" t="s">
        <v>28</v>
      </c>
      <c r="I55" t="s">
        <v>24</v>
      </c>
    </row>
    <row r="56" spans="1:9" x14ac:dyDescent="0.75">
      <c r="A56">
        <v>1466.3440000000001</v>
      </c>
      <c r="B56" t="s">
        <v>50</v>
      </c>
      <c r="C56">
        <v>2903.3</v>
      </c>
      <c r="D56">
        <v>30</v>
      </c>
      <c r="F56" t="s">
        <v>25</v>
      </c>
      <c r="I56" t="s">
        <v>24</v>
      </c>
    </row>
    <row r="57" spans="1:9" x14ac:dyDescent="0.75">
      <c r="A57">
        <v>1468.9929999999999</v>
      </c>
      <c r="B57" t="s">
        <v>50</v>
      </c>
      <c r="C57">
        <v>2903.3</v>
      </c>
      <c r="D57">
        <v>30</v>
      </c>
      <c r="F57" t="s">
        <v>23</v>
      </c>
      <c r="I57" t="s">
        <v>24</v>
      </c>
    </row>
    <row r="58" spans="1:9" x14ac:dyDescent="0.75">
      <c r="A58">
        <v>1474.819</v>
      </c>
      <c r="B58" t="s">
        <v>50</v>
      </c>
      <c r="C58">
        <v>2903.3</v>
      </c>
      <c r="D58">
        <v>30</v>
      </c>
      <c r="F58" t="s">
        <v>27</v>
      </c>
      <c r="I58" t="s">
        <v>24</v>
      </c>
    </row>
    <row r="59" spans="1:9" x14ac:dyDescent="0.75">
      <c r="A59">
        <v>1478.5429999999999</v>
      </c>
      <c r="B59" t="s">
        <v>50</v>
      </c>
      <c r="C59">
        <v>2903.3</v>
      </c>
      <c r="D59">
        <v>30</v>
      </c>
      <c r="F59" t="s">
        <v>23</v>
      </c>
      <c r="I59" t="s">
        <v>24</v>
      </c>
    </row>
    <row r="60" spans="1:9" x14ac:dyDescent="0.75">
      <c r="A60">
        <v>1479.067</v>
      </c>
      <c r="B60" t="s">
        <v>50</v>
      </c>
      <c r="C60">
        <v>2903.3</v>
      </c>
      <c r="D60">
        <v>30</v>
      </c>
      <c r="F60" t="s">
        <v>25</v>
      </c>
      <c r="I60" t="s">
        <v>24</v>
      </c>
    </row>
    <row r="61" spans="1:9" x14ac:dyDescent="0.75">
      <c r="A61">
        <v>1481.394</v>
      </c>
      <c r="B61" t="s">
        <v>50</v>
      </c>
      <c r="C61">
        <v>2903.3</v>
      </c>
      <c r="D61">
        <v>30</v>
      </c>
      <c r="F61" t="s">
        <v>23</v>
      </c>
      <c r="I61" t="s">
        <v>24</v>
      </c>
    </row>
    <row r="62" spans="1:9" x14ac:dyDescent="0.75">
      <c r="A62">
        <v>1481.9190000000001</v>
      </c>
      <c r="B62" t="s">
        <v>50</v>
      </c>
      <c r="C62">
        <v>2903.3</v>
      </c>
      <c r="D62">
        <v>30</v>
      </c>
      <c r="F62" t="s">
        <v>27</v>
      </c>
      <c r="I62" t="s">
        <v>24</v>
      </c>
    </row>
    <row r="63" spans="1:9" x14ac:dyDescent="0.75">
      <c r="A63">
        <v>1487.645</v>
      </c>
      <c r="B63" t="s">
        <v>50</v>
      </c>
      <c r="C63">
        <v>2903.3</v>
      </c>
      <c r="D63">
        <v>30</v>
      </c>
      <c r="F63" t="s">
        <v>23</v>
      </c>
      <c r="I63" t="s">
        <v>24</v>
      </c>
    </row>
    <row r="64" spans="1:9" x14ac:dyDescent="0.75">
      <c r="A64">
        <v>1488.9690000000001</v>
      </c>
      <c r="B64" t="s">
        <v>50</v>
      </c>
      <c r="C64">
        <v>2903.3</v>
      </c>
      <c r="D64">
        <v>30</v>
      </c>
      <c r="F64" t="s">
        <v>27</v>
      </c>
      <c r="I64" t="s">
        <v>24</v>
      </c>
    </row>
    <row r="65" spans="1:9" x14ac:dyDescent="0.75">
      <c r="A65">
        <v>1491.269</v>
      </c>
      <c r="B65" t="s">
        <v>50</v>
      </c>
      <c r="C65">
        <v>2903.3</v>
      </c>
      <c r="D65">
        <v>30</v>
      </c>
      <c r="F65" t="s">
        <v>25</v>
      </c>
      <c r="I65" t="s">
        <v>24</v>
      </c>
    </row>
    <row r="66" spans="1:9" x14ac:dyDescent="0.75">
      <c r="A66">
        <v>1494.3920000000001</v>
      </c>
      <c r="B66" t="s">
        <v>50</v>
      </c>
      <c r="C66">
        <v>2903.3</v>
      </c>
      <c r="D66">
        <v>30</v>
      </c>
      <c r="F66" t="s">
        <v>23</v>
      </c>
      <c r="I66" t="s">
        <v>24</v>
      </c>
    </row>
    <row r="67" spans="1:9" x14ac:dyDescent="0.75">
      <c r="A67">
        <v>1497.2449999999999</v>
      </c>
      <c r="B67" t="s">
        <v>50</v>
      </c>
      <c r="C67">
        <v>2903.3</v>
      </c>
      <c r="D67">
        <v>30</v>
      </c>
      <c r="F67" t="s">
        <v>23</v>
      </c>
      <c r="I67" t="s">
        <v>24</v>
      </c>
    </row>
    <row r="68" spans="1:9" x14ac:dyDescent="0.75">
      <c r="A68">
        <v>1498.069</v>
      </c>
      <c r="B68" t="s">
        <v>50</v>
      </c>
      <c r="C68">
        <v>2903.3</v>
      </c>
      <c r="D68">
        <v>30</v>
      </c>
      <c r="F68" t="s">
        <v>25</v>
      </c>
      <c r="I68" t="s">
        <v>24</v>
      </c>
    </row>
    <row r="69" spans="1:9" x14ac:dyDescent="0.75">
      <c r="A69">
        <v>1505.6669999999999</v>
      </c>
      <c r="B69" t="s">
        <v>50</v>
      </c>
      <c r="C69">
        <v>2903.3</v>
      </c>
      <c r="D69">
        <v>30</v>
      </c>
      <c r="F69" t="s">
        <v>27</v>
      </c>
      <c r="I69" t="s">
        <v>24</v>
      </c>
    </row>
    <row r="70" spans="1:9" x14ac:dyDescent="0.75">
      <c r="A70">
        <v>1511.9670000000001</v>
      </c>
      <c r="B70" t="s">
        <v>50</v>
      </c>
      <c r="C70">
        <v>2903.3</v>
      </c>
      <c r="D70">
        <v>30</v>
      </c>
      <c r="F70" t="s">
        <v>25</v>
      </c>
      <c r="I70" t="s">
        <v>24</v>
      </c>
    </row>
    <row r="71" spans="1:9" x14ac:dyDescent="0.75">
      <c r="A71">
        <v>1513.2439999999999</v>
      </c>
      <c r="B71" t="s">
        <v>50</v>
      </c>
      <c r="C71">
        <v>2903.3</v>
      </c>
      <c r="D71">
        <v>30</v>
      </c>
      <c r="F71" t="s">
        <v>23</v>
      </c>
      <c r="I71" t="s">
        <v>24</v>
      </c>
    </row>
    <row r="72" spans="1:9" x14ac:dyDescent="0.75">
      <c r="A72">
        <v>1518.2170000000001</v>
      </c>
      <c r="B72" t="s">
        <v>50</v>
      </c>
      <c r="C72">
        <v>2903.3</v>
      </c>
      <c r="D72">
        <v>30</v>
      </c>
      <c r="F72" t="s">
        <v>23</v>
      </c>
      <c r="I72" t="s">
        <v>24</v>
      </c>
    </row>
    <row r="73" spans="1:9" x14ac:dyDescent="0.75">
      <c r="A73">
        <v>1518.7170000000001</v>
      </c>
      <c r="B73" t="s">
        <v>50</v>
      </c>
      <c r="C73">
        <v>2903.3</v>
      </c>
      <c r="D73">
        <v>30</v>
      </c>
      <c r="F73" t="s">
        <v>27</v>
      </c>
      <c r="I73" t="s">
        <v>24</v>
      </c>
    </row>
    <row r="74" spans="1:9" x14ac:dyDescent="0.75">
      <c r="A74">
        <v>1521.818</v>
      </c>
      <c r="B74" t="s">
        <v>50</v>
      </c>
      <c r="C74">
        <v>2903.3</v>
      </c>
      <c r="D74">
        <v>30</v>
      </c>
      <c r="F74" t="s">
        <v>25</v>
      </c>
      <c r="I74" t="s">
        <v>24</v>
      </c>
    </row>
    <row r="75" spans="1:9" x14ac:dyDescent="0.75">
      <c r="A75">
        <v>1522.595</v>
      </c>
      <c r="B75" t="s">
        <v>50</v>
      </c>
      <c r="C75">
        <v>2903.3</v>
      </c>
      <c r="D75">
        <v>30</v>
      </c>
      <c r="F75" t="s">
        <v>23</v>
      </c>
      <c r="I75" t="s">
        <v>24</v>
      </c>
    </row>
    <row r="76" spans="1:9" x14ac:dyDescent="0.75">
      <c r="A76">
        <v>1531.2719999999999</v>
      </c>
      <c r="B76" t="s">
        <v>50</v>
      </c>
      <c r="C76">
        <v>2903.3</v>
      </c>
      <c r="D76">
        <v>30</v>
      </c>
      <c r="F76" t="s">
        <v>27</v>
      </c>
      <c r="I76" t="s">
        <v>24</v>
      </c>
    </row>
    <row r="77" spans="1:9" x14ac:dyDescent="0.75">
      <c r="A77">
        <v>1543.1410000000001</v>
      </c>
      <c r="B77" t="s">
        <v>50</v>
      </c>
      <c r="C77">
        <v>2903.3</v>
      </c>
      <c r="D77">
        <v>30</v>
      </c>
      <c r="F77" t="s">
        <v>23</v>
      </c>
      <c r="I77" t="s">
        <v>24</v>
      </c>
    </row>
    <row r="78" spans="1:9" x14ac:dyDescent="0.75">
      <c r="A78">
        <v>1552.116</v>
      </c>
      <c r="B78" t="s">
        <v>50</v>
      </c>
      <c r="C78">
        <v>2903.3</v>
      </c>
      <c r="D78">
        <v>30</v>
      </c>
      <c r="F78" t="s">
        <v>25</v>
      </c>
      <c r="I78" t="s">
        <v>24</v>
      </c>
    </row>
    <row r="79" spans="1:9" x14ac:dyDescent="0.75">
      <c r="A79">
        <v>1552.894</v>
      </c>
      <c r="B79" t="s">
        <v>50</v>
      </c>
      <c r="C79">
        <v>2903.3</v>
      </c>
      <c r="D79">
        <v>30</v>
      </c>
      <c r="F79" t="s">
        <v>27</v>
      </c>
      <c r="I79" t="s">
        <v>24</v>
      </c>
    </row>
    <row r="80" spans="1:9" x14ac:dyDescent="0.75">
      <c r="A80">
        <v>1556.52</v>
      </c>
      <c r="B80" t="s">
        <v>50</v>
      </c>
      <c r="C80">
        <v>2903.3</v>
      </c>
      <c r="D80">
        <v>30</v>
      </c>
      <c r="F80" t="s">
        <v>23</v>
      </c>
      <c r="I80" t="s">
        <v>24</v>
      </c>
    </row>
    <row r="81" spans="1:9" x14ac:dyDescent="0.75">
      <c r="A81">
        <v>1560.1669999999999</v>
      </c>
      <c r="B81" t="s">
        <v>50</v>
      </c>
      <c r="C81">
        <v>2903.3</v>
      </c>
      <c r="D81">
        <v>30</v>
      </c>
      <c r="F81" t="s">
        <v>23</v>
      </c>
      <c r="I81" t="s">
        <v>24</v>
      </c>
    </row>
    <row r="82" spans="1:9" x14ac:dyDescent="0.75">
      <c r="A82">
        <v>1563.796</v>
      </c>
      <c r="B82" t="s">
        <v>50</v>
      </c>
      <c r="C82">
        <v>2903.3</v>
      </c>
      <c r="D82">
        <v>30</v>
      </c>
      <c r="F82" t="s">
        <v>27</v>
      </c>
      <c r="I82" t="s">
        <v>24</v>
      </c>
    </row>
    <row r="83" spans="1:9" x14ac:dyDescent="0.75">
      <c r="A83">
        <v>1571.2429999999999</v>
      </c>
      <c r="B83" t="s">
        <v>50</v>
      </c>
      <c r="C83">
        <v>2903.3</v>
      </c>
      <c r="D83">
        <v>30</v>
      </c>
      <c r="F83" t="s">
        <v>25</v>
      </c>
      <c r="I83" t="s">
        <v>24</v>
      </c>
    </row>
    <row r="84" spans="1:9" x14ac:dyDescent="0.75">
      <c r="A84">
        <v>1572.5429999999999</v>
      </c>
      <c r="B84" t="s">
        <v>50</v>
      </c>
      <c r="C84">
        <v>2903.3</v>
      </c>
      <c r="D84">
        <v>30</v>
      </c>
      <c r="F84" t="s">
        <v>27</v>
      </c>
      <c r="I84" t="s">
        <v>24</v>
      </c>
    </row>
    <row r="85" spans="1:9" x14ac:dyDescent="0.75">
      <c r="A85">
        <v>1576.4449999999999</v>
      </c>
      <c r="B85" t="s">
        <v>50</v>
      </c>
      <c r="C85">
        <v>2903.3</v>
      </c>
      <c r="D85">
        <v>30</v>
      </c>
      <c r="F85" t="s">
        <v>27</v>
      </c>
      <c r="I85" t="s">
        <v>24</v>
      </c>
    </row>
    <row r="86" spans="1:9" x14ac:dyDescent="0.75">
      <c r="A86">
        <v>1579.643</v>
      </c>
      <c r="B86" t="s">
        <v>50</v>
      </c>
      <c r="C86">
        <v>2903.3</v>
      </c>
      <c r="D86">
        <v>30</v>
      </c>
      <c r="F86" t="s">
        <v>25</v>
      </c>
      <c r="I86" t="s">
        <v>24</v>
      </c>
    </row>
    <row r="87" spans="1:9" x14ac:dyDescent="0.75">
      <c r="A87">
        <v>1580.6949999999999</v>
      </c>
      <c r="B87" t="s">
        <v>50</v>
      </c>
      <c r="C87">
        <v>2903.3</v>
      </c>
      <c r="D87">
        <v>30</v>
      </c>
      <c r="F87" t="s">
        <v>23</v>
      </c>
      <c r="I87" t="s">
        <v>24</v>
      </c>
    </row>
    <row r="88" spans="1:9" x14ac:dyDescent="0.75">
      <c r="A88">
        <v>1583.367</v>
      </c>
      <c r="B88" t="s">
        <v>50</v>
      </c>
      <c r="C88">
        <v>2903.3</v>
      </c>
      <c r="D88">
        <v>30</v>
      </c>
      <c r="F88" t="s">
        <v>27</v>
      </c>
      <c r="I88" t="s">
        <v>24</v>
      </c>
    </row>
    <row r="89" spans="1:9" x14ac:dyDescent="0.75">
      <c r="A89">
        <v>1584.944</v>
      </c>
      <c r="B89" t="s">
        <v>50</v>
      </c>
      <c r="C89">
        <v>2903.3</v>
      </c>
      <c r="D89">
        <v>30</v>
      </c>
      <c r="F89" t="s">
        <v>23</v>
      </c>
      <c r="I89" t="s">
        <v>24</v>
      </c>
    </row>
    <row r="90" spans="1:9" x14ac:dyDescent="0.75">
      <c r="A90">
        <v>1585.723</v>
      </c>
      <c r="B90" t="s">
        <v>50</v>
      </c>
      <c r="C90">
        <v>2903.3</v>
      </c>
      <c r="D90">
        <v>30</v>
      </c>
      <c r="F90" t="s">
        <v>23</v>
      </c>
      <c r="I90" t="s">
        <v>24</v>
      </c>
    </row>
    <row r="91" spans="1:9" x14ac:dyDescent="0.75">
      <c r="A91">
        <v>1588.5709999999999</v>
      </c>
      <c r="B91" t="s">
        <v>50</v>
      </c>
      <c r="C91">
        <v>2903.3</v>
      </c>
      <c r="D91">
        <v>30</v>
      </c>
      <c r="F91" t="s">
        <v>25</v>
      </c>
      <c r="I91" t="s">
        <v>24</v>
      </c>
    </row>
    <row r="92" spans="1:9" x14ac:dyDescent="0.75">
      <c r="A92">
        <v>1591.4670000000001</v>
      </c>
      <c r="B92" t="s">
        <v>50</v>
      </c>
      <c r="C92">
        <v>2903.3</v>
      </c>
      <c r="D92">
        <v>30</v>
      </c>
      <c r="F92" t="s">
        <v>27</v>
      </c>
      <c r="I92" t="s">
        <v>24</v>
      </c>
    </row>
    <row r="93" spans="1:9" x14ac:dyDescent="0.75">
      <c r="A93">
        <v>1593.8230000000001</v>
      </c>
      <c r="B93" t="s">
        <v>50</v>
      </c>
      <c r="C93">
        <v>2903.3</v>
      </c>
      <c r="D93">
        <v>30</v>
      </c>
      <c r="F93" t="s">
        <v>23</v>
      </c>
      <c r="I93" t="s">
        <v>24</v>
      </c>
    </row>
    <row r="94" spans="1:9" x14ac:dyDescent="0.75">
      <c r="A94">
        <v>1594.345</v>
      </c>
      <c r="B94" t="s">
        <v>50</v>
      </c>
      <c r="C94">
        <v>2903.3</v>
      </c>
      <c r="D94">
        <v>30</v>
      </c>
      <c r="F94" t="s">
        <v>23</v>
      </c>
      <c r="I94" t="s">
        <v>24</v>
      </c>
    </row>
    <row r="95" spans="1:9" x14ac:dyDescent="0.75">
      <c r="A95">
        <v>1594.87</v>
      </c>
      <c r="B95" t="s">
        <v>50</v>
      </c>
      <c r="C95">
        <v>2903.3</v>
      </c>
      <c r="D95">
        <v>30</v>
      </c>
      <c r="F95" t="s">
        <v>23</v>
      </c>
      <c r="I95" t="s">
        <v>24</v>
      </c>
    </row>
    <row r="96" spans="1:9" x14ac:dyDescent="0.75">
      <c r="A96">
        <v>1601.3969999999999</v>
      </c>
      <c r="B96" t="s">
        <v>50</v>
      </c>
      <c r="C96">
        <v>2903.3</v>
      </c>
      <c r="D96">
        <v>30</v>
      </c>
      <c r="F96" t="s">
        <v>27</v>
      </c>
      <c r="I96" t="s">
        <v>24</v>
      </c>
    </row>
    <row r="97" spans="1:9" x14ac:dyDescent="0.75">
      <c r="A97">
        <v>1602.7239999999999</v>
      </c>
      <c r="B97" t="s">
        <v>50</v>
      </c>
      <c r="C97">
        <v>2903.3</v>
      </c>
      <c r="D97">
        <v>30</v>
      </c>
      <c r="F97" t="s">
        <v>23</v>
      </c>
      <c r="I97" t="s">
        <v>24</v>
      </c>
    </row>
    <row r="98" spans="1:9" x14ac:dyDescent="0.75">
      <c r="A98">
        <v>1603.269</v>
      </c>
      <c r="B98" t="s">
        <v>50</v>
      </c>
      <c r="C98">
        <v>2903.3</v>
      </c>
      <c r="D98">
        <v>30</v>
      </c>
      <c r="F98" t="s">
        <v>23</v>
      </c>
      <c r="I98" t="s">
        <v>24</v>
      </c>
    </row>
    <row r="99" spans="1:9" x14ac:dyDescent="0.75">
      <c r="A99">
        <v>1610.046</v>
      </c>
      <c r="B99" t="s">
        <v>50</v>
      </c>
      <c r="C99">
        <v>2903.3</v>
      </c>
      <c r="D99">
        <v>30</v>
      </c>
      <c r="F99" t="s">
        <v>23</v>
      </c>
      <c r="I99" t="s">
        <v>24</v>
      </c>
    </row>
    <row r="100" spans="1:9" x14ac:dyDescent="0.75">
      <c r="A100">
        <v>1611.117</v>
      </c>
      <c r="B100" t="s">
        <v>50</v>
      </c>
      <c r="C100">
        <v>2903.3</v>
      </c>
      <c r="D100">
        <v>30</v>
      </c>
      <c r="F100" t="s">
        <v>25</v>
      </c>
      <c r="I100" t="s">
        <v>24</v>
      </c>
    </row>
    <row r="101" spans="1:9" x14ac:dyDescent="0.75">
      <c r="A101">
        <v>1615.296</v>
      </c>
      <c r="B101" t="s">
        <v>50</v>
      </c>
      <c r="C101">
        <v>2903.3</v>
      </c>
      <c r="D101">
        <v>30</v>
      </c>
      <c r="F101" t="s">
        <v>27</v>
      </c>
      <c r="I101" t="s">
        <v>24</v>
      </c>
    </row>
    <row r="102" spans="1:9" x14ac:dyDescent="0.75">
      <c r="A102">
        <v>1616.096</v>
      </c>
      <c r="B102" t="s">
        <v>50</v>
      </c>
      <c r="C102">
        <v>2903.3</v>
      </c>
      <c r="D102">
        <v>30</v>
      </c>
      <c r="F102" t="s">
        <v>23</v>
      </c>
      <c r="I102" t="s">
        <v>24</v>
      </c>
    </row>
    <row r="103" spans="1:9" x14ac:dyDescent="0.75">
      <c r="A103">
        <v>1618.4449999999999</v>
      </c>
      <c r="B103" t="s">
        <v>50</v>
      </c>
      <c r="C103">
        <v>2903.3</v>
      </c>
      <c r="D103">
        <v>30</v>
      </c>
      <c r="F103" t="s">
        <v>28</v>
      </c>
      <c r="I103" t="s">
        <v>24</v>
      </c>
    </row>
    <row r="104" spans="1:9" x14ac:dyDescent="0.75">
      <c r="A104">
        <v>1619.7439999999999</v>
      </c>
      <c r="B104" t="s">
        <v>50</v>
      </c>
      <c r="C104">
        <v>2903.3</v>
      </c>
      <c r="D104">
        <v>30</v>
      </c>
      <c r="F104" t="s">
        <v>27</v>
      </c>
      <c r="I104" t="s">
        <v>24</v>
      </c>
    </row>
    <row r="105" spans="1:9" x14ac:dyDescent="0.75">
      <c r="A105">
        <v>1622.394</v>
      </c>
      <c r="B105" t="s">
        <v>50</v>
      </c>
      <c r="C105">
        <v>2903.3</v>
      </c>
      <c r="D105">
        <v>30</v>
      </c>
      <c r="F105" t="s">
        <v>23</v>
      </c>
      <c r="I105" t="s">
        <v>24</v>
      </c>
    </row>
    <row r="106" spans="1:9" x14ac:dyDescent="0.75">
      <c r="A106">
        <v>1635.0440000000001</v>
      </c>
      <c r="B106" t="s">
        <v>50</v>
      </c>
      <c r="C106">
        <v>2903.3</v>
      </c>
      <c r="D106">
        <v>30</v>
      </c>
      <c r="F106" t="s">
        <v>23</v>
      </c>
      <c r="I106" t="s">
        <v>24</v>
      </c>
    </row>
    <row r="107" spans="1:9" x14ac:dyDescent="0.75">
      <c r="A107">
        <v>1637.644</v>
      </c>
      <c r="B107" t="s">
        <v>50</v>
      </c>
      <c r="C107">
        <v>2903.3</v>
      </c>
      <c r="D107">
        <v>30</v>
      </c>
      <c r="F107" t="s">
        <v>25</v>
      </c>
      <c r="I107" t="s">
        <v>24</v>
      </c>
    </row>
    <row r="108" spans="1:9" x14ac:dyDescent="0.75">
      <c r="A108">
        <v>1643.145</v>
      </c>
      <c r="B108" t="s">
        <v>50</v>
      </c>
      <c r="C108">
        <v>2903.3</v>
      </c>
      <c r="D108">
        <v>30</v>
      </c>
      <c r="F108" t="s">
        <v>27</v>
      </c>
      <c r="I108" t="s">
        <v>24</v>
      </c>
    </row>
    <row r="109" spans="1:9" x14ac:dyDescent="0.75">
      <c r="A109">
        <v>1645.241</v>
      </c>
      <c r="B109" t="s">
        <v>50</v>
      </c>
      <c r="C109">
        <v>2903.3</v>
      </c>
      <c r="D109">
        <v>30</v>
      </c>
      <c r="F109" t="s">
        <v>25</v>
      </c>
      <c r="I109" t="s">
        <v>24</v>
      </c>
    </row>
    <row r="110" spans="1:9" x14ac:dyDescent="0.75">
      <c r="A110">
        <v>1647.9179999999999</v>
      </c>
      <c r="B110" t="s">
        <v>50</v>
      </c>
      <c r="C110">
        <v>2903.3</v>
      </c>
      <c r="D110">
        <v>30</v>
      </c>
      <c r="F110" t="s">
        <v>23</v>
      </c>
      <c r="I110" t="s">
        <v>24</v>
      </c>
    </row>
    <row r="111" spans="1:9" x14ac:dyDescent="0.75">
      <c r="A111">
        <v>1651.845</v>
      </c>
      <c r="B111" t="s">
        <v>50</v>
      </c>
      <c r="C111">
        <v>2903.3</v>
      </c>
      <c r="D111">
        <v>30</v>
      </c>
      <c r="F111" t="s">
        <v>23</v>
      </c>
      <c r="I111" t="s">
        <v>24</v>
      </c>
    </row>
    <row r="112" spans="1:9" x14ac:dyDescent="0.75">
      <c r="A112">
        <v>1660.472</v>
      </c>
      <c r="B112" t="s">
        <v>50</v>
      </c>
      <c r="C112">
        <v>2903.3</v>
      </c>
      <c r="D112">
        <v>30</v>
      </c>
      <c r="F112" t="s">
        <v>25</v>
      </c>
      <c r="I112" t="s">
        <v>24</v>
      </c>
    </row>
    <row r="113" spans="1:9" x14ac:dyDescent="0.75">
      <c r="A113">
        <v>1663.068</v>
      </c>
      <c r="B113" t="s">
        <v>50</v>
      </c>
      <c r="C113">
        <v>2903.3</v>
      </c>
      <c r="D113">
        <v>30</v>
      </c>
      <c r="F113" t="s">
        <v>23</v>
      </c>
      <c r="I113" t="s">
        <v>24</v>
      </c>
    </row>
    <row r="114" spans="1:9" x14ac:dyDescent="0.75">
      <c r="A114">
        <v>1668.6179999999999</v>
      </c>
      <c r="B114" t="s">
        <v>50</v>
      </c>
      <c r="C114">
        <v>2903.3</v>
      </c>
      <c r="D114">
        <v>30</v>
      </c>
      <c r="F114" t="s">
        <v>25</v>
      </c>
      <c r="I114" t="s">
        <v>24</v>
      </c>
    </row>
    <row r="115" spans="1:9" x14ac:dyDescent="0.75">
      <c r="A115">
        <v>1680.644</v>
      </c>
      <c r="B115" t="s">
        <v>50</v>
      </c>
      <c r="C115">
        <v>2903.3</v>
      </c>
      <c r="D115">
        <v>30</v>
      </c>
      <c r="F115" t="s">
        <v>23</v>
      </c>
      <c r="I115" t="s">
        <v>24</v>
      </c>
    </row>
    <row r="116" spans="1:9" x14ac:dyDescent="0.75">
      <c r="A116">
        <v>1689.3689999999999</v>
      </c>
      <c r="B116" t="s">
        <v>50</v>
      </c>
      <c r="C116">
        <v>2903.3</v>
      </c>
      <c r="D116">
        <v>30</v>
      </c>
      <c r="F116" t="s">
        <v>23</v>
      </c>
      <c r="I116" t="s">
        <v>24</v>
      </c>
    </row>
    <row r="117" spans="1:9" x14ac:dyDescent="0.75">
      <c r="A117">
        <v>1689.645</v>
      </c>
      <c r="B117" t="s">
        <v>50</v>
      </c>
      <c r="C117">
        <v>2903.3</v>
      </c>
      <c r="D117">
        <v>30</v>
      </c>
      <c r="F117" t="s">
        <v>25</v>
      </c>
      <c r="I117" t="s">
        <v>24</v>
      </c>
    </row>
    <row r="118" spans="1:9" x14ac:dyDescent="0.75">
      <c r="A118">
        <v>1693.117</v>
      </c>
      <c r="B118" t="s">
        <v>50</v>
      </c>
      <c r="C118">
        <v>2903.3</v>
      </c>
      <c r="D118">
        <v>30</v>
      </c>
      <c r="F118" t="s">
        <v>28</v>
      </c>
      <c r="I118" t="s">
        <v>24</v>
      </c>
    </row>
    <row r="119" spans="1:9" x14ac:dyDescent="0.75">
      <c r="A119">
        <v>1722.1969999999999</v>
      </c>
      <c r="B119" t="s">
        <v>50</v>
      </c>
      <c r="C119">
        <v>2903.3</v>
      </c>
      <c r="D119">
        <v>30</v>
      </c>
      <c r="F119" t="s">
        <v>23</v>
      </c>
      <c r="I119" t="s">
        <v>24</v>
      </c>
    </row>
    <row r="120" spans="1:9" x14ac:dyDescent="0.75">
      <c r="A120">
        <v>1724.5450000000001</v>
      </c>
      <c r="B120" t="s">
        <v>50</v>
      </c>
      <c r="C120">
        <v>2903.3</v>
      </c>
      <c r="D120">
        <v>30</v>
      </c>
      <c r="F120" t="s">
        <v>25</v>
      </c>
      <c r="I120" t="s">
        <v>24</v>
      </c>
    </row>
    <row r="121" spans="1:9" x14ac:dyDescent="0.75">
      <c r="A121">
        <v>1727.4670000000001</v>
      </c>
      <c r="B121" t="s">
        <v>50</v>
      </c>
      <c r="C121">
        <v>2903.3</v>
      </c>
      <c r="D121">
        <v>30</v>
      </c>
      <c r="F121" t="s">
        <v>27</v>
      </c>
      <c r="I121" t="s">
        <v>24</v>
      </c>
    </row>
    <row r="122" spans="1:9" x14ac:dyDescent="0.75">
      <c r="A122">
        <v>1745.145</v>
      </c>
      <c r="B122" t="s">
        <v>50</v>
      </c>
      <c r="C122">
        <v>2903.3</v>
      </c>
      <c r="D122">
        <v>30</v>
      </c>
      <c r="F122" t="s">
        <v>25</v>
      </c>
      <c r="I122" t="s">
        <v>24</v>
      </c>
    </row>
    <row r="123" spans="1:9" x14ac:dyDescent="0.75">
      <c r="A123">
        <v>1746.194</v>
      </c>
      <c r="B123" t="s">
        <v>50</v>
      </c>
      <c r="C123">
        <v>2903.3</v>
      </c>
      <c r="D123">
        <v>30</v>
      </c>
      <c r="F123" t="s">
        <v>25</v>
      </c>
      <c r="I123" t="s">
        <v>24</v>
      </c>
    </row>
    <row r="124" spans="1:9" x14ac:dyDescent="0.75">
      <c r="A124">
        <v>1754.845</v>
      </c>
      <c r="B124" t="s">
        <v>50</v>
      </c>
      <c r="C124">
        <v>2903.3</v>
      </c>
      <c r="D124">
        <v>30</v>
      </c>
      <c r="F124" t="s">
        <v>25</v>
      </c>
      <c r="I124" t="s">
        <v>24</v>
      </c>
    </row>
    <row r="125" spans="1:9" x14ac:dyDescent="0.75">
      <c r="A125">
        <v>1755.9179999999999</v>
      </c>
      <c r="B125" t="s">
        <v>50</v>
      </c>
      <c r="C125">
        <v>2903.3</v>
      </c>
      <c r="D125">
        <v>30</v>
      </c>
      <c r="F125" t="s">
        <v>23</v>
      </c>
      <c r="I125" t="s">
        <v>24</v>
      </c>
    </row>
    <row r="126" spans="1:9" x14ac:dyDescent="0.75">
      <c r="A126">
        <v>1760.395</v>
      </c>
      <c r="B126" t="s">
        <v>50</v>
      </c>
      <c r="C126">
        <v>2903.3</v>
      </c>
      <c r="D126">
        <v>30</v>
      </c>
      <c r="F126" t="s">
        <v>28</v>
      </c>
      <c r="I126" t="s">
        <v>24</v>
      </c>
    </row>
    <row r="127" spans="1:9" x14ac:dyDescent="0.75">
      <c r="A127">
        <v>1767.9929999999999</v>
      </c>
      <c r="B127" t="s">
        <v>50</v>
      </c>
      <c r="C127">
        <v>2903.3</v>
      </c>
      <c r="D127">
        <v>30</v>
      </c>
      <c r="F127" t="s">
        <v>23</v>
      </c>
      <c r="I127" t="s">
        <v>24</v>
      </c>
    </row>
    <row r="128" spans="1:9" x14ac:dyDescent="0.75">
      <c r="A128">
        <v>1777.018</v>
      </c>
      <c r="B128" t="s">
        <v>50</v>
      </c>
      <c r="C128">
        <v>2903.3</v>
      </c>
      <c r="D128">
        <v>30</v>
      </c>
      <c r="F128" t="s">
        <v>23</v>
      </c>
      <c r="I128" t="s">
        <v>24</v>
      </c>
    </row>
    <row r="129" spans="1:11" x14ac:dyDescent="0.75">
      <c r="A129">
        <v>1778.096</v>
      </c>
      <c r="B129" t="s">
        <v>50</v>
      </c>
      <c r="C129">
        <v>2903.3</v>
      </c>
      <c r="D129">
        <v>30</v>
      </c>
      <c r="F129" t="s">
        <v>27</v>
      </c>
      <c r="I129" t="s">
        <v>24</v>
      </c>
    </row>
    <row r="130" spans="1:11" x14ac:dyDescent="0.75">
      <c r="A130">
        <v>1782.047</v>
      </c>
      <c r="B130" t="s">
        <v>50</v>
      </c>
      <c r="C130">
        <v>2903.3</v>
      </c>
      <c r="D130">
        <v>30</v>
      </c>
      <c r="F130" t="s">
        <v>23</v>
      </c>
      <c r="I130" t="s">
        <v>24</v>
      </c>
    </row>
    <row r="131" spans="1:11" x14ac:dyDescent="0.75">
      <c r="A131">
        <v>1782.596</v>
      </c>
      <c r="B131" t="s">
        <v>50</v>
      </c>
      <c r="C131">
        <v>2903.3</v>
      </c>
      <c r="D131">
        <v>30</v>
      </c>
      <c r="F131" t="s">
        <v>25</v>
      </c>
      <c r="I131" t="s">
        <v>24</v>
      </c>
    </row>
    <row r="132" spans="1:11" x14ac:dyDescent="0.75">
      <c r="A132">
        <v>1789.27</v>
      </c>
      <c r="B132" t="s">
        <v>50</v>
      </c>
      <c r="C132">
        <v>2903.3</v>
      </c>
      <c r="D132">
        <v>30</v>
      </c>
      <c r="F132" t="s">
        <v>27</v>
      </c>
      <c r="I132" t="s">
        <v>24</v>
      </c>
    </row>
    <row r="133" spans="1:11" x14ac:dyDescent="0.75">
      <c r="A133">
        <v>1802.22</v>
      </c>
      <c r="B133" t="s">
        <v>50</v>
      </c>
      <c r="C133">
        <v>2903.3</v>
      </c>
      <c r="D133">
        <v>30</v>
      </c>
      <c r="F133" t="s">
        <v>28</v>
      </c>
      <c r="I133" t="s">
        <v>24</v>
      </c>
    </row>
    <row r="134" spans="1:11" x14ac:dyDescent="0.75">
      <c r="A134">
        <v>1802.47</v>
      </c>
      <c r="B134" t="s">
        <v>50</v>
      </c>
      <c r="C134">
        <v>2903.3</v>
      </c>
      <c r="D134">
        <v>30</v>
      </c>
      <c r="F134" t="s">
        <v>27</v>
      </c>
      <c r="I134" t="s">
        <v>24</v>
      </c>
      <c r="K134" t="s">
        <v>37</v>
      </c>
    </row>
    <row r="135" spans="1:11" x14ac:dyDescent="0.75">
      <c r="A135" s="6">
        <v>1215.367</v>
      </c>
      <c r="B135" s="6" t="s">
        <v>50</v>
      </c>
      <c r="C135" s="6">
        <v>2903.3</v>
      </c>
      <c r="D135" s="6">
        <v>30</v>
      </c>
      <c r="E135" s="6"/>
      <c r="F135" s="6" t="s">
        <v>30</v>
      </c>
      <c r="G135" s="6"/>
      <c r="H135" s="6"/>
      <c r="I135" s="6" t="s">
        <v>21</v>
      </c>
      <c r="K135">
        <f>A224-A135</f>
        <v>24.775000000000091</v>
      </c>
    </row>
    <row r="136" spans="1:11" x14ac:dyDescent="0.75">
      <c r="A136">
        <v>1241.693</v>
      </c>
      <c r="B136" t="s">
        <v>50</v>
      </c>
      <c r="C136">
        <v>2903.3</v>
      </c>
      <c r="D136">
        <v>30</v>
      </c>
      <c r="F136" t="s">
        <v>30</v>
      </c>
      <c r="I136" t="s">
        <v>21</v>
      </c>
      <c r="K136">
        <f>A225-A136</f>
        <v>7.1259999999999764</v>
      </c>
    </row>
    <row r="137" spans="1:11" x14ac:dyDescent="0.75">
      <c r="A137">
        <v>1423.1690000000001</v>
      </c>
      <c r="B137" t="s">
        <v>50</v>
      </c>
      <c r="C137">
        <v>2903.3</v>
      </c>
      <c r="D137">
        <v>30</v>
      </c>
      <c r="F137" t="s">
        <v>30</v>
      </c>
      <c r="I137" t="s">
        <v>21</v>
      </c>
      <c r="K137">
        <f t="shared" ref="K137:K199" si="2">A226-A137</f>
        <v>3.125</v>
      </c>
    </row>
    <row r="138" spans="1:11" x14ac:dyDescent="0.75">
      <c r="A138">
        <v>1482.9680000000001</v>
      </c>
      <c r="B138" t="s">
        <v>50</v>
      </c>
      <c r="C138">
        <v>2903.3</v>
      </c>
      <c r="D138">
        <v>30</v>
      </c>
      <c r="F138" t="s">
        <v>30</v>
      </c>
      <c r="I138" t="s">
        <v>21</v>
      </c>
      <c r="K138">
        <f t="shared" si="2"/>
        <v>4.1759999999999309</v>
      </c>
    </row>
    <row r="139" spans="1:11" x14ac:dyDescent="0.75">
      <c r="A139">
        <v>1544.4449999999999</v>
      </c>
      <c r="B139" t="s">
        <v>50</v>
      </c>
      <c r="C139">
        <v>2903.3</v>
      </c>
      <c r="D139">
        <v>30</v>
      </c>
      <c r="F139" t="s">
        <v>30</v>
      </c>
      <c r="I139" t="s">
        <v>21</v>
      </c>
      <c r="K139">
        <f t="shared" si="2"/>
        <v>4.2000000000000455</v>
      </c>
    </row>
    <row r="140" spans="1:11" x14ac:dyDescent="0.75">
      <c r="A140">
        <v>1728.7470000000001</v>
      </c>
      <c r="B140" t="s">
        <v>50</v>
      </c>
      <c r="C140">
        <v>2903.3</v>
      </c>
      <c r="D140">
        <v>30</v>
      </c>
      <c r="F140" t="s">
        <v>30</v>
      </c>
      <c r="I140" t="s">
        <v>21</v>
      </c>
      <c r="K140">
        <f t="shared" si="2"/>
        <v>5.2699999999999818</v>
      </c>
    </row>
    <row r="141" spans="1:11" x14ac:dyDescent="0.75">
      <c r="A141">
        <v>1737.2950000000001</v>
      </c>
      <c r="B141" t="s">
        <v>50</v>
      </c>
      <c r="C141">
        <v>2903.3</v>
      </c>
      <c r="D141">
        <v>30</v>
      </c>
      <c r="F141" t="s">
        <v>30</v>
      </c>
      <c r="I141" t="s">
        <v>21</v>
      </c>
      <c r="K141">
        <f t="shared" si="2"/>
        <v>6.571999999999889</v>
      </c>
    </row>
    <row r="142" spans="1:11" x14ac:dyDescent="0.75">
      <c r="A142">
        <v>1790.2940000000001</v>
      </c>
      <c r="B142" t="s">
        <v>50</v>
      </c>
      <c r="C142">
        <v>2903.3</v>
      </c>
      <c r="D142">
        <v>30</v>
      </c>
      <c r="F142" t="s">
        <v>30</v>
      </c>
      <c r="I142" t="s">
        <v>21</v>
      </c>
      <c r="K142">
        <f t="shared" si="2"/>
        <v>4.4769999999998618</v>
      </c>
    </row>
    <row r="143" spans="1:11" x14ac:dyDescent="0.75">
      <c r="A143">
        <v>1450.8710000000001</v>
      </c>
      <c r="B143" t="s">
        <v>50</v>
      </c>
      <c r="C143">
        <v>2903.3</v>
      </c>
      <c r="D143">
        <v>30</v>
      </c>
      <c r="F143" t="s">
        <v>31</v>
      </c>
      <c r="I143" t="s">
        <v>21</v>
      </c>
      <c r="K143">
        <f t="shared" si="2"/>
        <v>1.8249999999998181</v>
      </c>
    </row>
    <row r="144" spans="1:11" x14ac:dyDescent="0.75">
      <c r="A144">
        <v>1624.7439999999999</v>
      </c>
      <c r="B144" t="s">
        <v>50</v>
      </c>
      <c r="C144">
        <v>2903.3</v>
      </c>
      <c r="D144">
        <v>30</v>
      </c>
      <c r="F144" t="s">
        <v>31</v>
      </c>
      <c r="I144" t="s">
        <v>21</v>
      </c>
      <c r="K144">
        <f t="shared" si="2"/>
        <v>3.7240000000001601</v>
      </c>
    </row>
    <row r="145" spans="1:11" x14ac:dyDescent="0.75">
      <c r="A145">
        <v>1633.722</v>
      </c>
      <c r="B145" t="s">
        <v>50</v>
      </c>
      <c r="C145">
        <v>2903.3</v>
      </c>
      <c r="D145">
        <v>30</v>
      </c>
      <c r="F145" t="s">
        <v>31</v>
      </c>
      <c r="I145" t="s">
        <v>21</v>
      </c>
      <c r="K145">
        <f t="shared" si="2"/>
        <v>0.79899999999997817</v>
      </c>
    </row>
    <row r="146" spans="1:11" x14ac:dyDescent="0.75">
      <c r="A146">
        <v>1685.6959999999999</v>
      </c>
      <c r="B146" t="s">
        <v>50</v>
      </c>
      <c r="C146">
        <v>2903.3</v>
      </c>
      <c r="D146">
        <v>30</v>
      </c>
      <c r="F146" t="s">
        <v>31</v>
      </c>
      <c r="I146" t="s">
        <v>21</v>
      </c>
      <c r="K146">
        <f t="shared" si="2"/>
        <v>2.625</v>
      </c>
    </row>
    <row r="147" spans="1:11" x14ac:dyDescent="0.75">
      <c r="A147">
        <v>1769.597</v>
      </c>
      <c r="B147" t="s">
        <v>50</v>
      </c>
      <c r="C147">
        <v>2903.3</v>
      </c>
      <c r="D147">
        <v>30</v>
      </c>
      <c r="F147" t="s">
        <v>31</v>
      </c>
      <c r="I147" t="s">
        <v>21</v>
      </c>
      <c r="K147">
        <f t="shared" si="2"/>
        <v>4.4970000000000709</v>
      </c>
    </row>
    <row r="148" spans="1:11" x14ac:dyDescent="0.75">
      <c r="A148">
        <v>1202.0429999999999</v>
      </c>
      <c r="B148" t="s">
        <v>50</v>
      </c>
      <c r="C148">
        <v>2903.3</v>
      </c>
      <c r="D148">
        <v>30</v>
      </c>
      <c r="F148" t="s">
        <v>20</v>
      </c>
      <c r="I148" t="s">
        <v>21</v>
      </c>
      <c r="K148">
        <f t="shared" si="2"/>
        <v>3.928000000000111</v>
      </c>
    </row>
    <row r="149" spans="1:11" x14ac:dyDescent="0.75">
      <c r="A149">
        <v>1252.2190000000001</v>
      </c>
      <c r="B149" t="s">
        <v>50</v>
      </c>
      <c r="C149">
        <v>2903.3</v>
      </c>
      <c r="D149">
        <v>30</v>
      </c>
      <c r="F149" t="s">
        <v>20</v>
      </c>
      <c r="I149" t="s">
        <v>21</v>
      </c>
      <c r="K149">
        <f t="shared" si="2"/>
        <v>2.4249999999999545</v>
      </c>
    </row>
    <row r="150" spans="1:11" x14ac:dyDescent="0.75">
      <c r="A150">
        <v>1257.2449999999999</v>
      </c>
      <c r="B150" t="s">
        <v>50</v>
      </c>
      <c r="C150">
        <v>2903.3</v>
      </c>
      <c r="D150">
        <v>30</v>
      </c>
      <c r="F150" t="s">
        <v>20</v>
      </c>
      <c r="I150" t="s">
        <v>21</v>
      </c>
      <c r="K150">
        <f t="shared" si="2"/>
        <v>0.52300000000013824</v>
      </c>
    </row>
    <row r="151" spans="1:11" x14ac:dyDescent="0.75">
      <c r="A151">
        <v>1258.27</v>
      </c>
      <c r="B151" t="s">
        <v>50</v>
      </c>
      <c r="C151">
        <v>2903.3</v>
      </c>
      <c r="D151">
        <v>30</v>
      </c>
      <c r="F151" t="s">
        <v>20</v>
      </c>
      <c r="I151" t="s">
        <v>21</v>
      </c>
      <c r="K151">
        <f t="shared" si="2"/>
        <v>25.47199999999998</v>
      </c>
    </row>
    <row r="152" spans="1:11" x14ac:dyDescent="0.75">
      <c r="A152">
        <v>1285.7950000000001</v>
      </c>
      <c r="B152" t="s">
        <v>50</v>
      </c>
      <c r="C152">
        <v>2903.3</v>
      </c>
      <c r="D152">
        <v>30</v>
      </c>
      <c r="F152" t="s">
        <v>20</v>
      </c>
      <c r="I152" t="s">
        <v>21</v>
      </c>
      <c r="K152">
        <f t="shared" si="2"/>
        <v>12.675999999999931</v>
      </c>
    </row>
    <row r="153" spans="1:11" x14ac:dyDescent="0.75">
      <c r="A153">
        <v>1301.345</v>
      </c>
      <c r="B153" t="s">
        <v>50</v>
      </c>
      <c r="C153">
        <v>2903.3</v>
      </c>
      <c r="D153">
        <v>30</v>
      </c>
      <c r="F153" t="s">
        <v>20</v>
      </c>
      <c r="I153" t="s">
        <v>21</v>
      </c>
      <c r="K153">
        <f t="shared" si="2"/>
        <v>1.8499999999999091</v>
      </c>
    </row>
    <row r="154" spans="1:11" x14ac:dyDescent="0.75">
      <c r="A154">
        <v>1308.9449999999999</v>
      </c>
      <c r="B154" t="s">
        <v>50</v>
      </c>
      <c r="C154">
        <v>2903.3</v>
      </c>
      <c r="D154">
        <v>30</v>
      </c>
      <c r="F154" t="s">
        <v>20</v>
      </c>
      <c r="I154" t="s">
        <v>21</v>
      </c>
      <c r="K154">
        <f t="shared" si="2"/>
        <v>5.2250000000001364</v>
      </c>
    </row>
    <row r="155" spans="1:11" x14ac:dyDescent="0.75">
      <c r="A155">
        <v>1315.4929999999999</v>
      </c>
      <c r="B155" t="s">
        <v>50</v>
      </c>
      <c r="C155">
        <v>2903.3</v>
      </c>
      <c r="D155">
        <v>30</v>
      </c>
      <c r="F155" t="s">
        <v>20</v>
      </c>
      <c r="I155" t="s">
        <v>21</v>
      </c>
      <c r="K155">
        <f t="shared" si="2"/>
        <v>1.8510000000001128</v>
      </c>
    </row>
    <row r="156" spans="1:11" x14ac:dyDescent="0.75">
      <c r="A156">
        <v>1345.4690000000001</v>
      </c>
      <c r="B156" t="s">
        <v>50</v>
      </c>
      <c r="C156">
        <v>2903.3</v>
      </c>
      <c r="D156">
        <v>30</v>
      </c>
      <c r="F156" t="s">
        <v>20</v>
      </c>
      <c r="I156" t="s">
        <v>21</v>
      </c>
      <c r="K156">
        <f t="shared" si="2"/>
        <v>10.727999999999838</v>
      </c>
    </row>
    <row r="157" spans="1:11" x14ac:dyDescent="0.75">
      <c r="A157">
        <v>1358.2919999999999</v>
      </c>
      <c r="B157" t="s">
        <v>50</v>
      </c>
      <c r="C157">
        <v>2903.3</v>
      </c>
      <c r="D157">
        <v>30</v>
      </c>
      <c r="F157" t="s">
        <v>20</v>
      </c>
      <c r="I157" t="s">
        <v>21</v>
      </c>
      <c r="K157">
        <f t="shared" si="2"/>
        <v>6.7260000000001128</v>
      </c>
    </row>
    <row r="158" spans="1:11" x14ac:dyDescent="0.75">
      <c r="A158">
        <v>1378.569</v>
      </c>
      <c r="B158" t="s">
        <v>50</v>
      </c>
      <c r="C158">
        <v>2903.3</v>
      </c>
      <c r="D158">
        <v>30</v>
      </c>
      <c r="F158" t="s">
        <v>20</v>
      </c>
      <c r="I158" t="s">
        <v>21</v>
      </c>
      <c r="K158">
        <f t="shared" si="2"/>
        <v>6.5740000000000691</v>
      </c>
    </row>
    <row r="159" spans="1:11" x14ac:dyDescent="0.75">
      <c r="A159">
        <v>1387.7940000000001</v>
      </c>
      <c r="B159" t="s">
        <v>50</v>
      </c>
      <c r="C159">
        <v>2903.3</v>
      </c>
      <c r="D159">
        <v>30</v>
      </c>
      <c r="F159" t="s">
        <v>20</v>
      </c>
      <c r="I159" t="s">
        <v>21</v>
      </c>
      <c r="K159">
        <f t="shared" si="2"/>
        <v>4.6719999999997981</v>
      </c>
    </row>
    <row r="160" spans="1:11" x14ac:dyDescent="0.75">
      <c r="A160">
        <v>1393.47</v>
      </c>
      <c r="B160" t="s">
        <v>50</v>
      </c>
      <c r="C160">
        <v>2903.3</v>
      </c>
      <c r="D160">
        <v>30</v>
      </c>
      <c r="F160" t="s">
        <v>20</v>
      </c>
      <c r="I160" t="s">
        <v>21</v>
      </c>
      <c r="K160">
        <f t="shared" si="2"/>
        <v>2.0750000000000455</v>
      </c>
    </row>
    <row r="161" spans="1:11" x14ac:dyDescent="0.75">
      <c r="A161">
        <v>1398.971</v>
      </c>
      <c r="B161" t="s">
        <v>50</v>
      </c>
      <c r="C161">
        <v>2903.3</v>
      </c>
      <c r="D161">
        <v>30</v>
      </c>
      <c r="F161" t="s">
        <v>20</v>
      </c>
      <c r="I161" t="s">
        <v>21</v>
      </c>
      <c r="K161">
        <f t="shared" si="2"/>
        <v>0.79600000000004911</v>
      </c>
    </row>
    <row r="162" spans="1:11" x14ac:dyDescent="0.75">
      <c r="A162">
        <v>1400.2950000000001</v>
      </c>
      <c r="B162" t="s">
        <v>50</v>
      </c>
      <c r="C162">
        <v>2903.3</v>
      </c>
      <c r="D162">
        <v>30</v>
      </c>
      <c r="F162" t="s">
        <v>20</v>
      </c>
      <c r="I162" t="s">
        <v>21</v>
      </c>
      <c r="K162">
        <f t="shared" si="2"/>
        <v>20</v>
      </c>
    </row>
    <row r="163" spans="1:11" x14ac:dyDescent="0.75">
      <c r="A163">
        <v>1434.9459999999999</v>
      </c>
      <c r="B163" t="s">
        <v>50</v>
      </c>
      <c r="C163">
        <v>2903.3</v>
      </c>
      <c r="D163">
        <v>30</v>
      </c>
      <c r="F163" t="s">
        <v>20</v>
      </c>
      <c r="I163" t="s">
        <v>21</v>
      </c>
      <c r="K163">
        <f t="shared" si="2"/>
        <v>9.6730000000000018</v>
      </c>
    </row>
    <row r="164" spans="1:11" x14ac:dyDescent="0.75">
      <c r="A164">
        <v>1446.47</v>
      </c>
      <c r="B164" t="s">
        <v>50</v>
      </c>
      <c r="C164">
        <v>2903.3</v>
      </c>
      <c r="D164">
        <v>30</v>
      </c>
      <c r="F164" t="s">
        <v>20</v>
      </c>
      <c r="I164" t="s">
        <v>21</v>
      </c>
      <c r="K164">
        <f t="shared" si="2"/>
        <v>4.1489999999998872</v>
      </c>
    </row>
    <row r="165" spans="1:11" x14ac:dyDescent="0.75">
      <c r="A165">
        <v>1451.395</v>
      </c>
      <c r="B165" t="s">
        <v>50</v>
      </c>
      <c r="C165">
        <v>2903.3</v>
      </c>
      <c r="D165">
        <v>30</v>
      </c>
      <c r="F165" t="s">
        <v>20</v>
      </c>
      <c r="I165" t="s">
        <v>21</v>
      </c>
      <c r="K165">
        <f t="shared" si="2"/>
        <v>7.5750000000000455</v>
      </c>
    </row>
    <row r="166" spans="1:11" x14ac:dyDescent="0.75">
      <c r="A166">
        <v>1465.546</v>
      </c>
      <c r="B166" t="s">
        <v>50</v>
      </c>
      <c r="C166">
        <v>2903.3</v>
      </c>
      <c r="D166">
        <v>30</v>
      </c>
      <c r="F166" t="s">
        <v>20</v>
      </c>
      <c r="I166" t="s">
        <v>21</v>
      </c>
      <c r="K166">
        <f t="shared" si="2"/>
        <v>8.7229999999999563</v>
      </c>
    </row>
    <row r="167" spans="1:11" x14ac:dyDescent="0.75">
      <c r="A167">
        <v>1475.6189999999999</v>
      </c>
      <c r="B167" t="s">
        <v>50</v>
      </c>
      <c r="C167">
        <v>2903.3</v>
      </c>
      <c r="D167">
        <v>30</v>
      </c>
      <c r="F167" t="s">
        <v>20</v>
      </c>
      <c r="I167" t="s">
        <v>21</v>
      </c>
      <c r="K167">
        <f t="shared" si="2"/>
        <v>2.4000000000000909</v>
      </c>
    </row>
    <row r="168" spans="1:11" x14ac:dyDescent="0.75">
      <c r="A168">
        <v>1479.57</v>
      </c>
      <c r="B168" t="s">
        <v>50</v>
      </c>
      <c r="C168">
        <v>2903.3</v>
      </c>
      <c r="D168">
        <v>30</v>
      </c>
      <c r="F168" t="s">
        <v>20</v>
      </c>
      <c r="I168" t="s">
        <v>21</v>
      </c>
      <c r="K168">
        <f t="shared" si="2"/>
        <v>1.2989999999999782</v>
      </c>
    </row>
    <row r="169" spans="1:11" x14ac:dyDescent="0.75">
      <c r="A169">
        <v>1488.1690000000001</v>
      </c>
      <c r="B169" t="s">
        <v>50</v>
      </c>
      <c r="C169">
        <v>2903.3</v>
      </c>
      <c r="D169">
        <v>30</v>
      </c>
      <c r="F169" t="s">
        <v>20</v>
      </c>
      <c r="I169" t="s">
        <v>21</v>
      </c>
      <c r="K169">
        <f t="shared" si="2"/>
        <v>3.8979999999999109</v>
      </c>
    </row>
    <row r="170" spans="1:11" x14ac:dyDescent="0.75">
      <c r="A170">
        <v>1492.8440000000001</v>
      </c>
      <c r="B170" t="s">
        <v>50</v>
      </c>
      <c r="C170">
        <v>2903.3</v>
      </c>
      <c r="D170">
        <v>30</v>
      </c>
      <c r="F170" t="s">
        <v>20</v>
      </c>
      <c r="I170" t="s">
        <v>21</v>
      </c>
      <c r="K170">
        <f t="shared" si="2"/>
        <v>1.0249999999998636</v>
      </c>
    </row>
    <row r="171" spans="1:11" x14ac:dyDescent="0.75">
      <c r="A171">
        <v>1496.191</v>
      </c>
      <c r="B171" t="s">
        <v>50</v>
      </c>
      <c r="C171">
        <v>2903.3</v>
      </c>
      <c r="D171">
        <v>30</v>
      </c>
      <c r="F171" t="s">
        <v>20</v>
      </c>
      <c r="I171" t="s">
        <v>21</v>
      </c>
      <c r="K171">
        <f t="shared" si="2"/>
        <v>0.52800000000002001</v>
      </c>
    </row>
    <row r="172" spans="1:11" x14ac:dyDescent="0.75">
      <c r="A172">
        <v>1498.624</v>
      </c>
      <c r="B172" t="s">
        <v>50</v>
      </c>
      <c r="C172">
        <v>2903.3</v>
      </c>
      <c r="D172">
        <v>30</v>
      </c>
      <c r="F172" t="s">
        <v>20</v>
      </c>
      <c r="I172" t="s">
        <v>21</v>
      </c>
      <c r="K172">
        <f t="shared" si="2"/>
        <v>6.7719999999999345</v>
      </c>
    </row>
    <row r="173" spans="1:11" x14ac:dyDescent="0.75">
      <c r="A173">
        <v>1506.6949999999999</v>
      </c>
      <c r="B173" t="s">
        <v>50</v>
      </c>
      <c r="C173">
        <v>2903.3</v>
      </c>
      <c r="D173">
        <v>30</v>
      </c>
      <c r="F173" t="s">
        <v>20</v>
      </c>
      <c r="I173" t="s">
        <v>21</v>
      </c>
      <c r="K173">
        <f t="shared" si="2"/>
        <v>0.55100000000015825</v>
      </c>
    </row>
    <row r="174" spans="1:11" x14ac:dyDescent="0.75">
      <c r="A174">
        <v>1508.068</v>
      </c>
      <c r="B174" t="s">
        <v>50</v>
      </c>
      <c r="C174">
        <v>2903.3</v>
      </c>
      <c r="D174">
        <v>30</v>
      </c>
      <c r="F174" t="s">
        <v>20</v>
      </c>
      <c r="I174" t="s">
        <v>21</v>
      </c>
      <c r="K174">
        <f t="shared" si="2"/>
        <v>1.5519999999999072</v>
      </c>
    </row>
    <row r="175" spans="1:11" x14ac:dyDescent="0.75">
      <c r="A175">
        <v>1510.146</v>
      </c>
      <c r="B175" t="s">
        <v>50</v>
      </c>
      <c r="C175">
        <v>2903.3</v>
      </c>
      <c r="D175">
        <v>30</v>
      </c>
      <c r="F175" t="s">
        <v>20</v>
      </c>
      <c r="I175" t="s">
        <v>21</v>
      </c>
      <c r="K175">
        <f t="shared" si="2"/>
        <v>1.2999999999999545</v>
      </c>
    </row>
    <row r="176" spans="1:11" x14ac:dyDescent="0.75">
      <c r="A176">
        <v>1512.2190000000001</v>
      </c>
      <c r="B176" t="s">
        <v>50</v>
      </c>
      <c r="C176">
        <v>2903.3</v>
      </c>
      <c r="D176">
        <v>30</v>
      </c>
      <c r="F176" t="s">
        <v>20</v>
      </c>
      <c r="I176" t="s">
        <v>21</v>
      </c>
      <c r="K176">
        <f t="shared" si="2"/>
        <v>5.4759999999998854</v>
      </c>
    </row>
    <row r="177" spans="1:11" x14ac:dyDescent="0.75">
      <c r="A177">
        <v>1519.2180000000001</v>
      </c>
      <c r="B177" t="s">
        <v>50</v>
      </c>
      <c r="C177">
        <v>2903.3</v>
      </c>
      <c r="D177">
        <v>30</v>
      </c>
      <c r="F177" t="s">
        <v>20</v>
      </c>
      <c r="I177" t="s">
        <v>21</v>
      </c>
      <c r="K177">
        <f t="shared" si="2"/>
        <v>2.3269999999999982</v>
      </c>
    </row>
    <row r="178" spans="1:11" x14ac:dyDescent="0.75">
      <c r="A178">
        <v>1523.095</v>
      </c>
      <c r="B178" t="s">
        <v>50</v>
      </c>
      <c r="C178">
        <v>2903.3</v>
      </c>
      <c r="D178">
        <v>30</v>
      </c>
      <c r="F178" t="s">
        <v>20</v>
      </c>
      <c r="I178" t="s">
        <v>21</v>
      </c>
      <c r="K178">
        <f t="shared" si="2"/>
        <v>7.6489999999998872</v>
      </c>
    </row>
    <row r="179" spans="1:11" x14ac:dyDescent="0.75">
      <c r="A179">
        <v>1533.617</v>
      </c>
      <c r="B179" t="s">
        <v>50</v>
      </c>
      <c r="C179">
        <v>2903.3</v>
      </c>
      <c r="D179">
        <v>30</v>
      </c>
      <c r="F179" t="s">
        <v>20</v>
      </c>
      <c r="I179" t="s">
        <v>21</v>
      </c>
      <c r="K179">
        <f t="shared" si="2"/>
        <v>5.8240000000000691</v>
      </c>
    </row>
    <row r="180" spans="1:11" x14ac:dyDescent="0.75">
      <c r="A180">
        <v>1550.7449999999999</v>
      </c>
      <c r="B180" t="s">
        <v>50</v>
      </c>
      <c r="C180">
        <v>2903.3</v>
      </c>
      <c r="D180">
        <v>30</v>
      </c>
      <c r="F180" t="s">
        <v>20</v>
      </c>
      <c r="I180" t="s">
        <v>21</v>
      </c>
      <c r="K180">
        <f t="shared" si="2"/>
        <v>2.6500000000000909</v>
      </c>
    </row>
    <row r="181" spans="1:11" x14ac:dyDescent="0.75">
      <c r="A181">
        <v>1557.067</v>
      </c>
      <c r="B181" t="s">
        <v>50</v>
      </c>
      <c r="C181">
        <v>2903.3</v>
      </c>
      <c r="D181">
        <v>30</v>
      </c>
      <c r="F181" t="s">
        <v>20</v>
      </c>
      <c r="I181" t="s">
        <v>21</v>
      </c>
      <c r="K181">
        <f t="shared" si="2"/>
        <v>0.75399999999990541</v>
      </c>
    </row>
    <row r="182" spans="1:11" x14ac:dyDescent="0.75">
      <c r="A182">
        <v>1559.395</v>
      </c>
      <c r="B182" t="s">
        <v>50</v>
      </c>
      <c r="C182">
        <v>2903.3</v>
      </c>
      <c r="D182">
        <v>30</v>
      </c>
      <c r="F182" t="s">
        <v>20</v>
      </c>
      <c r="I182" t="s">
        <v>21</v>
      </c>
      <c r="K182">
        <f t="shared" si="2"/>
        <v>3.6230000000000473</v>
      </c>
    </row>
    <row r="183" spans="1:11" x14ac:dyDescent="0.75">
      <c r="A183">
        <v>1566.422</v>
      </c>
      <c r="B183" t="s">
        <v>50</v>
      </c>
      <c r="C183">
        <v>2903.3</v>
      </c>
      <c r="D183">
        <v>30</v>
      </c>
      <c r="F183" t="s">
        <v>20</v>
      </c>
      <c r="I183" t="s">
        <v>21</v>
      </c>
      <c r="K183">
        <f t="shared" si="2"/>
        <v>1.071999999999889</v>
      </c>
    </row>
    <row r="184" spans="1:11" x14ac:dyDescent="0.75">
      <c r="A184">
        <v>1568.0440000000001</v>
      </c>
      <c r="B184" t="s">
        <v>50</v>
      </c>
      <c r="C184">
        <v>2903.3</v>
      </c>
      <c r="D184">
        <v>30</v>
      </c>
      <c r="F184" t="s">
        <v>20</v>
      </c>
      <c r="I184" t="s">
        <v>21</v>
      </c>
      <c r="K184">
        <f t="shared" si="2"/>
        <v>1.6009999999998854</v>
      </c>
    </row>
    <row r="185" spans="1:11" x14ac:dyDescent="0.75">
      <c r="A185">
        <v>1573.3440000000001</v>
      </c>
      <c r="B185" t="s">
        <v>50</v>
      </c>
      <c r="C185">
        <v>2903.3</v>
      </c>
      <c r="D185">
        <v>30</v>
      </c>
      <c r="F185" t="s">
        <v>20</v>
      </c>
      <c r="I185" t="s">
        <v>21</v>
      </c>
      <c r="K185">
        <f t="shared" si="2"/>
        <v>6.5509999999999309</v>
      </c>
    </row>
    <row r="186" spans="1:11" x14ac:dyDescent="0.75">
      <c r="A186">
        <v>1582.0429999999999</v>
      </c>
      <c r="B186" t="s">
        <v>50</v>
      </c>
      <c r="C186">
        <v>2903.3</v>
      </c>
      <c r="D186">
        <v>30</v>
      </c>
      <c r="F186" t="s">
        <v>20</v>
      </c>
      <c r="I186" t="s">
        <v>21</v>
      </c>
      <c r="K186">
        <f t="shared" si="2"/>
        <v>0.80200000000013461</v>
      </c>
    </row>
    <row r="187" spans="1:11" x14ac:dyDescent="0.75">
      <c r="A187">
        <v>1586.242</v>
      </c>
      <c r="B187" t="s">
        <v>50</v>
      </c>
      <c r="C187">
        <v>2903.3</v>
      </c>
      <c r="D187">
        <v>30</v>
      </c>
      <c r="F187" t="s">
        <v>20</v>
      </c>
      <c r="I187" t="s">
        <v>21</v>
      </c>
      <c r="K187">
        <f t="shared" si="2"/>
        <v>1.8020000000001346</v>
      </c>
    </row>
    <row r="188" spans="1:11" x14ac:dyDescent="0.75">
      <c r="A188">
        <v>1589.347</v>
      </c>
      <c r="B188" t="s">
        <v>50</v>
      </c>
      <c r="C188">
        <v>2903.3</v>
      </c>
      <c r="D188">
        <v>30</v>
      </c>
      <c r="F188" t="s">
        <v>20</v>
      </c>
      <c r="I188" t="s">
        <v>21</v>
      </c>
      <c r="K188">
        <f t="shared" si="2"/>
        <v>1.0219999999999345</v>
      </c>
    </row>
    <row r="189" spans="1:11" x14ac:dyDescent="0.75">
      <c r="A189">
        <v>1591.72</v>
      </c>
      <c r="B189" t="s">
        <v>50</v>
      </c>
      <c r="C189">
        <v>2903.3</v>
      </c>
      <c r="D189">
        <v>30</v>
      </c>
      <c r="F189" t="s">
        <v>20</v>
      </c>
      <c r="I189" t="s">
        <v>21</v>
      </c>
      <c r="K189">
        <f t="shared" si="2"/>
        <v>1.5760000000000218</v>
      </c>
    </row>
    <row r="190" spans="1:11" x14ac:dyDescent="0.75">
      <c r="A190">
        <v>1597.194</v>
      </c>
      <c r="B190" t="s">
        <v>50</v>
      </c>
      <c r="C190">
        <v>2903.3</v>
      </c>
      <c r="D190">
        <v>30</v>
      </c>
      <c r="F190" t="s">
        <v>20</v>
      </c>
      <c r="I190" t="s">
        <v>21</v>
      </c>
      <c r="K190">
        <f t="shared" si="2"/>
        <v>1.5979999999999563</v>
      </c>
    </row>
    <row r="191" spans="1:11" x14ac:dyDescent="0.75">
      <c r="A191">
        <v>1599.567</v>
      </c>
      <c r="B191" t="s">
        <v>50</v>
      </c>
      <c r="C191">
        <v>2903.3</v>
      </c>
      <c r="D191">
        <v>30</v>
      </c>
      <c r="F191" t="s">
        <v>20</v>
      </c>
      <c r="I191" t="s">
        <v>21</v>
      </c>
      <c r="K191">
        <f t="shared" si="2"/>
        <v>4.4800000000000182</v>
      </c>
    </row>
    <row r="192" spans="1:11" x14ac:dyDescent="0.75">
      <c r="A192">
        <v>1611.8969999999999</v>
      </c>
      <c r="B192" t="s">
        <v>50</v>
      </c>
      <c r="C192">
        <v>2903.3</v>
      </c>
      <c r="D192">
        <v>30</v>
      </c>
      <c r="F192" t="s">
        <v>20</v>
      </c>
      <c r="I192" t="s">
        <v>21</v>
      </c>
      <c r="K192">
        <f t="shared" si="2"/>
        <v>2.8980000000001382</v>
      </c>
    </row>
    <row r="193" spans="1:11" x14ac:dyDescent="0.75">
      <c r="A193">
        <v>1639.2159999999999</v>
      </c>
      <c r="B193" t="s">
        <v>50</v>
      </c>
      <c r="C193">
        <v>2903.3</v>
      </c>
      <c r="D193">
        <v>30</v>
      </c>
      <c r="F193" t="s">
        <v>20</v>
      </c>
      <c r="I193" t="s">
        <v>21</v>
      </c>
      <c r="K193">
        <f t="shared" si="2"/>
        <v>3.125</v>
      </c>
    </row>
    <row r="194" spans="1:11" x14ac:dyDescent="0.75">
      <c r="A194">
        <v>1653.4190000000001</v>
      </c>
      <c r="B194" t="s">
        <v>50</v>
      </c>
      <c r="C194">
        <v>2903.3</v>
      </c>
      <c r="D194">
        <v>30</v>
      </c>
      <c r="F194" t="s">
        <v>20</v>
      </c>
      <c r="I194" t="s">
        <v>21</v>
      </c>
      <c r="K194">
        <f t="shared" si="2"/>
        <v>2.625</v>
      </c>
    </row>
    <row r="195" spans="1:11" x14ac:dyDescent="0.75">
      <c r="A195">
        <v>1662.0440000000001</v>
      </c>
      <c r="B195" t="s">
        <v>50</v>
      </c>
      <c r="C195">
        <v>2903.3</v>
      </c>
      <c r="D195">
        <v>30</v>
      </c>
      <c r="F195" t="s">
        <v>20</v>
      </c>
      <c r="I195" t="s">
        <v>21</v>
      </c>
      <c r="K195">
        <f t="shared" si="2"/>
        <v>4.1789999999998599</v>
      </c>
    </row>
    <row r="196" spans="1:11" x14ac:dyDescent="0.75">
      <c r="A196">
        <v>1672.595</v>
      </c>
      <c r="B196" t="s">
        <v>50</v>
      </c>
      <c r="C196">
        <v>2903.3</v>
      </c>
      <c r="D196">
        <v>30</v>
      </c>
      <c r="F196" t="s">
        <v>20</v>
      </c>
      <c r="I196" t="s">
        <v>21</v>
      </c>
      <c r="K196">
        <f t="shared" si="2"/>
        <v>1.5489999999999782</v>
      </c>
    </row>
    <row r="197" spans="1:11" x14ac:dyDescent="0.75">
      <c r="A197">
        <v>1677.768</v>
      </c>
      <c r="B197" t="s">
        <v>50</v>
      </c>
      <c r="C197">
        <v>2903.3</v>
      </c>
      <c r="D197">
        <v>30</v>
      </c>
      <c r="F197" t="s">
        <v>20</v>
      </c>
      <c r="I197" t="s">
        <v>21</v>
      </c>
      <c r="K197">
        <f t="shared" si="2"/>
        <v>4.4769999999998618</v>
      </c>
    </row>
    <row r="198" spans="1:11" x14ac:dyDescent="0.75">
      <c r="A198">
        <v>1711.671</v>
      </c>
      <c r="B198" t="s">
        <v>50</v>
      </c>
      <c r="C198">
        <v>2903.3</v>
      </c>
      <c r="D198">
        <v>30</v>
      </c>
      <c r="F198" t="s">
        <v>20</v>
      </c>
      <c r="I198" t="s">
        <v>21</v>
      </c>
      <c r="K198">
        <f t="shared" si="2"/>
        <v>7.3479999999999563</v>
      </c>
    </row>
    <row r="199" spans="1:11" x14ac:dyDescent="0.75">
      <c r="A199">
        <v>1725.5940000000001</v>
      </c>
      <c r="B199" t="s">
        <v>50</v>
      </c>
      <c r="C199">
        <v>2903.3</v>
      </c>
      <c r="D199">
        <v>30</v>
      </c>
      <c r="F199" t="s">
        <v>20</v>
      </c>
      <c r="I199" t="s">
        <v>21</v>
      </c>
      <c r="K199">
        <f t="shared" si="2"/>
        <v>1.3269999999999982</v>
      </c>
    </row>
    <row r="200" spans="1:11" x14ac:dyDescent="0.75">
      <c r="A200">
        <v>1747.2460000000001</v>
      </c>
      <c r="B200" t="s">
        <v>50</v>
      </c>
      <c r="C200">
        <v>2903.3</v>
      </c>
      <c r="D200">
        <v>30</v>
      </c>
      <c r="F200" t="s">
        <v>20</v>
      </c>
      <c r="I200" t="s">
        <v>21</v>
      </c>
      <c r="K200">
        <f t="shared" ref="K200:K223" si="3">A289-A200</f>
        <v>6.8209999999999127</v>
      </c>
    </row>
    <row r="201" spans="1:11" x14ac:dyDescent="0.75">
      <c r="A201">
        <v>1774.3679999999999</v>
      </c>
      <c r="B201" t="s">
        <v>50</v>
      </c>
      <c r="C201">
        <v>2903.3</v>
      </c>
      <c r="D201">
        <v>30</v>
      </c>
      <c r="F201" t="s">
        <v>20</v>
      </c>
      <c r="I201" t="s">
        <v>21</v>
      </c>
      <c r="K201">
        <f t="shared" si="3"/>
        <v>1.0510000000001583</v>
      </c>
    </row>
    <row r="202" spans="1:11" x14ac:dyDescent="0.75">
      <c r="A202">
        <v>1783.396</v>
      </c>
      <c r="B202" t="s">
        <v>50</v>
      </c>
      <c r="C202">
        <v>2903.3</v>
      </c>
      <c r="D202">
        <v>30</v>
      </c>
      <c r="F202" t="s">
        <v>20</v>
      </c>
      <c r="I202" t="s">
        <v>21</v>
      </c>
      <c r="K202">
        <f t="shared" si="3"/>
        <v>4.8489999999999327</v>
      </c>
    </row>
    <row r="203" spans="1:11" x14ac:dyDescent="0.75">
      <c r="A203">
        <v>1796.6690000000001</v>
      </c>
      <c r="B203" t="s">
        <v>50</v>
      </c>
      <c r="C203">
        <v>2903.3</v>
      </c>
      <c r="D203">
        <v>30</v>
      </c>
      <c r="F203" t="s">
        <v>20</v>
      </c>
      <c r="I203" t="s">
        <v>21</v>
      </c>
      <c r="K203">
        <f t="shared" si="3"/>
        <v>3.9749999999999091</v>
      </c>
    </row>
    <row r="204" spans="1:11" x14ac:dyDescent="0.75">
      <c r="A204">
        <v>1208.347</v>
      </c>
      <c r="B204" t="s">
        <v>50</v>
      </c>
      <c r="C204">
        <v>2903.3</v>
      </c>
      <c r="D204">
        <v>30</v>
      </c>
      <c r="F204" t="s">
        <v>26</v>
      </c>
      <c r="I204" t="s">
        <v>21</v>
      </c>
      <c r="K204">
        <f t="shared" si="3"/>
        <v>6.2699999999999818</v>
      </c>
    </row>
    <row r="205" spans="1:11" x14ac:dyDescent="0.75">
      <c r="A205">
        <v>1250.3689999999999</v>
      </c>
      <c r="B205" t="s">
        <v>50</v>
      </c>
      <c r="C205">
        <v>2903.3</v>
      </c>
      <c r="D205">
        <v>30</v>
      </c>
      <c r="F205" t="s">
        <v>26</v>
      </c>
      <c r="I205" t="s">
        <v>21</v>
      </c>
      <c r="K205">
        <f t="shared" si="3"/>
        <v>1.8500000000001364</v>
      </c>
    </row>
    <row r="206" spans="1:11" x14ac:dyDescent="0.75">
      <c r="A206">
        <v>1323.644</v>
      </c>
      <c r="B206" t="s">
        <v>50</v>
      </c>
      <c r="C206">
        <v>2903.3</v>
      </c>
      <c r="D206">
        <v>30</v>
      </c>
      <c r="F206" t="s">
        <v>26</v>
      </c>
      <c r="I206" t="s">
        <v>21</v>
      </c>
      <c r="K206">
        <f t="shared" si="3"/>
        <v>21.550999999999931</v>
      </c>
    </row>
    <row r="207" spans="1:11" x14ac:dyDescent="0.75">
      <c r="A207">
        <v>1369.721</v>
      </c>
      <c r="B207" t="s">
        <v>50</v>
      </c>
      <c r="C207">
        <v>2903.3</v>
      </c>
      <c r="D207">
        <v>30</v>
      </c>
      <c r="F207" t="s">
        <v>26</v>
      </c>
      <c r="I207" t="s">
        <v>21</v>
      </c>
      <c r="K207">
        <f t="shared" si="3"/>
        <v>1.8240000000000691</v>
      </c>
    </row>
    <row r="208" spans="1:11" x14ac:dyDescent="0.75">
      <c r="A208">
        <v>1422.1189999999999</v>
      </c>
      <c r="B208" t="s">
        <v>50</v>
      </c>
      <c r="C208">
        <v>2903.3</v>
      </c>
      <c r="D208">
        <v>30</v>
      </c>
      <c r="F208" t="s">
        <v>26</v>
      </c>
      <c r="I208" t="s">
        <v>21</v>
      </c>
      <c r="K208">
        <f t="shared" si="3"/>
        <v>0.79800000000000182</v>
      </c>
    </row>
    <row r="209" spans="1:11" x14ac:dyDescent="0.75">
      <c r="A209">
        <v>1430.768</v>
      </c>
      <c r="B209" t="s">
        <v>50</v>
      </c>
      <c r="C209">
        <v>2903.3</v>
      </c>
      <c r="D209">
        <v>30</v>
      </c>
      <c r="F209" t="s">
        <v>26</v>
      </c>
      <c r="I209" t="s">
        <v>21</v>
      </c>
      <c r="K209">
        <f t="shared" si="3"/>
        <v>3.9010000000000673</v>
      </c>
    </row>
    <row r="210" spans="1:11" x14ac:dyDescent="0.75">
      <c r="A210">
        <v>1542.6179999999999</v>
      </c>
      <c r="B210" t="s">
        <v>50</v>
      </c>
      <c r="C210">
        <v>2903.3</v>
      </c>
      <c r="D210">
        <v>30</v>
      </c>
      <c r="F210" t="s">
        <v>26</v>
      </c>
      <c r="I210" t="s">
        <v>21</v>
      </c>
      <c r="K210">
        <f t="shared" si="3"/>
        <v>1.5769999999999982</v>
      </c>
    </row>
    <row r="211" spans="1:11" x14ac:dyDescent="0.75">
      <c r="A211">
        <v>1549.444</v>
      </c>
      <c r="B211" t="s">
        <v>50</v>
      </c>
      <c r="C211">
        <v>2903.3</v>
      </c>
      <c r="D211">
        <v>30</v>
      </c>
      <c r="F211" t="s">
        <v>26</v>
      </c>
      <c r="I211" t="s">
        <v>21</v>
      </c>
      <c r="K211">
        <f t="shared" si="3"/>
        <v>1.3009999999999309</v>
      </c>
    </row>
    <row r="212" spans="1:11" x14ac:dyDescent="0.75">
      <c r="A212">
        <v>1554.444</v>
      </c>
      <c r="B212" t="s">
        <v>50</v>
      </c>
      <c r="C212">
        <v>2903.3</v>
      </c>
      <c r="D212">
        <v>30</v>
      </c>
      <c r="F212" t="s">
        <v>26</v>
      </c>
      <c r="I212" t="s">
        <v>21</v>
      </c>
      <c r="K212">
        <f t="shared" si="3"/>
        <v>1.8230000000000928</v>
      </c>
    </row>
    <row r="213" spans="1:11" x14ac:dyDescent="0.75">
      <c r="A213">
        <v>1670.7190000000001</v>
      </c>
      <c r="B213" t="s">
        <v>50</v>
      </c>
      <c r="C213">
        <v>2903.3</v>
      </c>
      <c r="D213">
        <v>30</v>
      </c>
      <c r="F213" t="s">
        <v>26</v>
      </c>
      <c r="I213" t="s">
        <v>21</v>
      </c>
      <c r="K213">
        <f t="shared" si="3"/>
        <v>1.6240000000000236</v>
      </c>
    </row>
    <row r="214" spans="1:11" x14ac:dyDescent="0.75">
      <c r="A214">
        <v>1698.8720000000001</v>
      </c>
      <c r="B214" t="s">
        <v>50</v>
      </c>
      <c r="C214">
        <v>2903.3</v>
      </c>
      <c r="D214">
        <v>30</v>
      </c>
      <c r="F214" t="s">
        <v>26</v>
      </c>
      <c r="I214" t="s">
        <v>21</v>
      </c>
      <c r="K214">
        <f t="shared" si="3"/>
        <v>9.4220000000000255</v>
      </c>
    </row>
    <row r="215" spans="1:11" x14ac:dyDescent="0.75">
      <c r="A215">
        <v>1710.6420000000001</v>
      </c>
      <c r="B215" t="s">
        <v>50</v>
      </c>
      <c r="C215">
        <v>2903.3</v>
      </c>
      <c r="D215">
        <v>30</v>
      </c>
      <c r="F215" t="s">
        <v>26</v>
      </c>
      <c r="I215" t="s">
        <v>21</v>
      </c>
      <c r="K215">
        <f t="shared" si="3"/>
        <v>0.50299999999992906</v>
      </c>
    </row>
    <row r="216" spans="1:11" x14ac:dyDescent="0.75">
      <c r="A216">
        <v>1759.0930000000001</v>
      </c>
      <c r="B216" t="s">
        <v>50</v>
      </c>
      <c r="C216">
        <v>2903.3</v>
      </c>
      <c r="D216">
        <v>30</v>
      </c>
      <c r="F216" t="s">
        <v>26</v>
      </c>
      <c r="I216" t="s">
        <v>21</v>
      </c>
      <c r="K216">
        <f t="shared" si="3"/>
        <v>9.9779999999998381</v>
      </c>
    </row>
    <row r="217" spans="1:11" x14ac:dyDescent="0.75">
      <c r="A217">
        <v>1795.873</v>
      </c>
      <c r="B217" t="s">
        <v>50</v>
      </c>
      <c r="C217">
        <v>2903.3</v>
      </c>
      <c r="D217">
        <v>30</v>
      </c>
      <c r="F217" t="s">
        <v>26</v>
      </c>
      <c r="I217" t="s">
        <v>21</v>
      </c>
      <c r="K217">
        <f t="shared" si="3"/>
        <v>0.52299999999991087</v>
      </c>
    </row>
    <row r="218" spans="1:11" x14ac:dyDescent="0.75">
      <c r="A218">
        <v>1606.3979999999999</v>
      </c>
      <c r="B218" t="s">
        <v>50</v>
      </c>
      <c r="C218">
        <v>2903.3</v>
      </c>
      <c r="D218">
        <v>30</v>
      </c>
      <c r="F218" t="s">
        <v>29</v>
      </c>
      <c r="I218" t="s">
        <v>21</v>
      </c>
      <c r="K218">
        <f t="shared" si="3"/>
        <v>2.3269999999999982</v>
      </c>
    </row>
    <row r="219" spans="1:11" x14ac:dyDescent="0.75">
      <c r="A219">
        <v>1627.6690000000001</v>
      </c>
      <c r="B219" t="s">
        <v>50</v>
      </c>
      <c r="C219">
        <v>2903.3</v>
      </c>
      <c r="D219">
        <v>30</v>
      </c>
      <c r="F219" t="s">
        <v>29</v>
      </c>
      <c r="I219" t="s">
        <v>21</v>
      </c>
      <c r="K219">
        <f t="shared" si="3"/>
        <v>5.5239999999998872</v>
      </c>
    </row>
    <row r="220" spans="1:11" x14ac:dyDescent="0.75">
      <c r="A220">
        <v>1648.42</v>
      </c>
      <c r="B220" t="s">
        <v>50</v>
      </c>
      <c r="C220">
        <v>2903.3</v>
      </c>
      <c r="D220">
        <v>30</v>
      </c>
      <c r="F220" t="s">
        <v>29</v>
      </c>
      <c r="I220" t="s">
        <v>21</v>
      </c>
      <c r="K220">
        <f t="shared" si="3"/>
        <v>0.77499999999986358</v>
      </c>
    </row>
    <row r="221" spans="1:11" x14ac:dyDescent="0.75">
      <c r="A221">
        <v>1657.345</v>
      </c>
      <c r="B221" t="s">
        <v>50</v>
      </c>
      <c r="C221">
        <v>2903.3</v>
      </c>
      <c r="D221">
        <v>30</v>
      </c>
      <c r="F221" t="s">
        <v>29</v>
      </c>
      <c r="I221" t="s">
        <v>21</v>
      </c>
      <c r="K221">
        <f t="shared" si="3"/>
        <v>1.8240000000000691</v>
      </c>
    </row>
    <row r="222" spans="1:11" x14ac:dyDescent="0.75">
      <c r="A222">
        <v>1674.8969999999999</v>
      </c>
      <c r="B222" t="s">
        <v>50</v>
      </c>
      <c r="C222">
        <v>2903.3</v>
      </c>
      <c r="D222">
        <v>30</v>
      </c>
      <c r="F222" t="s">
        <v>29</v>
      </c>
      <c r="I222" t="s">
        <v>21</v>
      </c>
      <c r="K222">
        <f t="shared" si="3"/>
        <v>2.59699999999998</v>
      </c>
    </row>
    <row r="223" spans="1:11" x14ac:dyDescent="0.75">
      <c r="A223">
        <v>1779.6949999999999</v>
      </c>
      <c r="B223" t="s">
        <v>50</v>
      </c>
      <c r="C223">
        <v>2903.3</v>
      </c>
      <c r="D223">
        <v>30</v>
      </c>
      <c r="F223" t="s">
        <v>29</v>
      </c>
      <c r="I223" t="s">
        <v>21</v>
      </c>
      <c r="K223">
        <f t="shared" si="3"/>
        <v>1.0230000000001382</v>
      </c>
    </row>
    <row r="224" spans="1:11" x14ac:dyDescent="0.75">
      <c r="A224" s="6">
        <v>1240.1420000000001</v>
      </c>
      <c r="B224" s="6" t="s">
        <v>50</v>
      </c>
      <c r="C224" s="6">
        <v>2903.3</v>
      </c>
      <c r="D224" s="6">
        <v>30</v>
      </c>
      <c r="E224" s="6"/>
      <c r="F224" s="6" t="s">
        <v>30</v>
      </c>
      <c r="G224" s="6"/>
      <c r="H224" s="6"/>
      <c r="I224" s="6" t="s">
        <v>22</v>
      </c>
    </row>
    <row r="225" spans="1:9" x14ac:dyDescent="0.75">
      <c r="A225">
        <v>1248.819</v>
      </c>
      <c r="B225" t="s">
        <v>50</v>
      </c>
      <c r="C225">
        <v>2903.3</v>
      </c>
      <c r="D225">
        <v>30</v>
      </c>
      <c r="F225" t="s">
        <v>30</v>
      </c>
      <c r="I225" t="s">
        <v>22</v>
      </c>
    </row>
    <row r="226" spans="1:9" x14ac:dyDescent="0.75">
      <c r="A226">
        <v>1426.2940000000001</v>
      </c>
      <c r="B226" t="s">
        <v>50</v>
      </c>
      <c r="C226">
        <v>2903.3</v>
      </c>
      <c r="D226">
        <v>30</v>
      </c>
      <c r="F226" t="s">
        <v>30</v>
      </c>
      <c r="I226" t="s">
        <v>22</v>
      </c>
    </row>
    <row r="227" spans="1:9" x14ac:dyDescent="0.75">
      <c r="A227">
        <v>1487.144</v>
      </c>
      <c r="B227" t="s">
        <v>50</v>
      </c>
      <c r="C227">
        <v>2903.3</v>
      </c>
      <c r="D227">
        <v>30</v>
      </c>
      <c r="F227" t="s">
        <v>30</v>
      </c>
      <c r="I227" t="s">
        <v>22</v>
      </c>
    </row>
    <row r="228" spans="1:9" x14ac:dyDescent="0.75">
      <c r="A228">
        <v>1548.645</v>
      </c>
      <c r="B228" t="s">
        <v>50</v>
      </c>
      <c r="C228">
        <v>2903.3</v>
      </c>
      <c r="D228">
        <v>30</v>
      </c>
      <c r="F228" t="s">
        <v>30</v>
      </c>
      <c r="I228" t="s">
        <v>22</v>
      </c>
    </row>
    <row r="229" spans="1:9" x14ac:dyDescent="0.75">
      <c r="A229">
        <v>1734.0170000000001</v>
      </c>
      <c r="B229" t="s">
        <v>50</v>
      </c>
      <c r="C229">
        <v>2903.3</v>
      </c>
      <c r="D229">
        <v>30</v>
      </c>
      <c r="F229" t="s">
        <v>30</v>
      </c>
      <c r="I229" t="s">
        <v>22</v>
      </c>
    </row>
    <row r="230" spans="1:9" x14ac:dyDescent="0.75">
      <c r="A230">
        <v>1743.867</v>
      </c>
      <c r="B230" t="s">
        <v>50</v>
      </c>
      <c r="C230">
        <v>2903.3</v>
      </c>
      <c r="D230">
        <v>30</v>
      </c>
      <c r="F230" t="s">
        <v>30</v>
      </c>
      <c r="I230" t="s">
        <v>22</v>
      </c>
    </row>
    <row r="231" spans="1:9" x14ac:dyDescent="0.75">
      <c r="A231">
        <v>1794.771</v>
      </c>
      <c r="B231" t="s">
        <v>50</v>
      </c>
      <c r="C231">
        <v>2903.3</v>
      </c>
      <c r="D231">
        <v>30</v>
      </c>
      <c r="F231" t="s">
        <v>30</v>
      </c>
      <c r="I231" t="s">
        <v>22</v>
      </c>
    </row>
    <row r="232" spans="1:9" x14ac:dyDescent="0.75">
      <c r="A232">
        <v>1452.6959999999999</v>
      </c>
      <c r="B232" t="s">
        <v>50</v>
      </c>
      <c r="C232">
        <v>2903.3</v>
      </c>
      <c r="D232">
        <v>30</v>
      </c>
      <c r="F232" t="s">
        <v>31</v>
      </c>
      <c r="I232" t="s">
        <v>22</v>
      </c>
    </row>
    <row r="233" spans="1:9" x14ac:dyDescent="0.75">
      <c r="A233">
        <v>1628.4680000000001</v>
      </c>
      <c r="B233" t="s">
        <v>50</v>
      </c>
      <c r="C233">
        <v>2903.3</v>
      </c>
      <c r="D233">
        <v>30</v>
      </c>
      <c r="F233" t="s">
        <v>31</v>
      </c>
      <c r="I233" t="s">
        <v>22</v>
      </c>
    </row>
    <row r="234" spans="1:9" x14ac:dyDescent="0.75">
      <c r="A234">
        <v>1634.521</v>
      </c>
      <c r="B234" t="s">
        <v>50</v>
      </c>
      <c r="C234">
        <v>2903.3</v>
      </c>
      <c r="D234">
        <v>30</v>
      </c>
      <c r="F234" t="s">
        <v>31</v>
      </c>
      <c r="I234" t="s">
        <v>22</v>
      </c>
    </row>
    <row r="235" spans="1:9" x14ac:dyDescent="0.75">
      <c r="A235">
        <v>1688.3209999999999</v>
      </c>
      <c r="B235" t="s">
        <v>50</v>
      </c>
      <c r="C235">
        <v>2903.3</v>
      </c>
      <c r="D235">
        <v>30</v>
      </c>
      <c r="F235" t="s">
        <v>31</v>
      </c>
      <c r="I235" t="s">
        <v>22</v>
      </c>
    </row>
    <row r="236" spans="1:9" x14ac:dyDescent="0.75">
      <c r="A236">
        <v>1774.0940000000001</v>
      </c>
      <c r="B236" t="s">
        <v>50</v>
      </c>
      <c r="C236">
        <v>2903.3</v>
      </c>
      <c r="D236">
        <v>30</v>
      </c>
      <c r="F236" t="s">
        <v>31</v>
      </c>
      <c r="I236" t="s">
        <v>22</v>
      </c>
    </row>
    <row r="237" spans="1:9" x14ac:dyDescent="0.75">
      <c r="A237">
        <v>1205.971</v>
      </c>
      <c r="B237" t="s">
        <v>50</v>
      </c>
      <c r="C237">
        <v>2903.3</v>
      </c>
      <c r="D237">
        <v>30</v>
      </c>
      <c r="F237" t="s">
        <v>20</v>
      </c>
      <c r="I237" t="s">
        <v>22</v>
      </c>
    </row>
    <row r="238" spans="1:9" x14ac:dyDescent="0.75">
      <c r="A238">
        <v>1254.644</v>
      </c>
      <c r="B238" t="s">
        <v>50</v>
      </c>
      <c r="C238">
        <v>2903.3</v>
      </c>
      <c r="D238">
        <v>30</v>
      </c>
      <c r="F238" t="s">
        <v>20</v>
      </c>
      <c r="I238" t="s">
        <v>22</v>
      </c>
    </row>
    <row r="239" spans="1:9" x14ac:dyDescent="0.75">
      <c r="A239">
        <v>1257.768</v>
      </c>
      <c r="B239" t="s">
        <v>50</v>
      </c>
      <c r="C239">
        <v>2903.3</v>
      </c>
      <c r="D239">
        <v>30</v>
      </c>
      <c r="F239" t="s">
        <v>20</v>
      </c>
      <c r="I239" t="s">
        <v>22</v>
      </c>
    </row>
    <row r="240" spans="1:9" x14ac:dyDescent="0.75">
      <c r="A240">
        <v>1283.742</v>
      </c>
      <c r="B240" t="s">
        <v>50</v>
      </c>
      <c r="C240">
        <v>2903.3</v>
      </c>
      <c r="D240">
        <v>30</v>
      </c>
      <c r="F240" t="s">
        <v>20</v>
      </c>
      <c r="I240" t="s">
        <v>22</v>
      </c>
    </row>
    <row r="241" spans="1:9" x14ac:dyDescent="0.75">
      <c r="A241">
        <v>1298.471</v>
      </c>
      <c r="B241" t="s">
        <v>50</v>
      </c>
      <c r="C241">
        <v>2903.3</v>
      </c>
      <c r="D241">
        <v>30</v>
      </c>
      <c r="F241" t="s">
        <v>20</v>
      </c>
      <c r="I241" t="s">
        <v>22</v>
      </c>
    </row>
    <row r="242" spans="1:9" x14ac:dyDescent="0.75">
      <c r="A242">
        <v>1303.1949999999999</v>
      </c>
      <c r="B242" t="s">
        <v>50</v>
      </c>
      <c r="C242">
        <v>2903.3</v>
      </c>
      <c r="D242">
        <v>30</v>
      </c>
      <c r="F242" t="s">
        <v>20</v>
      </c>
      <c r="I242" t="s">
        <v>22</v>
      </c>
    </row>
    <row r="243" spans="1:9" x14ac:dyDescent="0.75">
      <c r="A243">
        <v>1314.17</v>
      </c>
      <c r="B243" t="s">
        <v>50</v>
      </c>
      <c r="C243">
        <v>2903.3</v>
      </c>
      <c r="D243">
        <v>30</v>
      </c>
      <c r="F243" t="s">
        <v>20</v>
      </c>
      <c r="I243" t="s">
        <v>22</v>
      </c>
    </row>
    <row r="244" spans="1:9" x14ac:dyDescent="0.75">
      <c r="A244">
        <v>1317.3440000000001</v>
      </c>
      <c r="B244" t="s">
        <v>50</v>
      </c>
      <c r="C244">
        <v>2903.3</v>
      </c>
      <c r="D244">
        <v>30</v>
      </c>
      <c r="F244" t="s">
        <v>20</v>
      </c>
      <c r="I244" t="s">
        <v>22</v>
      </c>
    </row>
    <row r="245" spans="1:9" x14ac:dyDescent="0.75">
      <c r="A245">
        <v>1356.1969999999999</v>
      </c>
      <c r="B245" t="s">
        <v>50</v>
      </c>
      <c r="C245">
        <v>2903.3</v>
      </c>
      <c r="D245">
        <v>30</v>
      </c>
      <c r="F245" t="s">
        <v>20</v>
      </c>
      <c r="I245" t="s">
        <v>22</v>
      </c>
    </row>
    <row r="246" spans="1:9" x14ac:dyDescent="0.75">
      <c r="A246">
        <v>1365.018</v>
      </c>
      <c r="B246" t="s">
        <v>50</v>
      </c>
      <c r="C246">
        <v>2903.3</v>
      </c>
      <c r="D246">
        <v>30</v>
      </c>
      <c r="F246" t="s">
        <v>20</v>
      </c>
      <c r="I246" t="s">
        <v>22</v>
      </c>
    </row>
    <row r="247" spans="1:9" x14ac:dyDescent="0.75">
      <c r="A247">
        <v>1385.143</v>
      </c>
      <c r="B247" t="s">
        <v>50</v>
      </c>
      <c r="C247">
        <v>2903.3</v>
      </c>
      <c r="D247">
        <v>30</v>
      </c>
      <c r="F247" t="s">
        <v>20</v>
      </c>
      <c r="I247" t="s">
        <v>22</v>
      </c>
    </row>
    <row r="248" spans="1:9" x14ac:dyDescent="0.75">
      <c r="A248">
        <v>1392.4659999999999</v>
      </c>
      <c r="B248" t="s">
        <v>50</v>
      </c>
      <c r="C248">
        <v>2903.3</v>
      </c>
      <c r="D248">
        <v>30</v>
      </c>
      <c r="F248" t="s">
        <v>20</v>
      </c>
      <c r="I248" t="s">
        <v>22</v>
      </c>
    </row>
    <row r="249" spans="1:9" x14ac:dyDescent="0.75">
      <c r="A249">
        <v>1395.5450000000001</v>
      </c>
      <c r="B249" t="s">
        <v>50</v>
      </c>
      <c r="C249">
        <v>2903.3</v>
      </c>
      <c r="D249">
        <v>30</v>
      </c>
      <c r="F249" t="s">
        <v>20</v>
      </c>
      <c r="I249" t="s">
        <v>22</v>
      </c>
    </row>
    <row r="250" spans="1:9" x14ac:dyDescent="0.75">
      <c r="A250">
        <v>1399.7670000000001</v>
      </c>
      <c r="B250" t="s">
        <v>50</v>
      </c>
      <c r="C250">
        <v>2903.3</v>
      </c>
      <c r="D250">
        <v>30</v>
      </c>
      <c r="F250" t="s">
        <v>20</v>
      </c>
      <c r="I250" t="s">
        <v>22</v>
      </c>
    </row>
    <row r="251" spans="1:9" x14ac:dyDescent="0.75">
      <c r="A251">
        <v>1420.2950000000001</v>
      </c>
      <c r="B251" t="s">
        <v>50</v>
      </c>
      <c r="C251">
        <v>2903.3</v>
      </c>
      <c r="D251">
        <v>30</v>
      </c>
      <c r="F251" t="s">
        <v>20</v>
      </c>
      <c r="I251" t="s">
        <v>22</v>
      </c>
    </row>
    <row r="252" spans="1:9" x14ac:dyDescent="0.75">
      <c r="A252">
        <v>1444.6189999999999</v>
      </c>
      <c r="B252" t="s">
        <v>50</v>
      </c>
      <c r="C252">
        <v>2903.3</v>
      </c>
      <c r="D252">
        <v>30</v>
      </c>
      <c r="F252" t="s">
        <v>20</v>
      </c>
      <c r="I252" t="s">
        <v>22</v>
      </c>
    </row>
    <row r="253" spans="1:9" x14ac:dyDescent="0.75">
      <c r="A253">
        <v>1450.6189999999999</v>
      </c>
      <c r="B253" t="s">
        <v>50</v>
      </c>
      <c r="C253">
        <v>2903.3</v>
      </c>
      <c r="D253">
        <v>30</v>
      </c>
      <c r="F253" t="s">
        <v>20</v>
      </c>
      <c r="I253" t="s">
        <v>22</v>
      </c>
    </row>
    <row r="254" spans="1:9" x14ac:dyDescent="0.75">
      <c r="A254">
        <v>1458.97</v>
      </c>
      <c r="B254" t="s">
        <v>50</v>
      </c>
      <c r="C254">
        <v>2903.3</v>
      </c>
      <c r="D254">
        <v>30</v>
      </c>
      <c r="F254" t="s">
        <v>20</v>
      </c>
      <c r="I254" t="s">
        <v>22</v>
      </c>
    </row>
    <row r="255" spans="1:9" x14ac:dyDescent="0.75">
      <c r="A255">
        <v>1474.269</v>
      </c>
      <c r="B255" t="s">
        <v>50</v>
      </c>
      <c r="C255">
        <v>2903.3</v>
      </c>
      <c r="D255">
        <v>30</v>
      </c>
      <c r="F255" t="s">
        <v>20</v>
      </c>
      <c r="I255" t="s">
        <v>22</v>
      </c>
    </row>
    <row r="256" spans="1:9" x14ac:dyDescent="0.75">
      <c r="A256">
        <v>1478.019</v>
      </c>
      <c r="B256" t="s">
        <v>50</v>
      </c>
      <c r="C256">
        <v>2903.3</v>
      </c>
      <c r="D256">
        <v>30</v>
      </c>
      <c r="F256" t="s">
        <v>20</v>
      </c>
      <c r="I256" t="s">
        <v>22</v>
      </c>
    </row>
    <row r="257" spans="1:9" x14ac:dyDescent="0.75">
      <c r="A257">
        <v>1480.8689999999999</v>
      </c>
      <c r="B257" t="s">
        <v>50</v>
      </c>
      <c r="C257">
        <v>2903.3</v>
      </c>
      <c r="D257">
        <v>30</v>
      </c>
      <c r="F257" t="s">
        <v>20</v>
      </c>
      <c r="I257" t="s">
        <v>22</v>
      </c>
    </row>
    <row r="258" spans="1:9" x14ac:dyDescent="0.75">
      <c r="A258">
        <v>1492.067</v>
      </c>
      <c r="B258" t="s">
        <v>50</v>
      </c>
      <c r="C258">
        <v>2903.3</v>
      </c>
      <c r="D258">
        <v>30</v>
      </c>
      <c r="F258" t="s">
        <v>20</v>
      </c>
      <c r="I258" t="s">
        <v>22</v>
      </c>
    </row>
    <row r="259" spans="1:9" x14ac:dyDescent="0.75">
      <c r="A259">
        <v>1493.8689999999999</v>
      </c>
      <c r="B259" t="s">
        <v>50</v>
      </c>
      <c r="C259">
        <v>2903.3</v>
      </c>
      <c r="D259">
        <v>30</v>
      </c>
      <c r="F259" t="s">
        <v>20</v>
      </c>
      <c r="I259" t="s">
        <v>22</v>
      </c>
    </row>
    <row r="260" spans="1:9" x14ac:dyDescent="0.75">
      <c r="A260">
        <v>1496.7190000000001</v>
      </c>
      <c r="B260" t="s">
        <v>50</v>
      </c>
      <c r="C260">
        <v>2903.3</v>
      </c>
      <c r="D260">
        <v>30</v>
      </c>
      <c r="F260" t="s">
        <v>20</v>
      </c>
      <c r="I260" t="s">
        <v>22</v>
      </c>
    </row>
    <row r="261" spans="1:9" x14ac:dyDescent="0.75">
      <c r="A261">
        <v>1505.396</v>
      </c>
      <c r="B261" t="s">
        <v>50</v>
      </c>
      <c r="C261">
        <v>2903.3</v>
      </c>
      <c r="D261">
        <v>30</v>
      </c>
      <c r="F261" t="s">
        <v>20</v>
      </c>
      <c r="I261" t="s">
        <v>22</v>
      </c>
    </row>
    <row r="262" spans="1:9" x14ac:dyDescent="0.75">
      <c r="A262">
        <v>1507.2460000000001</v>
      </c>
      <c r="B262" t="s">
        <v>50</v>
      </c>
      <c r="C262">
        <v>2903.3</v>
      </c>
      <c r="D262">
        <v>30</v>
      </c>
      <c r="F262" t="s">
        <v>20</v>
      </c>
      <c r="I262" t="s">
        <v>22</v>
      </c>
    </row>
    <row r="263" spans="1:9" x14ac:dyDescent="0.75">
      <c r="A263">
        <v>1509.62</v>
      </c>
      <c r="B263" t="s">
        <v>50</v>
      </c>
      <c r="C263">
        <v>2903.3</v>
      </c>
      <c r="D263">
        <v>30</v>
      </c>
      <c r="F263" t="s">
        <v>20</v>
      </c>
      <c r="I263" t="s">
        <v>22</v>
      </c>
    </row>
    <row r="264" spans="1:9" x14ac:dyDescent="0.75">
      <c r="A264">
        <v>1511.4459999999999</v>
      </c>
      <c r="B264" t="s">
        <v>50</v>
      </c>
      <c r="C264">
        <v>2903.3</v>
      </c>
      <c r="D264">
        <v>30</v>
      </c>
      <c r="F264" t="s">
        <v>20</v>
      </c>
      <c r="I264" t="s">
        <v>22</v>
      </c>
    </row>
    <row r="265" spans="1:9" x14ac:dyDescent="0.75">
      <c r="A265">
        <v>1517.6949999999999</v>
      </c>
      <c r="B265" t="s">
        <v>50</v>
      </c>
      <c r="C265">
        <v>2903.3</v>
      </c>
      <c r="D265">
        <v>30</v>
      </c>
      <c r="F265" t="s">
        <v>20</v>
      </c>
      <c r="I265" t="s">
        <v>22</v>
      </c>
    </row>
    <row r="266" spans="1:9" x14ac:dyDescent="0.75">
      <c r="A266">
        <v>1521.5450000000001</v>
      </c>
      <c r="B266" t="s">
        <v>50</v>
      </c>
      <c r="C266">
        <v>2903.3</v>
      </c>
      <c r="D266">
        <v>30</v>
      </c>
      <c r="F266" t="s">
        <v>20</v>
      </c>
      <c r="I266" t="s">
        <v>22</v>
      </c>
    </row>
    <row r="267" spans="1:9" x14ac:dyDescent="0.75">
      <c r="A267">
        <v>1530.7439999999999</v>
      </c>
      <c r="B267" t="s">
        <v>50</v>
      </c>
      <c r="C267">
        <v>2903.3</v>
      </c>
      <c r="D267">
        <v>30</v>
      </c>
      <c r="F267" t="s">
        <v>20</v>
      </c>
      <c r="I267" t="s">
        <v>22</v>
      </c>
    </row>
    <row r="268" spans="1:9" x14ac:dyDescent="0.75">
      <c r="A268">
        <v>1539.441</v>
      </c>
      <c r="B268" t="s">
        <v>50</v>
      </c>
      <c r="C268">
        <v>2903.3</v>
      </c>
      <c r="D268">
        <v>30</v>
      </c>
      <c r="F268" t="s">
        <v>20</v>
      </c>
      <c r="I268" t="s">
        <v>22</v>
      </c>
    </row>
    <row r="269" spans="1:9" x14ac:dyDescent="0.75">
      <c r="A269">
        <v>1553.395</v>
      </c>
      <c r="B269" t="s">
        <v>50</v>
      </c>
      <c r="C269">
        <v>2903.3</v>
      </c>
      <c r="D269">
        <v>30</v>
      </c>
      <c r="F269" t="s">
        <v>20</v>
      </c>
      <c r="I269" t="s">
        <v>22</v>
      </c>
    </row>
    <row r="270" spans="1:9" x14ac:dyDescent="0.75">
      <c r="A270">
        <v>1557.8209999999999</v>
      </c>
      <c r="B270" t="s">
        <v>50</v>
      </c>
      <c r="C270">
        <v>2903.3</v>
      </c>
      <c r="D270">
        <v>30</v>
      </c>
      <c r="F270" t="s">
        <v>20</v>
      </c>
      <c r="I270" t="s">
        <v>22</v>
      </c>
    </row>
    <row r="271" spans="1:9" x14ac:dyDescent="0.75">
      <c r="A271">
        <v>1563.018</v>
      </c>
      <c r="B271" t="s">
        <v>50</v>
      </c>
      <c r="C271">
        <v>2903.3</v>
      </c>
      <c r="D271">
        <v>30</v>
      </c>
      <c r="F271" t="s">
        <v>20</v>
      </c>
      <c r="I271" t="s">
        <v>22</v>
      </c>
    </row>
    <row r="272" spans="1:9" x14ac:dyDescent="0.75">
      <c r="A272">
        <v>1567.4939999999999</v>
      </c>
      <c r="B272" t="s">
        <v>50</v>
      </c>
      <c r="C272">
        <v>2903.3</v>
      </c>
      <c r="D272">
        <v>30</v>
      </c>
      <c r="F272" t="s">
        <v>20</v>
      </c>
      <c r="I272" t="s">
        <v>22</v>
      </c>
    </row>
    <row r="273" spans="1:9" x14ac:dyDescent="0.75">
      <c r="A273">
        <v>1569.645</v>
      </c>
      <c r="B273" t="s">
        <v>50</v>
      </c>
      <c r="C273">
        <v>2903.3</v>
      </c>
      <c r="D273">
        <v>30</v>
      </c>
      <c r="F273" t="s">
        <v>20</v>
      </c>
      <c r="I273" t="s">
        <v>22</v>
      </c>
    </row>
    <row r="274" spans="1:9" x14ac:dyDescent="0.75">
      <c r="A274">
        <v>1579.895</v>
      </c>
      <c r="B274" t="s">
        <v>50</v>
      </c>
      <c r="C274">
        <v>2903.3</v>
      </c>
      <c r="D274">
        <v>30</v>
      </c>
      <c r="F274" t="s">
        <v>20</v>
      </c>
      <c r="I274" t="s">
        <v>22</v>
      </c>
    </row>
    <row r="275" spans="1:9" x14ac:dyDescent="0.75">
      <c r="A275">
        <v>1582.845</v>
      </c>
      <c r="B275" t="s">
        <v>50</v>
      </c>
      <c r="C275">
        <v>2903.3</v>
      </c>
      <c r="D275">
        <v>30</v>
      </c>
      <c r="F275" t="s">
        <v>20</v>
      </c>
      <c r="I275" t="s">
        <v>22</v>
      </c>
    </row>
    <row r="276" spans="1:9" x14ac:dyDescent="0.75">
      <c r="A276">
        <v>1588.0440000000001</v>
      </c>
      <c r="B276" t="s">
        <v>50</v>
      </c>
      <c r="C276">
        <v>2903.3</v>
      </c>
      <c r="D276">
        <v>30</v>
      </c>
      <c r="F276" t="s">
        <v>20</v>
      </c>
      <c r="I276" t="s">
        <v>22</v>
      </c>
    </row>
    <row r="277" spans="1:9" x14ac:dyDescent="0.75">
      <c r="A277">
        <v>1590.3689999999999</v>
      </c>
      <c r="B277" t="s">
        <v>50</v>
      </c>
      <c r="C277">
        <v>2903.3</v>
      </c>
      <c r="D277">
        <v>30</v>
      </c>
      <c r="F277" t="s">
        <v>20</v>
      </c>
      <c r="I277" t="s">
        <v>22</v>
      </c>
    </row>
    <row r="278" spans="1:9" x14ac:dyDescent="0.75">
      <c r="A278">
        <v>1593.296</v>
      </c>
      <c r="B278" t="s">
        <v>50</v>
      </c>
      <c r="C278">
        <v>2903.3</v>
      </c>
      <c r="D278">
        <v>30</v>
      </c>
      <c r="F278" t="s">
        <v>20</v>
      </c>
      <c r="I278" t="s">
        <v>22</v>
      </c>
    </row>
    <row r="279" spans="1:9" x14ac:dyDescent="0.75">
      <c r="A279">
        <v>1598.7919999999999</v>
      </c>
      <c r="B279" t="s">
        <v>50</v>
      </c>
      <c r="C279">
        <v>2903.3</v>
      </c>
      <c r="D279">
        <v>30</v>
      </c>
      <c r="F279" t="s">
        <v>20</v>
      </c>
      <c r="I279" t="s">
        <v>22</v>
      </c>
    </row>
    <row r="280" spans="1:9" x14ac:dyDescent="0.75">
      <c r="A280">
        <v>1604.047</v>
      </c>
      <c r="B280" t="s">
        <v>50</v>
      </c>
      <c r="C280">
        <v>2903.3</v>
      </c>
      <c r="D280">
        <v>30</v>
      </c>
      <c r="F280" t="s">
        <v>20</v>
      </c>
      <c r="I280" t="s">
        <v>22</v>
      </c>
    </row>
    <row r="281" spans="1:9" x14ac:dyDescent="0.75">
      <c r="A281">
        <v>1614.7950000000001</v>
      </c>
      <c r="B281" t="s">
        <v>50</v>
      </c>
      <c r="C281">
        <v>2903.3</v>
      </c>
      <c r="D281">
        <v>30</v>
      </c>
      <c r="F281" t="s">
        <v>20</v>
      </c>
      <c r="I281" t="s">
        <v>22</v>
      </c>
    </row>
    <row r="282" spans="1:9" x14ac:dyDescent="0.75">
      <c r="A282">
        <v>1642.3409999999999</v>
      </c>
      <c r="B282" t="s">
        <v>50</v>
      </c>
      <c r="C282">
        <v>2903.3</v>
      </c>
      <c r="D282">
        <v>30</v>
      </c>
      <c r="F282" t="s">
        <v>20</v>
      </c>
      <c r="I282" t="s">
        <v>22</v>
      </c>
    </row>
    <row r="283" spans="1:9" x14ac:dyDescent="0.75">
      <c r="A283">
        <v>1656.0440000000001</v>
      </c>
      <c r="B283" t="s">
        <v>50</v>
      </c>
      <c r="C283">
        <v>2903.3</v>
      </c>
      <c r="D283">
        <v>30</v>
      </c>
      <c r="F283" t="s">
        <v>20</v>
      </c>
      <c r="I283" t="s">
        <v>22</v>
      </c>
    </row>
    <row r="284" spans="1:9" x14ac:dyDescent="0.75">
      <c r="A284">
        <v>1666.223</v>
      </c>
      <c r="B284" t="s">
        <v>50</v>
      </c>
      <c r="C284">
        <v>2903.3</v>
      </c>
      <c r="D284">
        <v>30</v>
      </c>
      <c r="F284" t="s">
        <v>20</v>
      </c>
      <c r="I284" t="s">
        <v>22</v>
      </c>
    </row>
    <row r="285" spans="1:9" x14ac:dyDescent="0.75">
      <c r="A285">
        <v>1674.144</v>
      </c>
      <c r="B285" t="s">
        <v>50</v>
      </c>
      <c r="C285">
        <v>2903.3</v>
      </c>
      <c r="D285">
        <v>30</v>
      </c>
      <c r="F285" t="s">
        <v>20</v>
      </c>
      <c r="I285" t="s">
        <v>22</v>
      </c>
    </row>
    <row r="286" spans="1:9" x14ac:dyDescent="0.75">
      <c r="A286">
        <v>1682.2449999999999</v>
      </c>
      <c r="B286" t="s">
        <v>50</v>
      </c>
      <c r="C286">
        <v>2903.3</v>
      </c>
      <c r="D286">
        <v>30</v>
      </c>
      <c r="F286" t="s">
        <v>20</v>
      </c>
      <c r="I286" t="s">
        <v>22</v>
      </c>
    </row>
    <row r="287" spans="1:9" x14ac:dyDescent="0.75">
      <c r="A287">
        <v>1719.019</v>
      </c>
      <c r="B287" t="s">
        <v>50</v>
      </c>
      <c r="C287">
        <v>2903.3</v>
      </c>
      <c r="D287">
        <v>30</v>
      </c>
      <c r="F287" t="s">
        <v>20</v>
      </c>
      <c r="I287" t="s">
        <v>22</v>
      </c>
    </row>
    <row r="288" spans="1:9" x14ac:dyDescent="0.75">
      <c r="A288">
        <v>1726.921</v>
      </c>
      <c r="B288" t="s">
        <v>50</v>
      </c>
      <c r="C288">
        <v>2903.3</v>
      </c>
      <c r="D288">
        <v>30</v>
      </c>
      <c r="F288" t="s">
        <v>20</v>
      </c>
      <c r="I288" t="s">
        <v>22</v>
      </c>
    </row>
    <row r="289" spans="1:9" x14ac:dyDescent="0.75">
      <c r="A289">
        <v>1754.067</v>
      </c>
      <c r="B289" t="s">
        <v>50</v>
      </c>
      <c r="C289">
        <v>2903.3</v>
      </c>
      <c r="D289">
        <v>30</v>
      </c>
      <c r="F289" t="s">
        <v>20</v>
      </c>
      <c r="I289" t="s">
        <v>22</v>
      </c>
    </row>
    <row r="290" spans="1:9" x14ac:dyDescent="0.75">
      <c r="A290">
        <v>1775.4190000000001</v>
      </c>
      <c r="B290" t="s">
        <v>50</v>
      </c>
      <c r="C290">
        <v>2903.3</v>
      </c>
      <c r="D290">
        <v>30</v>
      </c>
      <c r="F290" t="s">
        <v>20</v>
      </c>
      <c r="I290" t="s">
        <v>22</v>
      </c>
    </row>
    <row r="291" spans="1:9" x14ac:dyDescent="0.75">
      <c r="A291">
        <v>1788.2449999999999</v>
      </c>
      <c r="B291" t="s">
        <v>50</v>
      </c>
      <c r="C291">
        <v>2903.3</v>
      </c>
      <c r="D291">
        <v>30</v>
      </c>
      <c r="F291" t="s">
        <v>20</v>
      </c>
      <c r="I291" t="s">
        <v>22</v>
      </c>
    </row>
    <row r="292" spans="1:9" x14ac:dyDescent="0.75">
      <c r="A292">
        <v>1800.644</v>
      </c>
      <c r="B292" t="s">
        <v>50</v>
      </c>
      <c r="C292">
        <v>2903.3</v>
      </c>
      <c r="D292">
        <v>30</v>
      </c>
      <c r="F292" t="s">
        <v>20</v>
      </c>
      <c r="I292" t="s">
        <v>22</v>
      </c>
    </row>
    <row r="293" spans="1:9" x14ac:dyDescent="0.75">
      <c r="A293">
        <v>1214.617</v>
      </c>
      <c r="B293" t="s">
        <v>50</v>
      </c>
      <c r="C293">
        <v>2903.3</v>
      </c>
      <c r="D293">
        <v>30</v>
      </c>
      <c r="F293" t="s">
        <v>26</v>
      </c>
      <c r="I293" t="s">
        <v>22</v>
      </c>
    </row>
    <row r="294" spans="1:9" x14ac:dyDescent="0.75">
      <c r="A294">
        <v>1252.2190000000001</v>
      </c>
      <c r="B294" t="s">
        <v>50</v>
      </c>
      <c r="C294">
        <v>2903.3</v>
      </c>
      <c r="D294">
        <v>30</v>
      </c>
      <c r="F294" t="s">
        <v>26</v>
      </c>
      <c r="I294" t="s">
        <v>22</v>
      </c>
    </row>
    <row r="295" spans="1:9" x14ac:dyDescent="0.75">
      <c r="A295">
        <v>1345.1949999999999</v>
      </c>
      <c r="B295" t="s">
        <v>50</v>
      </c>
      <c r="C295">
        <v>2903.3</v>
      </c>
      <c r="D295">
        <v>30</v>
      </c>
      <c r="F295" t="s">
        <v>26</v>
      </c>
      <c r="I295" t="s">
        <v>22</v>
      </c>
    </row>
    <row r="296" spans="1:9" x14ac:dyDescent="0.75">
      <c r="A296">
        <v>1371.5450000000001</v>
      </c>
      <c r="B296" t="s">
        <v>50</v>
      </c>
      <c r="C296">
        <v>2903.3</v>
      </c>
      <c r="D296">
        <v>30</v>
      </c>
      <c r="F296" t="s">
        <v>26</v>
      </c>
      <c r="I296" t="s">
        <v>22</v>
      </c>
    </row>
    <row r="297" spans="1:9" x14ac:dyDescent="0.75">
      <c r="A297">
        <v>1422.9169999999999</v>
      </c>
      <c r="B297" t="s">
        <v>50</v>
      </c>
      <c r="C297">
        <v>2903.3</v>
      </c>
      <c r="D297">
        <v>30</v>
      </c>
      <c r="F297" t="s">
        <v>26</v>
      </c>
      <c r="I297" t="s">
        <v>22</v>
      </c>
    </row>
    <row r="298" spans="1:9" x14ac:dyDescent="0.75">
      <c r="A298">
        <v>1434.6690000000001</v>
      </c>
      <c r="B298" t="s">
        <v>50</v>
      </c>
      <c r="C298">
        <v>2903.3</v>
      </c>
      <c r="D298">
        <v>30</v>
      </c>
      <c r="F298" t="s">
        <v>26</v>
      </c>
      <c r="I298" t="s">
        <v>22</v>
      </c>
    </row>
    <row r="299" spans="1:9" x14ac:dyDescent="0.75">
      <c r="A299">
        <v>1544.1949999999999</v>
      </c>
      <c r="B299" t="s">
        <v>50</v>
      </c>
      <c r="C299">
        <v>2903.3</v>
      </c>
      <c r="D299">
        <v>30</v>
      </c>
      <c r="F299" t="s">
        <v>26</v>
      </c>
      <c r="I299" t="s">
        <v>22</v>
      </c>
    </row>
    <row r="300" spans="1:9" x14ac:dyDescent="0.75">
      <c r="A300">
        <v>1550.7449999999999</v>
      </c>
      <c r="B300" t="s">
        <v>50</v>
      </c>
      <c r="C300">
        <v>2903.3</v>
      </c>
      <c r="D300">
        <v>30</v>
      </c>
      <c r="F300" t="s">
        <v>26</v>
      </c>
      <c r="I300" t="s">
        <v>22</v>
      </c>
    </row>
    <row r="301" spans="1:9" x14ac:dyDescent="0.75">
      <c r="A301">
        <v>1556.2670000000001</v>
      </c>
      <c r="B301" t="s">
        <v>50</v>
      </c>
      <c r="C301">
        <v>2903.3</v>
      </c>
      <c r="D301">
        <v>30</v>
      </c>
      <c r="F301" t="s">
        <v>26</v>
      </c>
      <c r="I301" t="s">
        <v>22</v>
      </c>
    </row>
    <row r="302" spans="1:9" x14ac:dyDescent="0.75">
      <c r="A302">
        <v>1672.3430000000001</v>
      </c>
      <c r="B302" t="s">
        <v>50</v>
      </c>
      <c r="C302">
        <v>2903.3</v>
      </c>
      <c r="D302">
        <v>30</v>
      </c>
      <c r="F302" t="s">
        <v>26</v>
      </c>
      <c r="I302" t="s">
        <v>22</v>
      </c>
    </row>
    <row r="303" spans="1:9" x14ac:dyDescent="0.75">
      <c r="A303">
        <v>1708.2940000000001</v>
      </c>
      <c r="B303" t="s">
        <v>50</v>
      </c>
      <c r="C303">
        <v>2903.3</v>
      </c>
      <c r="D303">
        <v>30</v>
      </c>
      <c r="F303" t="s">
        <v>26</v>
      </c>
      <c r="I303" t="s">
        <v>22</v>
      </c>
    </row>
    <row r="304" spans="1:9" x14ac:dyDescent="0.75">
      <c r="A304">
        <v>1711.145</v>
      </c>
      <c r="B304" t="s">
        <v>50</v>
      </c>
      <c r="C304">
        <v>2903.3</v>
      </c>
      <c r="D304">
        <v>30</v>
      </c>
      <c r="F304" t="s">
        <v>26</v>
      </c>
      <c r="I304" t="s">
        <v>22</v>
      </c>
    </row>
    <row r="305" spans="1:9" x14ac:dyDescent="0.75">
      <c r="A305">
        <v>1769.0709999999999</v>
      </c>
      <c r="B305" t="s">
        <v>50</v>
      </c>
      <c r="C305">
        <v>2903.3</v>
      </c>
      <c r="D305">
        <v>30</v>
      </c>
      <c r="F305" t="s">
        <v>26</v>
      </c>
      <c r="I305" t="s">
        <v>22</v>
      </c>
    </row>
    <row r="306" spans="1:9" x14ac:dyDescent="0.75">
      <c r="A306">
        <v>1796.396</v>
      </c>
      <c r="B306" t="s">
        <v>50</v>
      </c>
      <c r="C306">
        <v>2903.3</v>
      </c>
      <c r="D306">
        <v>30</v>
      </c>
      <c r="F306" t="s">
        <v>26</v>
      </c>
      <c r="I306" t="s">
        <v>22</v>
      </c>
    </row>
    <row r="307" spans="1:9" x14ac:dyDescent="0.75">
      <c r="A307">
        <v>1608.7249999999999</v>
      </c>
      <c r="B307" t="s">
        <v>50</v>
      </c>
      <c r="C307">
        <v>2903.3</v>
      </c>
      <c r="D307">
        <v>30</v>
      </c>
      <c r="F307" t="s">
        <v>29</v>
      </c>
      <c r="I307" t="s">
        <v>22</v>
      </c>
    </row>
    <row r="308" spans="1:9" x14ac:dyDescent="0.75">
      <c r="A308">
        <v>1633.193</v>
      </c>
      <c r="B308" t="s">
        <v>50</v>
      </c>
      <c r="C308">
        <v>2903.3</v>
      </c>
      <c r="D308">
        <v>30</v>
      </c>
      <c r="F308" t="s">
        <v>29</v>
      </c>
      <c r="I308" t="s">
        <v>22</v>
      </c>
    </row>
    <row r="309" spans="1:9" x14ac:dyDescent="0.75">
      <c r="A309">
        <v>1649.1949999999999</v>
      </c>
      <c r="B309" t="s">
        <v>50</v>
      </c>
      <c r="C309">
        <v>2903.3</v>
      </c>
      <c r="D309">
        <v>30</v>
      </c>
      <c r="F309" t="s">
        <v>29</v>
      </c>
      <c r="I309" t="s">
        <v>22</v>
      </c>
    </row>
    <row r="310" spans="1:9" x14ac:dyDescent="0.75">
      <c r="A310">
        <v>1659.1690000000001</v>
      </c>
      <c r="B310" t="s">
        <v>50</v>
      </c>
      <c r="C310">
        <v>2903.3</v>
      </c>
      <c r="D310">
        <v>30</v>
      </c>
      <c r="F310" t="s">
        <v>29</v>
      </c>
      <c r="I310" t="s">
        <v>22</v>
      </c>
    </row>
    <row r="311" spans="1:9" x14ac:dyDescent="0.75">
      <c r="A311">
        <v>1677.4939999999999</v>
      </c>
      <c r="B311" t="s">
        <v>50</v>
      </c>
      <c r="C311">
        <v>2903.3</v>
      </c>
      <c r="D311">
        <v>30</v>
      </c>
      <c r="F311" t="s">
        <v>29</v>
      </c>
      <c r="I311" t="s">
        <v>22</v>
      </c>
    </row>
    <row r="312" spans="1:9" x14ac:dyDescent="0.75">
      <c r="A312">
        <v>1780.7180000000001</v>
      </c>
      <c r="B312" t="s">
        <v>50</v>
      </c>
      <c r="C312">
        <v>2903.3</v>
      </c>
      <c r="D312">
        <v>30</v>
      </c>
      <c r="F312" t="s">
        <v>29</v>
      </c>
      <c r="I312" t="s">
        <v>22</v>
      </c>
    </row>
  </sheetData>
  <sortState xmlns:xlrd2="http://schemas.microsoft.com/office/spreadsheetml/2017/richdata2" ref="A224:I312">
    <sortCondition ref="F224:F31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7"/>
  <sheetViews>
    <sheetView workbookViewId="0">
      <selection activeCell="G14" sqref="G14"/>
    </sheetView>
  </sheetViews>
  <sheetFormatPr defaultColWidth="8.81640625" defaultRowHeight="14.75" x14ac:dyDescent="0.75"/>
  <cols>
    <col min="4" max="4" width="14" customWidth="1"/>
    <col min="7" max="7" width="14.31640625" customWidth="1"/>
  </cols>
  <sheetData>
    <row r="1" spans="1:9" x14ac:dyDescent="0.75">
      <c r="A1" t="s">
        <v>0</v>
      </c>
      <c r="B1" t="s">
        <v>53</v>
      </c>
    </row>
    <row r="3" spans="1:9" x14ac:dyDescent="0.75">
      <c r="A3" t="s">
        <v>2</v>
      </c>
    </row>
    <row r="5" spans="1:9" x14ac:dyDescent="0.75">
      <c r="A5" t="s">
        <v>3</v>
      </c>
      <c r="B5" t="s">
        <v>54</v>
      </c>
    </row>
    <row r="7" spans="1:9" x14ac:dyDescent="0.75">
      <c r="A7" t="s">
        <v>5</v>
      </c>
      <c r="B7" s="1">
        <v>43969.784409722219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COUNTIF($F$17:$F$75, D9)</f>
        <v>18</v>
      </c>
      <c r="G9" t="s">
        <v>30</v>
      </c>
      <c r="H9">
        <f>COUNTIF($F$76:$F$136, G9)</f>
        <v>11</v>
      </c>
      <c r="I9">
        <f>AVERAGE(K76:K86)</f>
        <v>12.029272727272696</v>
      </c>
    </row>
    <row r="10" spans="1:9" x14ac:dyDescent="0.75">
      <c r="D10" t="s">
        <v>25</v>
      </c>
      <c r="E10">
        <f t="shared" ref="E10:E11" si="0">COUNTIF($F$17:$F$75, D10)</f>
        <v>16</v>
      </c>
      <c r="G10" t="s">
        <v>31</v>
      </c>
      <c r="H10">
        <f t="shared" ref="H10:H13" si="1">COUNTIF($F$76:$F$136, G10)</f>
        <v>11</v>
      </c>
      <c r="I10">
        <f>AVERAGE(K87:K97)</f>
        <v>8.1242727272727038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18</v>
      </c>
      <c r="G11" t="s">
        <v>20</v>
      </c>
      <c r="H11">
        <f t="shared" si="1"/>
        <v>28</v>
      </c>
      <c r="I11">
        <f>AVERAGE(K98:K125)</f>
        <v>6.5836428571428689</v>
      </c>
    </row>
    <row r="12" spans="1:9" x14ac:dyDescent="0.75">
      <c r="D12" t="s">
        <v>28</v>
      </c>
      <c r="E12">
        <f>COUNTIF($F$17:$F$75, D12)</f>
        <v>7</v>
      </c>
      <c r="G12" t="s">
        <v>26</v>
      </c>
      <c r="H12">
        <f t="shared" si="1"/>
        <v>10</v>
      </c>
      <c r="I12">
        <f>AVERAGE(K126:K135)</f>
        <v>7.8326999999999769</v>
      </c>
    </row>
    <row r="13" spans="1:9" x14ac:dyDescent="0.75">
      <c r="A13" t="s">
        <v>8</v>
      </c>
      <c r="D13" s="2" t="s">
        <v>36</v>
      </c>
      <c r="E13">
        <f>SUM(E9:E12)</f>
        <v>59</v>
      </c>
      <c r="G13" t="s">
        <v>29</v>
      </c>
      <c r="H13">
        <f t="shared" si="1"/>
        <v>1</v>
      </c>
      <c r="I13">
        <f>K136</f>
        <v>1.8990000000001146</v>
      </c>
    </row>
    <row r="14" spans="1:9" x14ac:dyDescent="0.75">
      <c r="A14" t="s">
        <v>9</v>
      </c>
      <c r="B14" t="s">
        <v>10</v>
      </c>
      <c r="G14" s="2" t="s">
        <v>36</v>
      </c>
      <c r="H14">
        <f>SUM(H9:H13)</f>
        <v>61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1207.9390000000001</v>
      </c>
      <c r="B17" t="s">
        <v>54</v>
      </c>
      <c r="C17">
        <v>2908</v>
      </c>
      <c r="D17">
        <v>30</v>
      </c>
      <c r="F17" t="s">
        <v>23</v>
      </c>
      <c r="I17" t="s">
        <v>24</v>
      </c>
    </row>
    <row r="18" spans="1:9" x14ac:dyDescent="0.75">
      <c r="A18">
        <v>1209.2090000000001</v>
      </c>
      <c r="B18" t="s">
        <v>54</v>
      </c>
      <c r="C18">
        <v>2908</v>
      </c>
      <c r="D18">
        <v>30</v>
      </c>
      <c r="F18" t="s">
        <v>28</v>
      </c>
      <c r="I18" t="s">
        <v>24</v>
      </c>
    </row>
    <row r="19" spans="1:9" x14ac:dyDescent="0.75">
      <c r="A19">
        <v>1218.46</v>
      </c>
      <c r="B19" t="s">
        <v>54</v>
      </c>
      <c r="C19">
        <v>2908</v>
      </c>
      <c r="D19">
        <v>30</v>
      </c>
      <c r="F19" t="s">
        <v>23</v>
      </c>
      <c r="I19" t="s">
        <v>24</v>
      </c>
    </row>
    <row r="20" spans="1:9" x14ac:dyDescent="0.75">
      <c r="A20">
        <v>1218.9880000000001</v>
      </c>
      <c r="B20" t="s">
        <v>54</v>
      </c>
      <c r="C20">
        <v>2908</v>
      </c>
      <c r="D20">
        <v>30</v>
      </c>
      <c r="F20" t="s">
        <v>25</v>
      </c>
      <c r="I20" t="s">
        <v>24</v>
      </c>
    </row>
    <row r="21" spans="1:9" x14ac:dyDescent="0.75">
      <c r="A21">
        <v>1234.4860000000001</v>
      </c>
      <c r="B21" t="s">
        <v>54</v>
      </c>
      <c r="C21">
        <v>2908</v>
      </c>
      <c r="D21">
        <v>30</v>
      </c>
      <c r="F21" t="s">
        <v>27</v>
      </c>
      <c r="I21" t="s">
        <v>24</v>
      </c>
    </row>
    <row r="22" spans="1:9" x14ac:dyDescent="0.75">
      <c r="A22">
        <v>1235.56</v>
      </c>
      <c r="B22" t="s">
        <v>54</v>
      </c>
      <c r="C22">
        <v>2908</v>
      </c>
      <c r="D22">
        <v>30</v>
      </c>
      <c r="F22" t="s">
        <v>23</v>
      </c>
      <c r="I22" t="s">
        <v>24</v>
      </c>
    </row>
    <row r="23" spans="1:9" x14ac:dyDescent="0.75">
      <c r="A23">
        <v>1238.4090000000001</v>
      </c>
      <c r="B23" t="s">
        <v>54</v>
      </c>
      <c r="C23">
        <v>2908</v>
      </c>
      <c r="D23">
        <v>30</v>
      </c>
      <c r="F23" t="s">
        <v>25</v>
      </c>
      <c r="I23" t="s">
        <v>24</v>
      </c>
    </row>
    <row r="24" spans="1:9" x14ac:dyDescent="0.75">
      <c r="A24">
        <v>1239.9839999999999</v>
      </c>
      <c r="B24" t="s">
        <v>54</v>
      </c>
      <c r="C24">
        <v>2908</v>
      </c>
      <c r="D24">
        <v>30</v>
      </c>
      <c r="F24" t="s">
        <v>23</v>
      </c>
      <c r="I24" t="s">
        <v>24</v>
      </c>
    </row>
    <row r="25" spans="1:9" x14ac:dyDescent="0.75">
      <c r="A25">
        <v>1264.9090000000001</v>
      </c>
      <c r="B25" t="s">
        <v>54</v>
      </c>
      <c r="C25">
        <v>2908</v>
      </c>
      <c r="D25">
        <v>30</v>
      </c>
      <c r="F25" t="s">
        <v>25</v>
      </c>
      <c r="I25" t="s">
        <v>24</v>
      </c>
    </row>
    <row r="26" spans="1:9" x14ac:dyDescent="0.75">
      <c r="A26">
        <v>1266.4390000000001</v>
      </c>
      <c r="B26" t="s">
        <v>54</v>
      </c>
      <c r="C26">
        <v>2908</v>
      </c>
      <c r="D26">
        <v>30</v>
      </c>
      <c r="F26" t="s">
        <v>23</v>
      </c>
      <c r="I26" t="s">
        <v>24</v>
      </c>
    </row>
    <row r="27" spans="1:9" x14ac:dyDescent="0.75">
      <c r="A27">
        <v>1274.9110000000001</v>
      </c>
      <c r="B27" t="s">
        <v>54</v>
      </c>
      <c r="C27">
        <v>2908</v>
      </c>
      <c r="D27">
        <v>30</v>
      </c>
      <c r="F27" t="s">
        <v>23</v>
      </c>
      <c r="I27" t="s">
        <v>24</v>
      </c>
    </row>
    <row r="28" spans="1:9" x14ac:dyDescent="0.75">
      <c r="A28">
        <v>1282.26</v>
      </c>
      <c r="B28" t="s">
        <v>54</v>
      </c>
      <c r="C28">
        <v>2908</v>
      </c>
      <c r="D28">
        <v>30</v>
      </c>
      <c r="F28" t="s">
        <v>23</v>
      </c>
      <c r="I28" t="s">
        <v>24</v>
      </c>
    </row>
    <row r="29" spans="1:9" x14ac:dyDescent="0.75">
      <c r="A29">
        <v>1282.7850000000001</v>
      </c>
      <c r="B29" t="s">
        <v>54</v>
      </c>
      <c r="C29">
        <v>2908</v>
      </c>
      <c r="D29">
        <v>30</v>
      </c>
      <c r="F29" t="s">
        <v>27</v>
      </c>
      <c r="I29" t="s">
        <v>24</v>
      </c>
    </row>
    <row r="30" spans="1:9" x14ac:dyDescent="0.75">
      <c r="A30">
        <v>1284.6389999999999</v>
      </c>
      <c r="B30" t="s">
        <v>54</v>
      </c>
      <c r="C30">
        <v>2908</v>
      </c>
      <c r="D30">
        <v>30</v>
      </c>
      <c r="F30" t="s">
        <v>27</v>
      </c>
      <c r="I30" t="s">
        <v>24</v>
      </c>
    </row>
    <row r="31" spans="1:9" x14ac:dyDescent="0.75">
      <c r="A31">
        <v>1288.3340000000001</v>
      </c>
      <c r="B31" t="s">
        <v>54</v>
      </c>
      <c r="C31">
        <v>2908</v>
      </c>
      <c r="D31">
        <v>30</v>
      </c>
      <c r="F31" t="s">
        <v>28</v>
      </c>
      <c r="I31" t="s">
        <v>24</v>
      </c>
    </row>
    <row r="32" spans="1:9" x14ac:dyDescent="0.75">
      <c r="A32">
        <v>1325.6859999999999</v>
      </c>
      <c r="B32" t="s">
        <v>54</v>
      </c>
      <c r="C32">
        <v>2908</v>
      </c>
      <c r="D32">
        <v>30</v>
      </c>
      <c r="F32" t="s">
        <v>23</v>
      </c>
      <c r="I32" t="s">
        <v>24</v>
      </c>
    </row>
    <row r="33" spans="1:9" x14ac:dyDescent="0.75">
      <c r="A33">
        <v>1326.489</v>
      </c>
      <c r="B33" t="s">
        <v>54</v>
      </c>
      <c r="C33">
        <v>2908</v>
      </c>
      <c r="D33">
        <v>30</v>
      </c>
      <c r="F33" t="s">
        <v>27</v>
      </c>
      <c r="I33" t="s">
        <v>24</v>
      </c>
    </row>
    <row r="34" spans="1:9" x14ac:dyDescent="0.75">
      <c r="A34">
        <v>1327.788</v>
      </c>
      <c r="B34" t="s">
        <v>54</v>
      </c>
      <c r="C34">
        <v>2908</v>
      </c>
      <c r="D34">
        <v>30</v>
      </c>
      <c r="F34" t="s">
        <v>27</v>
      </c>
      <c r="I34" t="s">
        <v>24</v>
      </c>
    </row>
    <row r="35" spans="1:9" x14ac:dyDescent="0.75">
      <c r="A35">
        <v>1340.3340000000001</v>
      </c>
      <c r="B35" t="s">
        <v>54</v>
      </c>
      <c r="C35">
        <v>2908</v>
      </c>
      <c r="D35">
        <v>30</v>
      </c>
      <c r="F35" t="s">
        <v>25</v>
      </c>
      <c r="I35" t="s">
        <v>24</v>
      </c>
    </row>
    <row r="36" spans="1:9" x14ac:dyDescent="0.75">
      <c r="A36">
        <v>1348.6120000000001</v>
      </c>
      <c r="B36" t="s">
        <v>54</v>
      </c>
      <c r="C36">
        <v>2908</v>
      </c>
      <c r="D36">
        <v>30</v>
      </c>
      <c r="F36" t="s">
        <v>25</v>
      </c>
      <c r="I36" t="s">
        <v>24</v>
      </c>
    </row>
    <row r="37" spans="1:9" x14ac:dyDescent="0.75">
      <c r="A37">
        <v>1351.8119999999999</v>
      </c>
      <c r="B37" t="s">
        <v>54</v>
      </c>
      <c r="C37">
        <v>2908</v>
      </c>
      <c r="D37">
        <v>30</v>
      </c>
      <c r="F37" t="s">
        <v>23</v>
      </c>
      <c r="I37" t="s">
        <v>24</v>
      </c>
    </row>
    <row r="38" spans="1:9" x14ac:dyDescent="0.75">
      <c r="A38">
        <v>1359.4590000000001</v>
      </c>
      <c r="B38" t="s">
        <v>54</v>
      </c>
      <c r="C38">
        <v>2908</v>
      </c>
      <c r="D38">
        <v>30</v>
      </c>
      <c r="F38" t="s">
        <v>27</v>
      </c>
      <c r="I38" t="s">
        <v>24</v>
      </c>
    </row>
    <row r="39" spans="1:9" x14ac:dyDescent="0.75">
      <c r="A39">
        <v>1415.5119999999999</v>
      </c>
      <c r="B39" t="s">
        <v>54</v>
      </c>
      <c r="C39">
        <v>2908</v>
      </c>
      <c r="D39">
        <v>30</v>
      </c>
      <c r="F39" t="s">
        <v>28</v>
      </c>
      <c r="I39" t="s">
        <v>24</v>
      </c>
    </row>
    <row r="40" spans="1:9" x14ac:dyDescent="0.75">
      <c r="A40">
        <v>1417.9110000000001</v>
      </c>
      <c r="B40" t="s">
        <v>54</v>
      </c>
      <c r="C40">
        <v>2908</v>
      </c>
      <c r="D40">
        <v>30</v>
      </c>
      <c r="F40" t="s">
        <v>27</v>
      </c>
      <c r="I40" t="s">
        <v>24</v>
      </c>
    </row>
    <row r="41" spans="1:9" x14ac:dyDescent="0.75">
      <c r="A41">
        <v>1458.2080000000001</v>
      </c>
      <c r="B41" t="s">
        <v>54</v>
      </c>
      <c r="C41">
        <v>2908</v>
      </c>
      <c r="D41">
        <v>30</v>
      </c>
      <c r="F41" t="s">
        <v>23</v>
      </c>
      <c r="I41" t="s">
        <v>24</v>
      </c>
    </row>
    <row r="42" spans="1:9" x14ac:dyDescent="0.75">
      <c r="A42">
        <v>1458.461</v>
      </c>
      <c r="B42" t="s">
        <v>54</v>
      </c>
      <c r="C42">
        <v>2908</v>
      </c>
      <c r="D42">
        <v>30</v>
      </c>
      <c r="F42" t="s">
        <v>25</v>
      </c>
      <c r="I42" t="s">
        <v>24</v>
      </c>
    </row>
    <row r="43" spans="1:9" x14ac:dyDescent="0.75">
      <c r="A43">
        <v>1472.3579999999999</v>
      </c>
      <c r="B43" t="s">
        <v>54</v>
      </c>
      <c r="C43">
        <v>2908</v>
      </c>
      <c r="D43">
        <v>30</v>
      </c>
      <c r="F43" t="s">
        <v>25</v>
      </c>
      <c r="I43" t="s">
        <v>24</v>
      </c>
    </row>
    <row r="44" spans="1:9" x14ac:dyDescent="0.75">
      <c r="A44">
        <v>1488.039</v>
      </c>
      <c r="B44" t="s">
        <v>54</v>
      </c>
      <c r="C44">
        <v>2908</v>
      </c>
      <c r="D44">
        <v>30</v>
      </c>
      <c r="F44" t="s">
        <v>23</v>
      </c>
      <c r="I44" t="s">
        <v>24</v>
      </c>
    </row>
    <row r="45" spans="1:9" x14ac:dyDescent="0.75">
      <c r="A45">
        <v>1510.136</v>
      </c>
      <c r="B45" t="s">
        <v>54</v>
      </c>
      <c r="C45">
        <v>2908</v>
      </c>
      <c r="D45">
        <v>30</v>
      </c>
      <c r="F45" t="s">
        <v>27</v>
      </c>
      <c r="I45" t="s">
        <v>24</v>
      </c>
    </row>
    <row r="46" spans="1:9" x14ac:dyDescent="0.75">
      <c r="A46">
        <v>1512.761</v>
      </c>
      <c r="B46" t="s">
        <v>54</v>
      </c>
      <c r="C46">
        <v>2908</v>
      </c>
      <c r="D46">
        <v>30</v>
      </c>
      <c r="F46" t="s">
        <v>23</v>
      </c>
      <c r="I46" t="s">
        <v>24</v>
      </c>
    </row>
    <row r="47" spans="1:9" x14ac:dyDescent="0.75">
      <c r="A47">
        <v>1554.4380000000001</v>
      </c>
      <c r="B47" t="s">
        <v>54</v>
      </c>
      <c r="C47">
        <v>2908</v>
      </c>
      <c r="D47">
        <v>30</v>
      </c>
      <c r="F47" t="s">
        <v>28</v>
      </c>
      <c r="I47" t="s">
        <v>24</v>
      </c>
    </row>
    <row r="48" spans="1:9" x14ac:dyDescent="0.75">
      <c r="A48">
        <v>1583.4390000000001</v>
      </c>
      <c r="B48" t="s">
        <v>54</v>
      </c>
      <c r="C48">
        <v>2908</v>
      </c>
      <c r="D48">
        <v>30</v>
      </c>
      <c r="F48" t="s">
        <v>28</v>
      </c>
      <c r="I48" t="s">
        <v>24</v>
      </c>
    </row>
    <row r="49" spans="1:9" x14ac:dyDescent="0.75">
      <c r="A49">
        <v>1598.71</v>
      </c>
      <c r="B49" t="s">
        <v>54</v>
      </c>
      <c r="C49">
        <v>2908</v>
      </c>
      <c r="D49">
        <v>30</v>
      </c>
      <c r="F49" t="s">
        <v>28</v>
      </c>
      <c r="I49" t="s">
        <v>24</v>
      </c>
    </row>
    <row r="50" spans="1:9" x14ac:dyDescent="0.75">
      <c r="A50">
        <v>1622.5609999999999</v>
      </c>
      <c r="B50" t="s">
        <v>54</v>
      </c>
      <c r="C50">
        <v>2908</v>
      </c>
      <c r="D50">
        <v>30</v>
      </c>
      <c r="F50" t="s">
        <v>23</v>
      </c>
      <c r="I50" t="s">
        <v>24</v>
      </c>
    </row>
    <row r="51" spans="1:9" x14ac:dyDescent="0.75">
      <c r="A51">
        <v>1628.2850000000001</v>
      </c>
      <c r="B51" t="s">
        <v>54</v>
      </c>
      <c r="C51">
        <v>2908</v>
      </c>
      <c r="D51">
        <v>30</v>
      </c>
      <c r="F51" t="s">
        <v>25</v>
      </c>
      <c r="I51" t="s">
        <v>24</v>
      </c>
    </row>
    <row r="52" spans="1:9" x14ac:dyDescent="0.75">
      <c r="A52">
        <v>1638.759</v>
      </c>
      <c r="B52" t="s">
        <v>54</v>
      </c>
      <c r="C52">
        <v>2908</v>
      </c>
      <c r="D52">
        <v>30</v>
      </c>
      <c r="F52" t="s">
        <v>23</v>
      </c>
      <c r="I52" t="s">
        <v>24</v>
      </c>
    </row>
    <row r="53" spans="1:9" x14ac:dyDescent="0.75">
      <c r="A53">
        <v>1639.5340000000001</v>
      </c>
      <c r="B53" t="s">
        <v>54</v>
      </c>
      <c r="C53">
        <v>2908</v>
      </c>
      <c r="D53">
        <v>30</v>
      </c>
      <c r="F53" t="s">
        <v>25</v>
      </c>
      <c r="I53" t="s">
        <v>24</v>
      </c>
    </row>
    <row r="54" spans="1:9" x14ac:dyDescent="0.75">
      <c r="A54">
        <v>1663.336</v>
      </c>
      <c r="B54" t="s">
        <v>54</v>
      </c>
      <c r="C54">
        <v>2908</v>
      </c>
      <c r="D54">
        <v>30</v>
      </c>
      <c r="F54" t="s">
        <v>23</v>
      </c>
      <c r="I54" t="s">
        <v>24</v>
      </c>
    </row>
    <row r="55" spans="1:9" x14ac:dyDescent="0.75">
      <c r="A55">
        <v>1664.4079999999999</v>
      </c>
      <c r="B55" t="s">
        <v>54</v>
      </c>
      <c r="C55">
        <v>2908</v>
      </c>
      <c r="D55">
        <v>30</v>
      </c>
      <c r="F55" t="s">
        <v>23</v>
      </c>
      <c r="I55" t="s">
        <v>24</v>
      </c>
    </row>
    <row r="56" spans="1:9" x14ac:dyDescent="0.75">
      <c r="A56">
        <v>1665.16</v>
      </c>
      <c r="B56" t="s">
        <v>54</v>
      </c>
      <c r="C56">
        <v>2908</v>
      </c>
      <c r="D56">
        <v>30</v>
      </c>
      <c r="F56" t="s">
        <v>25</v>
      </c>
      <c r="I56" t="s">
        <v>24</v>
      </c>
    </row>
    <row r="57" spans="1:9" x14ac:dyDescent="0.75">
      <c r="A57">
        <v>1668.586</v>
      </c>
      <c r="B57" t="s">
        <v>54</v>
      </c>
      <c r="C57">
        <v>2908</v>
      </c>
      <c r="D57">
        <v>30</v>
      </c>
      <c r="F57" t="s">
        <v>27</v>
      </c>
      <c r="I57" t="s">
        <v>24</v>
      </c>
    </row>
    <row r="58" spans="1:9" x14ac:dyDescent="0.75">
      <c r="A58">
        <v>1676.2840000000001</v>
      </c>
      <c r="B58" t="s">
        <v>54</v>
      </c>
      <c r="C58">
        <v>2908</v>
      </c>
      <c r="D58">
        <v>30</v>
      </c>
      <c r="F58" t="s">
        <v>27</v>
      </c>
      <c r="I58" t="s">
        <v>24</v>
      </c>
    </row>
    <row r="59" spans="1:9" x14ac:dyDescent="0.75">
      <c r="A59">
        <v>1676.79</v>
      </c>
      <c r="B59" t="s">
        <v>54</v>
      </c>
      <c r="C59">
        <v>2908</v>
      </c>
      <c r="D59">
        <v>30</v>
      </c>
      <c r="F59" t="s">
        <v>27</v>
      </c>
      <c r="I59" t="s">
        <v>24</v>
      </c>
    </row>
    <row r="60" spans="1:9" x14ac:dyDescent="0.75">
      <c r="A60">
        <v>1682.087</v>
      </c>
      <c r="B60" t="s">
        <v>54</v>
      </c>
      <c r="C60">
        <v>2908</v>
      </c>
      <c r="D60">
        <v>30</v>
      </c>
      <c r="F60" t="s">
        <v>27</v>
      </c>
      <c r="I60" t="s">
        <v>24</v>
      </c>
    </row>
    <row r="61" spans="1:9" x14ac:dyDescent="0.75">
      <c r="A61">
        <v>1683.9359999999999</v>
      </c>
      <c r="B61" t="s">
        <v>54</v>
      </c>
      <c r="C61">
        <v>2908</v>
      </c>
      <c r="D61">
        <v>30</v>
      </c>
      <c r="F61" t="s">
        <v>27</v>
      </c>
      <c r="I61" t="s">
        <v>24</v>
      </c>
    </row>
    <row r="62" spans="1:9" x14ac:dyDescent="0.75">
      <c r="A62">
        <v>1689.9860000000001</v>
      </c>
      <c r="B62" t="s">
        <v>54</v>
      </c>
      <c r="C62">
        <v>2908</v>
      </c>
      <c r="D62">
        <v>30</v>
      </c>
      <c r="F62" t="s">
        <v>27</v>
      </c>
      <c r="I62" t="s">
        <v>24</v>
      </c>
    </row>
    <row r="63" spans="1:9" x14ac:dyDescent="0.75">
      <c r="A63">
        <v>1690.51</v>
      </c>
      <c r="B63" t="s">
        <v>54</v>
      </c>
      <c r="C63">
        <v>2908</v>
      </c>
      <c r="D63">
        <v>30</v>
      </c>
      <c r="F63" t="s">
        <v>27</v>
      </c>
      <c r="I63" t="s">
        <v>24</v>
      </c>
    </row>
    <row r="64" spans="1:9" x14ac:dyDescent="0.75">
      <c r="A64">
        <v>1694.413</v>
      </c>
      <c r="B64" t="s">
        <v>54</v>
      </c>
      <c r="C64">
        <v>2908</v>
      </c>
      <c r="D64">
        <v>30</v>
      </c>
      <c r="F64" t="s">
        <v>27</v>
      </c>
      <c r="I64" t="s">
        <v>24</v>
      </c>
    </row>
    <row r="65" spans="1:11" x14ac:dyDescent="0.75">
      <c r="A65">
        <v>1699.9860000000001</v>
      </c>
      <c r="B65" t="s">
        <v>54</v>
      </c>
      <c r="C65">
        <v>2908</v>
      </c>
      <c r="D65">
        <v>30</v>
      </c>
      <c r="F65" t="s">
        <v>25</v>
      </c>
      <c r="I65" t="s">
        <v>24</v>
      </c>
    </row>
    <row r="66" spans="1:11" x14ac:dyDescent="0.75">
      <c r="A66">
        <v>1701.0609999999999</v>
      </c>
      <c r="B66" t="s">
        <v>54</v>
      </c>
      <c r="C66">
        <v>2908</v>
      </c>
      <c r="D66">
        <v>30</v>
      </c>
      <c r="F66" t="s">
        <v>25</v>
      </c>
      <c r="I66" t="s">
        <v>24</v>
      </c>
    </row>
    <row r="67" spans="1:11" x14ac:dyDescent="0.75">
      <c r="A67">
        <v>1717.86</v>
      </c>
      <c r="B67" t="s">
        <v>54</v>
      </c>
      <c r="C67">
        <v>2908</v>
      </c>
      <c r="D67">
        <v>30</v>
      </c>
      <c r="F67" t="s">
        <v>27</v>
      </c>
      <c r="I67" t="s">
        <v>24</v>
      </c>
    </row>
    <row r="68" spans="1:11" x14ac:dyDescent="0.75">
      <c r="A68">
        <v>1733.338</v>
      </c>
      <c r="B68" t="s">
        <v>54</v>
      </c>
      <c r="C68">
        <v>2908</v>
      </c>
      <c r="D68">
        <v>30</v>
      </c>
      <c r="F68" t="s">
        <v>25</v>
      </c>
      <c r="I68" t="s">
        <v>24</v>
      </c>
    </row>
    <row r="69" spans="1:11" x14ac:dyDescent="0.75">
      <c r="A69">
        <v>1738.337</v>
      </c>
      <c r="B69" t="s">
        <v>54</v>
      </c>
      <c r="C69">
        <v>2908</v>
      </c>
      <c r="D69">
        <v>30</v>
      </c>
      <c r="F69" t="s">
        <v>23</v>
      </c>
      <c r="I69" t="s">
        <v>24</v>
      </c>
    </row>
    <row r="70" spans="1:11" x14ac:dyDescent="0.75">
      <c r="A70">
        <v>1738.8579999999999</v>
      </c>
      <c r="B70" t="s">
        <v>54</v>
      </c>
      <c r="C70">
        <v>2908</v>
      </c>
      <c r="D70">
        <v>30</v>
      </c>
      <c r="F70" t="s">
        <v>27</v>
      </c>
      <c r="I70" t="s">
        <v>24</v>
      </c>
    </row>
    <row r="71" spans="1:11" x14ac:dyDescent="0.75">
      <c r="A71">
        <v>1742.5360000000001</v>
      </c>
      <c r="B71" t="s">
        <v>54</v>
      </c>
      <c r="C71">
        <v>2908</v>
      </c>
      <c r="D71">
        <v>30</v>
      </c>
      <c r="F71" t="s">
        <v>25</v>
      </c>
      <c r="I71" t="s">
        <v>24</v>
      </c>
    </row>
    <row r="72" spans="1:11" x14ac:dyDescent="0.75">
      <c r="A72">
        <v>1752.3109999999999</v>
      </c>
      <c r="B72" t="s">
        <v>54</v>
      </c>
      <c r="C72">
        <v>2908</v>
      </c>
      <c r="D72">
        <v>30</v>
      </c>
      <c r="F72" t="s">
        <v>25</v>
      </c>
      <c r="I72" t="s">
        <v>24</v>
      </c>
    </row>
    <row r="73" spans="1:11" x14ac:dyDescent="0.75">
      <c r="A73">
        <v>1756.2339999999999</v>
      </c>
      <c r="B73" t="s">
        <v>54</v>
      </c>
      <c r="C73">
        <v>2908</v>
      </c>
      <c r="D73">
        <v>30</v>
      </c>
      <c r="F73" t="s">
        <v>25</v>
      </c>
      <c r="I73" t="s">
        <v>24</v>
      </c>
    </row>
    <row r="74" spans="1:11" x14ac:dyDescent="0.75">
      <c r="A74">
        <v>1756.7619999999999</v>
      </c>
      <c r="B74" t="s">
        <v>54</v>
      </c>
      <c r="C74">
        <v>2908</v>
      </c>
      <c r="D74">
        <v>30</v>
      </c>
      <c r="F74" t="s">
        <v>23</v>
      </c>
      <c r="I74" t="s">
        <v>24</v>
      </c>
    </row>
    <row r="75" spans="1:11" x14ac:dyDescent="0.75">
      <c r="A75">
        <v>1770.884</v>
      </c>
      <c r="B75" t="s">
        <v>54</v>
      </c>
      <c r="C75">
        <v>2908</v>
      </c>
      <c r="D75">
        <v>30</v>
      </c>
      <c r="F75" t="s">
        <v>28</v>
      </c>
      <c r="I75" t="s">
        <v>24</v>
      </c>
      <c r="K75" t="s">
        <v>37</v>
      </c>
    </row>
    <row r="76" spans="1:11" x14ac:dyDescent="0.75">
      <c r="A76" s="6">
        <v>1216.136</v>
      </c>
      <c r="B76" s="6" t="s">
        <v>54</v>
      </c>
      <c r="C76" s="6">
        <v>2908</v>
      </c>
      <c r="D76" s="6">
        <v>30</v>
      </c>
      <c r="E76" s="6"/>
      <c r="F76" s="6" t="s">
        <v>30</v>
      </c>
      <c r="G76" s="6"/>
      <c r="H76" s="6"/>
      <c r="I76" s="6" t="s">
        <v>21</v>
      </c>
      <c r="K76">
        <f>A137-A76</f>
        <v>0.77500000000009095</v>
      </c>
    </row>
    <row r="77" spans="1:11" x14ac:dyDescent="0.75">
      <c r="A77">
        <v>1317.5360000000001</v>
      </c>
      <c r="B77" t="s">
        <v>54</v>
      </c>
      <c r="C77">
        <v>2908</v>
      </c>
      <c r="D77">
        <v>30</v>
      </c>
      <c r="F77" t="s">
        <v>30</v>
      </c>
      <c r="I77" t="s">
        <v>21</v>
      </c>
      <c r="K77">
        <f t="shared" ref="K77:K85" si="2">A138-A77</f>
        <v>5.5239999999998872</v>
      </c>
    </row>
    <row r="78" spans="1:11" x14ac:dyDescent="0.75">
      <c r="A78">
        <v>1387.4880000000001</v>
      </c>
      <c r="B78" t="s">
        <v>54</v>
      </c>
      <c r="C78">
        <v>2908</v>
      </c>
      <c r="D78">
        <v>30</v>
      </c>
      <c r="F78" t="s">
        <v>30</v>
      </c>
      <c r="I78" t="s">
        <v>21</v>
      </c>
      <c r="K78">
        <f t="shared" si="2"/>
        <v>4.4710000000000036</v>
      </c>
    </row>
    <row r="79" spans="1:11" x14ac:dyDescent="0.75">
      <c r="A79">
        <v>1419.4849999999999</v>
      </c>
      <c r="B79" t="s">
        <v>54</v>
      </c>
      <c r="C79">
        <v>2908</v>
      </c>
      <c r="D79">
        <v>30</v>
      </c>
      <c r="F79" t="s">
        <v>30</v>
      </c>
      <c r="I79" t="s">
        <v>21</v>
      </c>
      <c r="K79">
        <f t="shared" si="2"/>
        <v>1.8269999999999982</v>
      </c>
    </row>
    <row r="80" spans="1:11" x14ac:dyDescent="0.75">
      <c r="A80">
        <v>1473.6369999999999</v>
      </c>
      <c r="B80" t="s">
        <v>54</v>
      </c>
      <c r="C80">
        <v>2908</v>
      </c>
      <c r="D80">
        <v>30</v>
      </c>
      <c r="F80" t="s">
        <v>30</v>
      </c>
      <c r="I80" t="s">
        <v>21</v>
      </c>
      <c r="K80">
        <f t="shared" si="2"/>
        <v>13.352000000000089</v>
      </c>
    </row>
    <row r="81" spans="1:11" x14ac:dyDescent="0.75">
      <c r="A81">
        <v>1491.461</v>
      </c>
      <c r="B81" t="s">
        <v>54</v>
      </c>
      <c r="C81">
        <v>2908</v>
      </c>
      <c r="D81">
        <v>30</v>
      </c>
      <c r="F81" t="s">
        <v>30</v>
      </c>
      <c r="I81" t="s">
        <v>21</v>
      </c>
      <c r="K81">
        <f t="shared" si="2"/>
        <v>7.1479999999999109</v>
      </c>
    </row>
    <row r="82" spans="1:11" x14ac:dyDescent="0.75">
      <c r="A82">
        <v>1516.9860000000001</v>
      </c>
      <c r="B82" t="s">
        <v>54</v>
      </c>
      <c r="C82">
        <v>2908</v>
      </c>
      <c r="D82">
        <v>30</v>
      </c>
      <c r="F82" t="s">
        <v>30</v>
      </c>
      <c r="I82" t="s">
        <v>21</v>
      </c>
      <c r="K82">
        <f t="shared" si="2"/>
        <v>14.40099999999984</v>
      </c>
    </row>
    <row r="83" spans="1:11" x14ac:dyDescent="0.75">
      <c r="A83">
        <v>1535.309</v>
      </c>
      <c r="B83" t="s">
        <v>54</v>
      </c>
      <c r="C83">
        <v>2908</v>
      </c>
      <c r="D83">
        <v>30</v>
      </c>
      <c r="F83" t="s">
        <v>30</v>
      </c>
      <c r="I83" t="s">
        <v>21</v>
      </c>
      <c r="K83">
        <f t="shared" si="2"/>
        <v>16.800999999999931</v>
      </c>
    </row>
    <row r="84" spans="1:11" x14ac:dyDescent="0.75">
      <c r="A84">
        <v>1567.211</v>
      </c>
      <c r="B84" t="s">
        <v>54</v>
      </c>
      <c r="C84">
        <v>2908</v>
      </c>
      <c r="D84">
        <v>30</v>
      </c>
      <c r="F84" t="s">
        <v>30</v>
      </c>
      <c r="I84" t="s">
        <v>21</v>
      </c>
      <c r="K84">
        <f t="shared" si="2"/>
        <v>43.249000000000024</v>
      </c>
    </row>
    <row r="85" spans="1:11" x14ac:dyDescent="0.75">
      <c r="A85">
        <v>1746.788</v>
      </c>
      <c r="B85" t="s">
        <v>54</v>
      </c>
      <c r="C85">
        <v>2908</v>
      </c>
      <c r="D85">
        <v>30</v>
      </c>
      <c r="F85" t="s">
        <v>30</v>
      </c>
      <c r="I85" t="s">
        <v>21</v>
      </c>
      <c r="K85">
        <f t="shared" si="2"/>
        <v>2.1240000000000236</v>
      </c>
    </row>
    <row r="86" spans="1:11" x14ac:dyDescent="0.75">
      <c r="A86">
        <v>1778.2090000000001</v>
      </c>
      <c r="B86" t="s">
        <v>54</v>
      </c>
      <c r="C86">
        <v>2908</v>
      </c>
      <c r="D86">
        <v>30</v>
      </c>
      <c r="F86" t="s">
        <v>30</v>
      </c>
      <c r="I86" t="s">
        <v>21</v>
      </c>
      <c r="K86">
        <f>A147-A86</f>
        <v>22.649999999999864</v>
      </c>
    </row>
    <row r="87" spans="1:11" x14ac:dyDescent="0.75">
      <c r="A87">
        <v>1212.1880000000001</v>
      </c>
      <c r="B87" t="s">
        <v>54</v>
      </c>
      <c r="C87">
        <v>2908</v>
      </c>
      <c r="D87">
        <v>30</v>
      </c>
      <c r="F87" t="s">
        <v>31</v>
      </c>
      <c r="I87" t="s">
        <v>21</v>
      </c>
      <c r="K87">
        <f t="shared" ref="K87:K136" si="3">A148-A87</f>
        <v>1.8499999999999091</v>
      </c>
    </row>
    <row r="88" spans="1:11" x14ac:dyDescent="0.75">
      <c r="A88">
        <v>1315.46</v>
      </c>
      <c r="B88" t="s">
        <v>54</v>
      </c>
      <c r="C88">
        <v>2908</v>
      </c>
      <c r="D88">
        <v>30</v>
      </c>
      <c r="F88" t="s">
        <v>31</v>
      </c>
      <c r="I88" t="s">
        <v>21</v>
      </c>
      <c r="K88">
        <f t="shared" si="3"/>
        <v>1.8009999999999309</v>
      </c>
    </row>
    <row r="89" spans="1:11" x14ac:dyDescent="0.75">
      <c r="A89">
        <v>1362.0619999999999</v>
      </c>
      <c r="B89" t="s">
        <v>54</v>
      </c>
      <c r="C89">
        <v>2908</v>
      </c>
      <c r="D89">
        <v>30</v>
      </c>
      <c r="F89" t="s">
        <v>31</v>
      </c>
      <c r="I89" t="s">
        <v>21</v>
      </c>
      <c r="K89">
        <f t="shared" si="3"/>
        <v>19.375</v>
      </c>
    </row>
    <row r="90" spans="1:11" x14ac:dyDescent="0.75">
      <c r="A90">
        <v>1384.1110000000001</v>
      </c>
      <c r="B90" t="s">
        <v>54</v>
      </c>
      <c r="C90">
        <v>2908</v>
      </c>
      <c r="D90">
        <v>30</v>
      </c>
      <c r="F90" t="s">
        <v>31</v>
      </c>
      <c r="I90" t="s">
        <v>21</v>
      </c>
      <c r="K90">
        <f t="shared" si="3"/>
        <v>2.6229999999998199</v>
      </c>
    </row>
    <row r="91" spans="1:11" x14ac:dyDescent="0.75">
      <c r="A91">
        <v>1393.7850000000001</v>
      </c>
      <c r="B91" t="s">
        <v>54</v>
      </c>
      <c r="C91">
        <v>2908</v>
      </c>
      <c r="D91">
        <v>30</v>
      </c>
      <c r="F91" t="s">
        <v>31</v>
      </c>
      <c r="I91" t="s">
        <v>21</v>
      </c>
      <c r="K91">
        <f t="shared" si="3"/>
        <v>8.5760000000000218</v>
      </c>
    </row>
    <row r="92" spans="1:11" x14ac:dyDescent="0.75">
      <c r="A92">
        <v>1425.7339999999999</v>
      </c>
      <c r="B92" t="s">
        <v>54</v>
      </c>
      <c r="C92">
        <v>2908</v>
      </c>
      <c r="D92">
        <v>30</v>
      </c>
      <c r="F92" t="s">
        <v>31</v>
      </c>
      <c r="I92" t="s">
        <v>21</v>
      </c>
      <c r="K92">
        <f t="shared" si="3"/>
        <v>22.503000000000156</v>
      </c>
    </row>
    <row r="93" spans="1:11" x14ac:dyDescent="0.75">
      <c r="A93">
        <v>1500.96</v>
      </c>
      <c r="B93" t="s">
        <v>54</v>
      </c>
      <c r="C93">
        <v>2908</v>
      </c>
      <c r="D93">
        <v>30</v>
      </c>
      <c r="F93" t="s">
        <v>31</v>
      </c>
      <c r="I93" t="s">
        <v>21</v>
      </c>
      <c r="K93">
        <f t="shared" si="3"/>
        <v>1.5989999999999327</v>
      </c>
    </row>
    <row r="94" spans="1:11" x14ac:dyDescent="0.75">
      <c r="A94">
        <v>1514.66</v>
      </c>
      <c r="B94" t="s">
        <v>54</v>
      </c>
      <c r="C94">
        <v>2908</v>
      </c>
      <c r="D94">
        <v>30</v>
      </c>
      <c r="F94" t="s">
        <v>31</v>
      </c>
      <c r="I94" t="s">
        <v>21</v>
      </c>
      <c r="K94">
        <f t="shared" si="3"/>
        <v>2.0760000000000218</v>
      </c>
    </row>
    <row r="95" spans="1:11" x14ac:dyDescent="0.75">
      <c r="A95">
        <v>1610.9880000000001</v>
      </c>
      <c r="B95" t="s">
        <v>54</v>
      </c>
      <c r="C95">
        <v>2908</v>
      </c>
      <c r="D95">
        <v>30</v>
      </c>
      <c r="F95" t="s">
        <v>31</v>
      </c>
      <c r="I95" t="s">
        <v>21</v>
      </c>
      <c r="K95">
        <f t="shared" si="3"/>
        <v>15.720000000000027</v>
      </c>
    </row>
    <row r="96" spans="1:11" x14ac:dyDescent="0.75">
      <c r="A96">
        <v>1670.41</v>
      </c>
      <c r="B96" t="s">
        <v>54</v>
      </c>
      <c r="C96">
        <v>2908</v>
      </c>
      <c r="D96">
        <v>30</v>
      </c>
      <c r="F96" t="s">
        <v>31</v>
      </c>
      <c r="I96" t="s">
        <v>21</v>
      </c>
      <c r="K96">
        <f t="shared" si="3"/>
        <v>5.0739999999998417</v>
      </c>
    </row>
    <row r="97" spans="1:11" x14ac:dyDescent="0.75">
      <c r="A97">
        <v>1687.59</v>
      </c>
      <c r="B97" t="s">
        <v>54</v>
      </c>
      <c r="C97">
        <v>2908</v>
      </c>
      <c r="D97">
        <v>30</v>
      </c>
      <c r="F97" t="s">
        <v>31</v>
      </c>
      <c r="I97" t="s">
        <v>21</v>
      </c>
      <c r="K97">
        <f t="shared" si="3"/>
        <v>8.1700000000000728</v>
      </c>
    </row>
    <row r="98" spans="1:11" x14ac:dyDescent="0.75">
      <c r="A98">
        <v>1201.06</v>
      </c>
      <c r="B98" t="s">
        <v>54</v>
      </c>
      <c r="C98">
        <v>2908</v>
      </c>
      <c r="D98">
        <v>30</v>
      </c>
      <c r="F98" t="s">
        <v>20</v>
      </c>
      <c r="I98" t="s">
        <v>21</v>
      </c>
      <c r="K98">
        <f t="shared" si="3"/>
        <v>5.7999999999999545</v>
      </c>
    </row>
    <row r="99" spans="1:11" x14ac:dyDescent="0.75">
      <c r="A99">
        <v>1214.289</v>
      </c>
      <c r="B99" t="s">
        <v>54</v>
      </c>
      <c r="C99">
        <v>2908</v>
      </c>
      <c r="D99">
        <v>30</v>
      </c>
      <c r="F99" t="s">
        <v>20</v>
      </c>
      <c r="I99" t="s">
        <v>21</v>
      </c>
      <c r="K99">
        <f t="shared" si="3"/>
        <v>1.0699999999999363</v>
      </c>
    </row>
    <row r="100" spans="1:11" x14ac:dyDescent="0.75">
      <c r="A100">
        <v>1220.0609999999999</v>
      </c>
      <c r="B100" t="s">
        <v>54</v>
      </c>
      <c r="C100">
        <v>2908</v>
      </c>
      <c r="D100">
        <v>30</v>
      </c>
      <c r="F100" t="s">
        <v>20</v>
      </c>
      <c r="I100" t="s">
        <v>21</v>
      </c>
      <c r="K100">
        <f t="shared" si="3"/>
        <v>6.2989999999999782</v>
      </c>
    </row>
    <row r="101" spans="1:11" x14ac:dyDescent="0.75">
      <c r="A101">
        <v>1227.9349999999999</v>
      </c>
      <c r="B101" t="s">
        <v>54</v>
      </c>
      <c r="C101">
        <v>2908</v>
      </c>
      <c r="D101">
        <v>30</v>
      </c>
      <c r="F101" t="s">
        <v>20</v>
      </c>
      <c r="I101" t="s">
        <v>21</v>
      </c>
      <c r="K101">
        <f t="shared" si="3"/>
        <v>6.0250000000000909</v>
      </c>
    </row>
    <row r="102" spans="1:11" x14ac:dyDescent="0.75">
      <c r="A102">
        <v>1240.2360000000001</v>
      </c>
      <c r="B102" t="s">
        <v>54</v>
      </c>
      <c r="C102">
        <v>2908</v>
      </c>
      <c r="D102">
        <v>30</v>
      </c>
      <c r="F102" t="s">
        <v>20</v>
      </c>
      <c r="I102" t="s">
        <v>21</v>
      </c>
      <c r="K102">
        <f t="shared" si="3"/>
        <v>23.349999999999909</v>
      </c>
    </row>
    <row r="103" spans="1:11" x14ac:dyDescent="0.75">
      <c r="A103">
        <v>1266.712</v>
      </c>
      <c r="B103" t="s">
        <v>54</v>
      </c>
      <c r="C103">
        <v>2908</v>
      </c>
      <c r="D103">
        <v>30</v>
      </c>
      <c r="F103" t="s">
        <v>20</v>
      </c>
      <c r="I103" t="s">
        <v>21</v>
      </c>
      <c r="K103">
        <f t="shared" si="3"/>
        <v>14.724999999999909</v>
      </c>
    </row>
    <row r="104" spans="1:11" x14ac:dyDescent="0.75">
      <c r="A104">
        <v>1335.3620000000001</v>
      </c>
      <c r="B104" t="s">
        <v>54</v>
      </c>
      <c r="C104">
        <v>2908</v>
      </c>
      <c r="D104">
        <v>30</v>
      </c>
      <c r="F104" t="s">
        <v>20</v>
      </c>
      <c r="I104" t="s">
        <v>21</v>
      </c>
      <c r="K104">
        <f t="shared" si="3"/>
        <v>4.4489999999998417</v>
      </c>
    </row>
    <row r="105" spans="1:11" x14ac:dyDescent="0.75">
      <c r="A105">
        <v>1341.36</v>
      </c>
      <c r="B105" t="s">
        <v>54</v>
      </c>
      <c r="C105">
        <v>2908</v>
      </c>
      <c r="D105">
        <v>30</v>
      </c>
      <c r="F105" t="s">
        <v>20</v>
      </c>
      <c r="I105" t="s">
        <v>21</v>
      </c>
      <c r="K105">
        <f t="shared" si="3"/>
        <v>5.1520000000000437</v>
      </c>
    </row>
    <row r="106" spans="1:11" x14ac:dyDescent="0.75">
      <c r="A106">
        <v>1352.86</v>
      </c>
      <c r="B106" t="s">
        <v>54</v>
      </c>
      <c r="C106">
        <v>2908</v>
      </c>
      <c r="D106">
        <v>30</v>
      </c>
      <c r="F106" t="s">
        <v>20</v>
      </c>
      <c r="I106" t="s">
        <v>21</v>
      </c>
      <c r="K106">
        <f t="shared" si="3"/>
        <v>6.0760000000000218</v>
      </c>
    </row>
    <row r="107" spans="1:11" x14ac:dyDescent="0.75">
      <c r="A107">
        <v>1402.635</v>
      </c>
      <c r="B107" t="s">
        <v>54</v>
      </c>
      <c r="C107">
        <v>2908</v>
      </c>
      <c r="D107">
        <v>30</v>
      </c>
      <c r="F107" t="s">
        <v>20</v>
      </c>
      <c r="I107" t="s">
        <v>21</v>
      </c>
      <c r="K107">
        <f t="shared" si="3"/>
        <v>6.5769999999999982</v>
      </c>
    </row>
    <row r="108" spans="1:11" x14ac:dyDescent="0.75">
      <c r="A108">
        <v>1413.4390000000001</v>
      </c>
      <c r="B108" t="s">
        <v>54</v>
      </c>
      <c r="C108">
        <v>2908</v>
      </c>
      <c r="D108">
        <v>30</v>
      </c>
      <c r="F108" t="s">
        <v>20</v>
      </c>
      <c r="I108" t="s">
        <v>21</v>
      </c>
      <c r="K108">
        <f t="shared" si="3"/>
        <v>3.6699999999998454</v>
      </c>
    </row>
    <row r="109" spans="1:11" x14ac:dyDescent="0.75">
      <c r="A109">
        <v>1448.511</v>
      </c>
      <c r="B109" t="s">
        <v>54</v>
      </c>
      <c r="C109">
        <v>2908</v>
      </c>
      <c r="D109">
        <v>30</v>
      </c>
      <c r="F109" t="s">
        <v>20</v>
      </c>
      <c r="I109" t="s">
        <v>21</v>
      </c>
      <c r="K109">
        <f t="shared" si="3"/>
        <v>8.9000000000000909</v>
      </c>
    </row>
    <row r="110" spans="1:11" x14ac:dyDescent="0.75">
      <c r="A110">
        <v>1460.338</v>
      </c>
      <c r="B110" t="s">
        <v>54</v>
      </c>
      <c r="C110">
        <v>2908</v>
      </c>
      <c r="D110">
        <v>30</v>
      </c>
      <c r="F110" t="s">
        <v>20</v>
      </c>
      <c r="I110" t="s">
        <v>21</v>
      </c>
      <c r="K110">
        <f t="shared" si="3"/>
        <v>9.9500000000000455</v>
      </c>
    </row>
    <row r="111" spans="1:11" x14ac:dyDescent="0.75">
      <c r="A111">
        <v>1502.8119999999999</v>
      </c>
      <c r="B111" t="s">
        <v>54</v>
      </c>
      <c r="C111">
        <v>2908</v>
      </c>
      <c r="D111">
        <v>30</v>
      </c>
      <c r="F111" t="s">
        <v>20</v>
      </c>
      <c r="I111" t="s">
        <v>21</v>
      </c>
      <c r="K111">
        <f t="shared" si="3"/>
        <v>3.1500000000000909</v>
      </c>
    </row>
    <row r="112" spans="1:11" x14ac:dyDescent="0.75">
      <c r="A112">
        <v>1507.239</v>
      </c>
      <c r="B112" t="s">
        <v>54</v>
      </c>
      <c r="C112">
        <v>2908</v>
      </c>
      <c r="D112">
        <v>30</v>
      </c>
      <c r="F112" t="s">
        <v>20</v>
      </c>
      <c r="I112" t="s">
        <v>21</v>
      </c>
      <c r="K112">
        <f t="shared" si="3"/>
        <v>2.1209999999998672</v>
      </c>
    </row>
    <row r="113" spans="1:11" x14ac:dyDescent="0.75">
      <c r="A113">
        <v>1631.1849999999999</v>
      </c>
      <c r="B113" t="s">
        <v>54</v>
      </c>
      <c r="C113">
        <v>2908</v>
      </c>
      <c r="D113">
        <v>30</v>
      </c>
      <c r="F113" t="s">
        <v>20</v>
      </c>
      <c r="I113" t="s">
        <v>21</v>
      </c>
      <c r="K113">
        <f t="shared" si="3"/>
        <v>3.9260000000001583</v>
      </c>
    </row>
    <row r="114" spans="1:11" x14ac:dyDescent="0.75">
      <c r="A114">
        <v>1635.9359999999999</v>
      </c>
      <c r="B114" t="s">
        <v>54</v>
      </c>
      <c r="C114">
        <v>2908</v>
      </c>
      <c r="D114">
        <v>30</v>
      </c>
      <c r="F114" t="s">
        <v>20</v>
      </c>
      <c r="I114" t="s">
        <v>21</v>
      </c>
      <c r="K114">
        <f t="shared" si="3"/>
        <v>2.5730000000000928</v>
      </c>
    </row>
    <row r="115" spans="1:11" x14ac:dyDescent="0.75">
      <c r="A115">
        <v>1642.3879999999999</v>
      </c>
      <c r="B115" t="s">
        <v>54</v>
      </c>
      <c r="C115">
        <v>2908</v>
      </c>
      <c r="D115">
        <v>30</v>
      </c>
      <c r="F115" t="s">
        <v>20</v>
      </c>
      <c r="I115" t="s">
        <v>21</v>
      </c>
      <c r="K115">
        <f t="shared" si="3"/>
        <v>5.5220000000001619</v>
      </c>
    </row>
    <row r="116" spans="1:11" x14ac:dyDescent="0.75">
      <c r="A116">
        <v>1649.7329999999999</v>
      </c>
      <c r="B116" t="s">
        <v>54</v>
      </c>
      <c r="C116">
        <v>2908</v>
      </c>
      <c r="D116">
        <v>30</v>
      </c>
      <c r="F116" t="s">
        <v>20</v>
      </c>
      <c r="I116" t="s">
        <v>21</v>
      </c>
      <c r="K116">
        <f t="shared" si="3"/>
        <v>10.956000000000131</v>
      </c>
    </row>
    <row r="117" spans="1:11" x14ac:dyDescent="0.75">
      <c r="A117">
        <v>1662.539</v>
      </c>
      <c r="B117" t="s">
        <v>54</v>
      </c>
      <c r="C117">
        <v>2908</v>
      </c>
      <c r="D117">
        <v>30</v>
      </c>
      <c r="F117" t="s">
        <v>20</v>
      </c>
      <c r="I117" t="s">
        <v>21</v>
      </c>
      <c r="K117">
        <f t="shared" si="3"/>
        <v>7.0979999999999563</v>
      </c>
    </row>
    <row r="118" spans="1:11" x14ac:dyDescent="0.75">
      <c r="A118">
        <v>1694.6880000000001</v>
      </c>
      <c r="B118" t="s">
        <v>54</v>
      </c>
      <c r="C118">
        <v>2908</v>
      </c>
      <c r="D118">
        <v>30</v>
      </c>
      <c r="F118" t="s">
        <v>20</v>
      </c>
      <c r="I118" t="s">
        <v>21</v>
      </c>
      <c r="K118">
        <f t="shared" si="3"/>
        <v>4.5009999999999764</v>
      </c>
    </row>
    <row r="119" spans="1:11" x14ac:dyDescent="0.75">
      <c r="A119">
        <v>1701.3330000000001</v>
      </c>
      <c r="B119" t="s">
        <v>54</v>
      </c>
      <c r="C119">
        <v>2908</v>
      </c>
      <c r="D119">
        <v>30</v>
      </c>
      <c r="F119" t="s">
        <v>20</v>
      </c>
      <c r="I119" t="s">
        <v>21</v>
      </c>
      <c r="K119">
        <f t="shared" si="3"/>
        <v>13.876999999999953</v>
      </c>
    </row>
    <row r="120" spans="1:11" x14ac:dyDescent="0.75">
      <c r="A120">
        <v>1719.6869999999999</v>
      </c>
      <c r="B120" t="s">
        <v>54</v>
      </c>
      <c r="C120">
        <v>2908</v>
      </c>
      <c r="D120">
        <v>30</v>
      </c>
      <c r="F120" t="s">
        <v>20</v>
      </c>
      <c r="I120" t="s">
        <v>21</v>
      </c>
      <c r="K120">
        <f t="shared" si="3"/>
        <v>12.872000000000071</v>
      </c>
    </row>
    <row r="121" spans="1:11" x14ac:dyDescent="0.75">
      <c r="A121">
        <v>1734.9079999999999</v>
      </c>
      <c r="B121" t="s">
        <v>54</v>
      </c>
      <c r="C121">
        <v>2908</v>
      </c>
      <c r="D121">
        <v>30</v>
      </c>
      <c r="F121" t="s">
        <v>20</v>
      </c>
      <c r="I121" t="s">
        <v>21</v>
      </c>
      <c r="K121">
        <f t="shared" si="3"/>
        <v>2.9010000000000673</v>
      </c>
    </row>
    <row r="122" spans="1:11" x14ac:dyDescent="0.75">
      <c r="A122">
        <v>1739.662</v>
      </c>
      <c r="B122" t="s">
        <v>54</v>
      </c>
      <c r="C122">
        <v>2908</v>
      </c>
      <c r="D122">
        <v>30</v>
      </c>
      <c r="F122" t="s">
        <v>20</v>
      </c>
      <c r="I122" t="s">
        <v>21</v>
      </c>
      <c r="K122">
        <f t="shared" si="3"/>
        <v>6.3240000000000691</v>
      </c>
    </row>
    <row r="123" spans="1:11" x14ac:dyDescent="0.75">
      <c r="A123">
        <v>1749.712</v>
      </c>
      <c r="B123" t="s">
        <v>54</v>
      </c>
      <c r="C123">
        <v>2908</v>
      </c>
      <c r="D123">
        <v>30</v>
      </c>
      <c r="F123" t="s">
        <v>20</v>
      </c>
      <c r="I123" t="s">
        <v>21</v>
      </c>
      <c r="K123">
        <f t="shared" si="3"/>
        <v>1.5489999999999782</v>
      </c>
    </row>
    <row r="124" spans="1:11" x14ac:dyDescent="0.75">
      <c r="A124">
        <v>1753.8579999999999</v>
      </c>
      <c r="B124" t="s">
        <v>54</v>
      </c>
      <c r="C124">
        <v>2908</v>
      </c>
      <c r="D124">
        <v>30</v>
      </c>
      <c r="F124" t="s">
        <v>20</v>
      </c>
      <c r="I124" t="s">
        <v>21</v>
      </c>
      <c r="K124">
        <f t="shared" si="3"/>
        <v>1.8289999999999509</v>
      </c>
    </row>
    <row r="125" spans="1:11" x14ac:dyDescent="0.75">
      <c r="A125">
        <v>1758.31</v>
      </c>
      <c r="B125" t="s">
        <v>54</v>
      </c>
      <c r="C125">
        <v>2908</v>
      </c>
      <c r="D125">
        <v>30</v>
      </c>
      <c r="F125" t="s">
        <v>20</v>
      </c>
      <c r="I125" t="s">
        <v>21</v>
      </c>
      <c r="K125">
        <f t="shared" si="3"/>
        <v>3.1000000000001364</v>
      </c>
    </row>
    <row r="126" spans="1:11" x14ac:dyDescent="0.75">
      <c r="A126">
        <v>1217.6610000000001</v>
      </c>
      <c r="B126" t="s">
        <v>54</v>
      </c>
      <c r="C126">
        <v>2908</v>
      </c>
      <c r="D126">
        <v>30</v>
      </c>
      <c r="F126" t="s">
        <v>26</v>
      </c>
      <c r="I126" t="s">
        <v>21</v>
      </c>
      <c r="K126">
        <f t="shared" si="3"/>
        <v>2.3999999999998636</v>
      </c>
    </row>
    <row r="127" spans="1:11" x14ac:dyDescent="0.75">
      <c r="A127">
        <v>1291.2090000000001</v>
      </c>
      <c r="B127" t="s">
        <v>54</v>
      </c>
      <c r="C127">
        <v>2908</v>
      </c>
      <c r="D127">
        <v>30</v>
      </c>
      <c r="F127" t="s">
        <v>26</v>
      </c>
      <c r="I127" t="s">
        <v>21</v>
      </c>
      <c r="K127">
        <f t="shared" si="3"/>
        <v>22.130999999999858</v>
      </c>
    </row>
    <row r="128" spans="1:11" x14ac:dyDescent="0.75">
      <c r="A128">
        <v>1329.3119999999999</v>
      </c>
      <c r="B128" t="s">
        <v>54</v>
      </c>
      <c r="C128">
        <v>2908</v>
      </c>
      <c r="D128">
        <v>30</v>
      </c>
      <c r="F128" t="s">
        <v>26</v>
      </c>
      <c r="I128" t="s">
        <v>21</v>
      </c>
      <c r="K128">
        <f t="shared" si="3"/>
        <v>5.7750000000000909</v>
      </c>
    </row>
    <row r="129" spans="1:11" x14ac:dyDescent="0.75">
      <c r="A129">
        <v>1350.4880000000001</v>
      </c>
      <c r="B129" t="s">
        <v>54</v>
      </c>
      <c r="C129">
        <v>2908</v>
      </c>
      <c r="D129">
        <v>30</v>
      </c>
      <c r="F129" t="s">
        <v>26</v>
      </c>
      <c r="I129" t="s">
        <v>21</v>
      </c>
      <c r="K129">
        <f t="shared" si="3"/>
        <v>2.1219999999998436</v>
      </c>
    </row>
    <row r="130" spans="1:11" x14ac:dyDescent="0.75">
      <c r="A130">
        <v>1553.1379999999999</v>
      </c>
      <c r="B130" t="s">
        <v>54</v>
      </c>
      <c r="C130">
        <v>2908</v>
      </c>
      <c r="D130">
        <v>30</v>
      </c>
      <c r="F130" t="s">
        <v>26</v>
      </c>
      <c r="I130" t="s">
        <v>21</v>
      </c>
      <c r="K130">
        <f t="shared" si="3"/>
        <v>13.572000000000116</v>
      </c>
    </row>
    <row r="131" spans="1:11" x14ac:dyDescent="0.75">
      <c r="A131">
        <v>1629.31</v>
      </c>
      <c r="B131" t="s">
        <v>54</v>
      </c>
      <c r="C131">
        <v>2908</v>
      </c>
      <c r="D131">
        <v>30</v>
      </c>
      <c r="F131" t="s">
        <v>26</v>
      </c>
      <c r="I131" t="s">
        <v>21</v>
      </c>
      <c r="K131">
        <f t="shared" si="3"/>
        <v>1.6020000000000891</v>
      </c>
    </row>
    <row r="132" spans="1:11" x14ac:dyDescent="0.75">
      <c r="A132">
        <v>1647.3889999999999</v>
      </c>
      <c r="B132" t="s">
        <v>54</v>
      </c>
      <c r="C132">
        <v>2908</v>
      </c>
      <c r="D132">
        <v>30</v>
      </c>
      <c r="F132" t="s">
        <v>26</v>
      </c>
      <c r="I132" t="s">
        <v>21</v>
      </c>
      <c r="K132">
        <f t="shared" si="3"/>
        <v>2.0940000000000509</v>
      </c>
    </row>
    <row r="133" spans="1:11" x14ac:dyDescent="0.75">
      <c r="A133">
        <v>1675.7619999999999</v>
      </c>
      <c r="B133" t="s">
        <v>54</v>
      </c>
      <c r="C133">
        <v>2908</v>
      </c>
      <c r="D133">
        <v>30</v>
      </c>
      <c r="F133" t="s">
        <v>26</v>
      </c>
      <c r="I133" t="s">
        <v>21</v>
      </c>
      <c r="K133">
        <f t="shared" si="3"/>
        <v>11.577999999999975</v>
      </c>
    </row>
    <row r="134" spans="1:11" x14ac:dyDescent="0.75">
      <c r="A134">
        <v>1716.509</v>
      </c>
      <c r="B134" t="s">
        <v>54</v>
      </c>
      <c r="C134">
        <v>2908</v>
      </c>
      <c r="D134">
        <v>30</v>
      </c>
      <c r="F134" t="s">
        <v>26</v>
      </c>
      <c r="I134" t="s">
        <v>21</v>
      </c>
      <c r="K134">
        <f t="shared" si="3"/>
        <v>3.6779999999998836</v>
      </c>
    </row>
    <row r="135" spans="1:11" x14ac:dyDescent="0.75">
      <c r="A135">
        <v>1764.5619999999999</v>
      </c>
      <c r="B135" t="s">
        <v>54</v>
      </c>
      <c r="C135">
        <v>2908</v>
      </c>
      <c r="D135">
        <v>30</v>
      </c>
      <c r="F135" t="s">
        <v>26</v>
      </c>
      <c r="I135" t="s">
        <v>21</v>
      </c>
      <c r="K135">
        <f t="shared" si="3"/>
        <v>13.375</v>
      </c>
    </row>
    <row r="136" spans="1:11" x14ac:dyDescent="0.75">
      <c r="A136">
        <v>1381.4369999999999</v>
      </c>
      <c r="B136" t="s">
        <v>54</v>
      </c>
      <c r="C136">
        <v>2908</v>
      </c>
      <c r="D136">
        <v>30</v>
      </c>
      <c r="F136" t="s">
        <v>29</v>
      </c>
      <c r="I136" t="s">
        <v>21</v>
      </c>
      <c r="K136">
        <f t="shared" si="3"/>
        <v>1.8990000000001146</v>
      </c>
    </row>
    <row r="137" spans="1:11" x14ac:dyDescent="0.75">
      <c r="A137" s="6">
        <v>1216.9110000000001</v>
      </c>
      <c r="B137" s="6" t="s">
        <v>54</v>
      </c>
      <c r="C137" s="6">
        <v>2908</v>
      </c>
      <c r="D137" s="6">
        <v>30</v>
      </c>
      <c r="E137" s="6"/>
      <c r="F137" s="6" t="s">
        <v>30</v>
      </c>
      <c r="G137" s="6"/>
      <c r="H137" s="6"/>
      <c r="I137" s="6" t="s">
        <v>22</v>
      </c>
    </row>
    <row r="138" spans="1:11" x14ac:dyDescent="0.75">
      <c r="A138">
        <v>1323.06</v>
      </c>
      <c r="B138" t="s">
        <v>54</v>
      </c>
      <c r="C138">
        <v>2908</v>
      </c>
      <c r="D138">
        <v>30</v>
      </c>
      <c r="F138" t="s">
        <v>30</v>
      </c>
      <c r="I138" t="s">
        <v>22</v>
      </c>
    </row>
    <row r="139" spans="1:11" x14ac:dyDescent="0.75">
      <c r="A139">
        <v>1391.9590000000001</v>
      </c>
      <c r="B139" t="s">
        <v>54</v>
      </c>
      <c r="C139">
        <v>2908</v>
      </c>
      <c r="D139">
        <v>30</v>
      </c>
      <c r="F139" t="s">
        <v>30</v>
      </c>
      <c r="I139" t="s">
        <v>22</v>
      </c>
    </row>
    <row r="140" spans="1:11" x14ac:dyDescent="0.75">
      <c r="A140">
        <v>1421.3119999999999</v>
      </c>
      <c r="B140" t="s">
        <v>54</v>
      </c>
      <c r="C140">
        <v>2908</v>
      </c>
      <c r="D140">
        <v>30</v>
      </c>
      <c r="F140" t="s">
        <v>30</v>
      </c>
      <c r="I140" t="s">
        <v>22</v>
      </c>
    </row>
    <row r="141" spans="1:11" x14ac:dyDescent="0.75">
      <c r="A141">
        <v>1486.989</v>
      </c>
      <c r="B141" t="s">
        <v>54</v>
      </c>
      <c r="C141">
        <v>2908</v>
      </c>
      <c r="D141">
        <v>30</v>
      </c>
      <c r="F141" t="s">
        <v>30</v>
      </c>
      <c r="I141" t="s">
        <v>22</v>
      </c>
    </row>
    <row r="142" spans="1:11" x14ac:dyDescent="0.75">
      <c r="A142">
        <v>1498.6089999999999</v>
      </c>
      <c r="B142" t="s">
        <v>54</v>
      </c>
      <c r="C142">
        <v>2908</v>
      </c>
      <c r="D142">
        <v>30</v>
      </c>
      <c r="F142" t="s">
        <v>30</v>
      </c>
      <c r="I142" t="s">
        <v>22</v>
      </c>
    </row>
    <row r="143" spans="1:11" x14ac:dyDescent="0.75">
      <c r="A143">
        <v>1531.3869999999999</v>
      </c>
      <c r="B143" t="s">
        <v>54</v>
      </c>
      <c r="C143">
        <v>2908</v>
      </c>
      <c r="D143">
        <v>30</v>
      </c>
      <c r="F143" t="s">
        <v>30</v>
      </c>
      <c r="I143" t="s">
        <v>22</v>
      </c>
    </row>
    <row r="144" spans="1:11" x14ac:dyDescent="0.75">
      <c r="A144">
        <v>1552.11</v>
      </c>
      <c r="B144" t="s">
        <v>54</v>
      </c>
      <c r="C144">
        <v>2908</v>
      </c>
      <c r="D144">
        <v>30</v>
      </c>
      <c r="F144" t="s">
        <v>30</v>
      </c>
      <c r="I144" t="s">
        <v>22</v>
      </c>
    </row>
    <row r="145" spans="1:9" x14ac:dyDescent="0.75">
      <c r="A145">
        <v>1610.46</v>
      </c>
      <c r="B145" t="s">
        <v>54</v>
      </c>
      <c r="C145">
        <v>2908</v>
      </c>
      <c r="D145">
        <v>30</v>
      </c>
      <c r="F145" t="s">
        <v>30</v>
      </c>
      <c r="I145" t="s">
        <v>22</v>
      </c>
    </row>
    <row r="146" spans="1:9" x14ac:dyDescent="0.75">
      <c r="A146">
        <v>1748.912</v>
      </c>
      <c r="B146" t="s">
        <v>54</v>
      </c>
      <c r="C146">
        <v>2908</v>
      </c>
      <c r="D146">
        <v>30</v>
      </c>
      <c r="F146" t="s">
        <v>30</v>
      </c>
      <c r="I146" t="s">
        <v>22</v>
      </c>
    </row>
    <row r="147" spans="1:9" x14ac:dyDescent="0.75">
      <c r="A147">
        <v>1800.8589999999999</v>
      </c>
      <c r="B147" t="s">
        <v>54</v>
      </c>
      <c r="C147">
        <v>2908</v>
      </c>
      <c r="D147">
        <v>30</v>
      </c>
      <c r="F147" t="s">
        <v>30</v>
      </c>
      <c r="I147" t="s">
        <v>22</v>
      </c>
    </row>
    <row r="148" spans="1:9" x14ac:dyDescent="0.75">
      <c r="A148">
        <v>1214.038</v>
      </c>
      <c r="B148" t="s">
        <v>54</v>
      </c>
      <c r="C148">
        <v>2908</v>
      </c>
      <c r="D148">
        <v>30</v>
      </c>
      <c r="F148" t="s">
        <v>31</v>
      </c>
      <c r="I148" t="s">
        <v>22</v>
      </c>
    </row>
    <row r="149" spans="1:9" x14ac:dyDescent="0.75">
      <c r="A149">
        <v>1317.261</v>
      </c>
      <c r="B149" t="s">
        <v>54</v>
      </c>
      <c r="C149">
        <v>2908</v>
      </c>
      <c r="D149">
        <v>30</v>
      </c>
      <c r="F149" t="s">
        <v>31</v>
      </c>
      <c r="I149" t="s">
        <v>22</v>
      </c>
    </row>
    <row r="150" spans="1:9" x14ac:dyDescent="0.75">
      <c r="A150">
        <v>1381.4369999999999</v>
      </c>
      <c r="B150" t="s">
        <v>54</v>
      </c>
      <c r="C150">
        <v>2908</v>
      </c>
      <c r="D150">
        <v>30</v>
      </c>
      <c r="F150" t="s">
        <v>31</v>
      </c>
      <c r="I150" t="s">
        <v>22</v>
      </c>
    </row>
    <row r="151" spans="1:9" x14ac:dyDescent="0.75">
      <c r="A151">
        <v>1386.7339999999999</v>
      </c>
      <c r="B151" t="s">
        <v>54</v>
      </c>
      <c r="C151">
        <v>2908</v>
      </c>
      <c r="D151">
        <v>30</v>
      </c>
      <c r="F151" t="s">
        <v>31</v>
      </c>
      <c r="I151" t="s">
        <v>22</v>
      </c>
    </row>
    <row r="152" spans="1:9" x14ac:dyDescent="0.75">
      <c r="A152">
        <v>1402.3610000000001</v>
      </c>
      <c r="B152" t="s">
        <v>54</v>
      </c>
      <c r="C152">
        <v>2908</v>
      </c>
      <c r="D152">
        <v>30</v>
      </c>
      <c r="F152" t="s">
        <v>31</v>
      </c>
      <c r="I152" t="s">
        <v>22</v>
      </c>
    </row>
    <row r="153" spans="1:9" x14ac:dyDescent="0.75">
      <c r="A153">
        <v>1448.2370000000001</v>
      </c>
      <c r="B153" t="s">
        <v>54</v>
      </c>
      <c r="C153">
        <v>2908</v>
      </c>
      <c r="D153">
        <v>30</v>
      </c>
      <c r="F153" t="s">
        <v>31</v>
      </c>
      <c r="I153" t="s">
        <v>22</v>
      </c>
    </row>
    <row r="154" spans="1:9" x14ac:dyDescent="0.75">
      <c r="A154">
        <v>1502.559</v>
      </c>
      <c r="B154" t="s">
        <v>54</v>
      </c>
      <c r="C154">
        <v>2908</v>
      </c>
      <c r="D154">
        <v>30</v>
      </c>
      <c r="F154" t="s">
        <v>31</v>
      </c>
      <c r="I154" t="s">
        <v>22</v>
      </c>
    </row>
    <row r="155" spans="1:9" x14ac:dyDescent="0.75">
      <c r="A155">
        <v>1516.7360000000001</v>
      </c>
      <c r="B155" t="s">
        <v>54</v>
      </c>
      <c r="C155">
        <v>2908</v>
      </c>
      <c r="D155">
        <v>30</v>
      </c>
      <c r="F155" t="s">
        <v>31</v>
      </c>
      <c r="I155" t="s">
        <v>22</v>
      </c>
    </row>
    <row r="156" spans="1:9" x14ac:dyDescent="0.75">
      <c r="A156">
        <v>1626.7080000000001</v>
      </c>
      <c r="B156" t="s">
        <v>54</v>
      </c>
      <c r="C156">
        <v>2908</v>
      </c>
      <c r="D156">
        <v>30</v>
      </c>
      <c r="F156" t="s">
        <v>31</v>
      </c>
      <c r="I156" t="s">
        <v>22</v>
      </c>
    </row>
    <row r="157" spans="1:9" x14ac:dyDescent="0.75">
      <c r="A157">
        <v>1675.4839999999999</v>
      </c>
      <c r="B157" t="s">
        <v>54</v>
      </c>
      <c r="C157">
        <v>2908</v>
      </c>
      <c r="D157">
        <v>30</v>
      </c>
      <c r="F157" t="s">
        <v>31</v>
      </c>
      <c r="I157" t="s">
        <v>22</v>
      </c>
    </row>
    <row r="158" spans="1:9" x14ac:dyDescent="0.75">
      <c r="A158">
        <v>1695.76</v>
      </c>
      <c r="B158" t="s">
        <v>54</v>
      </c>
      <c r="C158">
        <v>2908</v>
      </c>
      <c r="D158">
        <v>30</v>
      </c>
      <c r="F158" t="s">
        <v>31</v>
      </c>
      <c r="I158" t="s">
        <v>22</v>
      </c>
    </row>
    <row r="159" spans="1:9" x14ac:dyDescent="0.75">
      <c r="A159">
        <v>1206.8599999999999</v>
      </c>
      <c r="B159" t="s">
        <v>54</v>
      </c>
      <c r="C159">
        <v>2908</v>
      </c>
      <c r="D159">
        <v>30</v>
      </c>
      <c r="F159" t="s">
        <v>20</v>
      </c>
      <c r="I159" t="s">
        <v>22</v>
      </c>
    </row>
    <row r="160" spans="1:9" x14ac:dyDescent="0.75">
      <c r="A160">
        <v>1215.3589999999999</v>
      </c>
      <c r="B160" t="s">
        <v>54</v>
      </c>
      <c r="C160">
        <v>2908</v>
      </c>
      <c r="D160">
        <v>30</v>
      </c>
      <c r="F160" t="s">
        <v>20</v>
      </c>
      <c r="I160" t="s">
        <v>22</v>
      </c>
    </row>
    <row r="161" spans="1:9" x14ac:dyDescent="0.75">
      <c r="A161">
        <v>1226.3599999999999</v>
      </c>
      <c r="B161" t="s">
        <v>54</v>
      </c>
      <c r="C161">
        <v>2908</v>
      </c>
      <c r="D161">
        <v>30</v>
      </c>
      <c r="F161" t="s">
        <v>20</v>
      </c>
      <c r="I161" t="s">
        <v>22</v>
      </c>
    </row>
    <row r="162" spans="1:9" x14ac:dyDescent="0.75">
      <c r="A162">
        <v>1233.96</v>
      </c>
      <c r="B162" t="s">
        <v>54</v>
      </c>
      <c r="C162">
        <v>2908</v>
      </c>
      <c r="D162">
        <v>30</v>
      </c>
      <c r="F162" t="s">
        <v>20</v>
      </c>
      <c r="I162" t="s">
        <v>22</v>
      </c>
    </row>
    <row r="163" spans="1:9" x14ac:dyDescent="0.75">
      <c r="A163">
        <v>1263.586</v>
      </c>
      <c r="B163" t="s">
        <v>54</v>
      </c>
      <c r="C163">
        <v>2908</v>
      </c>
      <c r="D163">
        <v>30</v>
      </c>
      <c r="F163" t="s">
        <v>20</v>
      </c>
      <c r="I163" t="s">
        <v>22</v>
      </c>
    </row>
    <row r="164" spans="1:9" x14ac:dyDescent="0.75">
      <c r="A164">
        <v>1281.4369999999999</v>
      </c>
      <c r="B164" t="s">
        <v>54</v>
      </c>
      <c r="C164">
        <v>2908</v>
      </c>
      <c r="D164">
        <v>30</v>
      </c>
      <c r="F164" t="s">
        <v>20</v>
      </c>
      <c r="I164" t="s">
        <v>22</v>
      </c>
    </row>
    <row r="165" spans="1:9" x14ac:dyDescent="0.75">
      <c r="A165">
        <v>1339.8109999999999</v>
      </c>
      <c r="B165" t="s">
        <v>54</v>
      </c>
      <c r="C165">
        <v>2908</v>
      </c>
      <c r="D165">
        <v>30</v>
      </c>
      <c r="F165" t="s">
        <v>20</v>
      </c>
      <c r="I165" t="s">
        <v>22</v>
      </c>
    </row>
    <row r="166" spans="1:9" x14ac:dyDescent="0.75">
      <c r="A166">
        <v>1346.5119999999999</v>
      </c>
      <c r="B166" t="s">
        <v>54</v>
      </c>
      <c r="C166">
        <v>2908</v>
      </c>
      <c r="D166">
        <v>30</v>
      </c>
      <c r="F166" t="s">
        <v>20</v>
      </c>
      <c r="I166" t="s">
        <v>22</v>
      </c>
    </row>
    <row r="167" spans="1:9" x14ac:dyDescent="0.75">
      <c r="A167">
        <v>1358.9359999999999</v>
      </c>
      <c r="B167" t="s">
        <v>54</v>
      </c>
      <c r="C167">
        <v>2908</v>
      </c>
      <c r="D167">
        <v>30</v>
      </c>
      <c r="F167" t="s">
        <v>20</v>
      </c>
      <c r="I167" t="s">
        <v>22</v>
      </c>
    </row>
    <row r="168" spans="1:9" x14ac:dyDescent="0.75">
      <c r="A168">
        <v>1409.212</v>
      </c>
      <c r="B168" t="s">
        <v>54</v>
      </c>
      <c r="C168">
        <v>2908</v>
      </c>
      <c r="D168">
        <v>30</v>
      </c>
      <c r="F168" t="s">
        <v>20</v>
      </c>
      <c r="I168" t="s">
        <v>22</v>
      </c>
    </row>
    <row r="169" spans="1:9" x14ac:dyDescent="0.75">
      <c r="A169">
        <v>1417.1089999999999</v>
      </c>
      <c r="B169" t="s">
        <v>54</v>
      </c>
      <c r="C169">
        <v>2908</v>
      </c>
      <c r="D169">
        <v>30</v>
      </c>
      <c r="F169" t="s">
        <v>20</v>
      </c>
      <c r="I169" t="s">
        <v>22</v>
      </c>
    </row>
    <row r="170" spans="1:9" x14ac:dyDescent="0.75">
      <c r="A170">
        <v>1457.4110000000001</v>
      </c>
      <c r="B170" t="s">
        <v>54</v>
      </c>
      <c r="C170">
        <v>2908</v>
      </c>
      <c r="D170">
        <v>30</v>
      </c>
      <c r="F170" t="s">
        <v>20</v>
      </c>
      <c r="I170" t="s">
        <v>22</v>
      </c>
    </row>
    <row r="171" spans="1:9" x14ac:dyDescent="0.75">
      <c r="A171">
        <v>1470.288</v>
      </c>
      <c r="B171" t="s">
        <v>54</v>
      </c>
      <c r="C171">
        <v>2908</v>
      </c>
      <c r="D171">
        <v>30</v>
      </c>
      <c r="F171" t="s">
        <v>20</v>
      </c>
      <c r="I171" t="s">
        <v>22</v>
      </c>
    </row>
    <row r="172" spans="1:9" x14ac:dyDescent="0.75">
      <c r="A172">
        <v>1505.962</v>
      </c>
      <c r="B172" t="s">
        <v>54</v>
      </c>
      <c r="C172">
        <v>2908</v>
      </c>
      <c r="D172">
        <v>30</v>
      </c>
      <c r="F172" t="s">
        <v>20</v>
      </c>
      <c r="I172" t="s">
        <v>22</v>
      </c>
    </row>
    <row r="173" spans="1:9" x14ac:dyDescent="0.75">
      <c r="A173">
        <v>1509.36</v>
      </c>
      <c r="B173" t="s">
        <v>54</v>
      </c>
      <c r="C173">
        <v>2908</v>
      </c>
      <c r="D173">
        <v>30</v>
      </c>
      <c r="F173" t="s">
        <v>20</v>
      </c>
      <c r="I173" t="s">
        <v>22</v>
      </c>
    </row>
    <row r="174" spans="1:9" x14ac:dyDescent="0.75">
      <c r="A174">
        <v>1635.1110000000001</v>
      </c>
      <c r="B174" t="s">
        <v>54</v>
      </c>
      <c r="C174">
        <v>2908</v>
      </c>
      <c r="D174">
        <v>30</v>
      </c>
      <c r="F174" t="s">
        <v>20</v>
      </c>
      <c r="I174" t="s">
        <v>22</v>
      </c>
    </row>
    <row r="175" spans="1:9" x14ac:dyDescent="0.75">
      <c r="A175">
        <v>1638.509</v>
      </c>
      <c r="B175" t="s">
        <v>54</v>
      </c>
      <c r="C175">
        <v>2908</v>
      </c>
      <c r="D175">
        <v>30</v>
      </c>
      <c r="F175" t="s">
        <v>20</v>
      </c>
      <c r="I175" t="s">
        <v>22</v>
      </c>
    </row>
    <row r="176" spans="1:9" x14ac:dyDescent="0.75">
      <c r="A176">
        <v>1647.91</v>
      </c>
      <c r="B176" t="s">
        <v>54</v>
      </c>
      <c r="C176">
        <v>2908</v>
      </c>
      <c r="D176">
        <v>30</v>
      </c>
      <c r="F176" t="s">
        <v>20</v>
      </c>
      <c r="I176" t="s">
        <v>22</v>
      </c>
    </row>
    <row r="177" spans="1:9" x14ac:dyDescent="0.75">
      <c r="A177">
        <v>1660.6890000000001</v>
      </c>
      <c r="B177" t="s">
        <v>54</v>
      </c>
      <c r="C177">
        <v>2908</v>
      </c>
      <c r="D177">
        <v>30</v>
      </c>
      <c r="F177" t="s">
        <v>20</v>
      </c>
      <c r="I177" t="s">
        <v>22</v>
      </c>
    </row>
    <row r="178" spans="1:9" x14ac:dyDescent="0.75">
      <c r="A178">
        <v>1669.6369999999999</v>
      </c>
      <c r="B178" t="s">
        <v>54</v>
      </c>
      <c r="C178">
        <v>2908</v>
      </c>
      <c r="D178">
        <v>30</v>
      </c>
      <c r="F178" t="s">
        <v>20</v>
      </c>
      <c r="I178" t="s">
        <v>22</v>
      </c>
    </row>
    <row r="179" spans="1:9" x14ac:dyDescent="0.75">
      <c r="A179">
        <v>1699.1890000000001</v>
      </c>
      <c r="B179" t="s">
        <v>54</v>
      </c>
      <c r="C179">
        <v>2908</v>
      </c>
      <c r="D179">
        <v>30</v>
      </c>
      <c r="F179" t="s">
        <v>20</v>
      </c>
      <c r="I179" t="s">
        <v>22</v>
      </c>
    </row>
    <row r="180" spans="1:9" x14ac:dyDescent="0.75">
      <c r="A180">
        <v>1715.21</v>
      </c>
      <c r="B180" t="s">
        <v>54</v>
      </c>
      <c r="C180">
        <v>2908</v>
      </c>
      <c r="D180">
        <v>30</v>
      </c>
      <c r="F180" t="s">
        <v>20</v>
      </c>
      <c r="I180" t="s">
        <v>22</v>
      </c>
    </row>
    <row r="181" spans="1:9" x14ac:dyDescent="0.75">
      <c r="A181">
        <v>1732.559</v>
      </c>
      <c r="B181" t="s">
        <v>54</v>
      </c>
      <c r="C181">
        <v>2908</v>
      </c>
      <c r="D181">
        <v>30</v>
      </c>
      <c r="F181" t="s">
        <v>20</v>
      </c>
      <c r="I181" t="s">
        <v>22</v>
      </c>
    </row>
    <row r="182" spans="1:9" x14ac:dyDescent="0.75">
      <c r="A182">
        <v>1737.809</v>
      </c>
      <c r="B182" t="s">
        <v>54</v>
      </c>
      <c r="C182">
        <v>2908</v>
      </c>
      <c r="D182">
        <v>30</v>
      </c>
      <c r="F182" t="s">
        <v>20</v>
      </c>
      <c r="I182" t="s">
        <v>22</v>
      </c>
    </row>
    <row r="183" spans="1:9" x14ac:dyDescent="0.75">
      <c r="A183">
        <v>1745.9860000000001</v>
      </c>
      <c r="B183" t="s">
        <v>54</v>
      </c>
      <c r="C183">
        <v>2908</v>
      </c>
      <c r="D183">
        <v>30</v>
      </c>
      <c r="F183" t="s">
        <v>20</v>
      </c>
      <c r="I183" t="s">
        <v>22</v>
      </c>
    </row>
    <row r="184" spans="1:9" x14ac:dyDescent="0.75">
      <c r="A184">
        <v>1751.261</v>
      </c>
      <c r="B184" t="s">
        <v>54</v>
      </c>
      <c r="C184">
        <v>2908</v>
      </c>
      <c r="D184">
        <v>30</v>
      </c>
      <c r="F184" t="s">
        <v>20</v>
      </c>
      <c r="I184" t="s">
        <v>22</v>
      </c>
    </row>
    <row r="185" spans="1:9" x14ac:dyDescent="0.75">
      <c r="A185">
        <v>1755.6869999999999</v>
      </c>
      <c r="B185" t="s">
        <v>54</v>
      </c>
      <c r="C185">
        <v>2908</v>
      </c>
      <c r="D185">
        <v>30</v>
      </c>
      <c r="F185" t="s">
        <v>20</v>
      </c>
      <c r="I185" t="s">
        <v>22</v>
      </c>
    </row>
    <row r="186" spans="1:9" x14ac:dyDescent="0.75">
      <c r="A186">
        <v>1761.41</v>
      </c>
      <c r="B186" t="s">
        <v>54</v>
      </c>
      <c r="C186">
        <v>2908</v>
      </c>
      <c r="D186">
        <v>30</v>
      </c>
      <c r="F186" t="s">
        <v>20</v>
      </c>
      <c r="I186" t="s">
        <v>22</v>
      </c>
    </row>
    <row r="187" spans="1:9" x14ac:dyDescent="0.75">
      <c r="A187">
        <v>1220.0609999999999</v>
      </c>
      <c r="B187" t="s">
        <v>54</v>
      </c>
      <c r="C187">
        <v>2908</v>
      </c>
      <c r="D187">
        <v>30</v>
      </c>
      <c r="F187" t="s">
        <v>26</v>
      </c>
      <c r="I187" t="s">
        <v>22</v>
      </c>
    </row>
    <row r="188" spans="1:9" x14ac:dyDescent="0.75">
      <c r="A188">
        <v>1313.34</v>
      </c>
      <c r="B188" t="s">
        <v>54</v>
      </c>
      <c r="C188">
        <v>2908</v>
      </c>
      <c r="D188">
        <v>30</v>
      </c>
      <c r="F188" t="s">
        <v>26</v>
      </c>
      <c r="I188" t="s">
        <v>22</v>
      </c>
    </row>
    <row r="189" spans="1:9" x14ac:dyDescent="0.75">
      <c r="A189">
        <v>1335.087</v>
      </c>
      <c r="B189" t="s">
        <v>54</v>
      </c>
      <c r="C189">
        <v>2908</v>
      </c>
      <c r="D189">
        <v>30</v>
      </c>
      <c r="F189" t="s">
        <v>26</v>
      </c>
      <c r="I189" t="s">
        <v>22</v>
      </c>
    </row>
    <row r="190" spans="1:9" x14ac:dyDescent="0.75">
      <c r="A190">
        <v>1352.61</v>
      </c>
      <c r="B190" t="s">
        <v>54</v>
      </c>
      <c r="C190">
        <v>2908</v>
      </c>
      <c r="D190">
        <v>30</v>
      </c>
      <c r="F190" t="s">
        <v>26</v>
      </c>
      <c r="I190" t="s">
        <v>22</v>
      </c>
    </row>
    <row r="191" spans="1:9" x14ac:dyDescent="0.75">
      <c r="A191">
        <v>1566.71</v>
      </c>
      <c r="B191" t="s">
        <v>54</v>
      </c>
      <c r="C191">
        <v>2908</v>
      </c>
      <c r="D191">
        <v>30</v>
      </c>
      <c r="F191" t="s">
        <v>26</v>
      </c>
      <c r="I191" t="s">
        <v>22</v>
      </c>
    </row>
    <row r="192" spans="1:9" x14ac:dyDescent="0.75">
      <c r="A192">
        <v>1630.912</v>
      </c>
      <c r="B192" t="s">
        <v>54</v>
      </c>
      <c r="C192">
        <v>2908</v>
      </c>
      <c r="D192">
        <v>30</v>
      </c>
      <c r="F192" t="s">
        <v>26</v>
      </c>
      <c r="I192" t="s">
        <v>22</v>
      </c>
    </row>
    <row r="193" spans="1:9" x14ac:dyDescent="0.75">
      <c r="A193">
        <v>1649.4829999999999</v>
      </c>
      <c r="B193" t="s">
        <v>54</v>
      </c>
      <c r="C193">
        <v>2908</v>
      </c>
      <c r="D193">
        <v>30</v>
      </c>
      <c r="F193" t="s">
        <v>26</v>
      </c>
      <c r="I193" t="s">
        <v>22</v>
      </c>
    </row>
    <row r="194" spans="1:9" x14ac:dyDescent="0.75">
      <c r="A194">
        <v>1687.34</v>
      </c>
      <c r="B194" t="s">
        <v>54</v>
      </c>
      <c r="C194">
        <v>2908</v>
      </c>
      <c r="D194">
        <v>30</v>
      </c>
      <c r="F194" t="s">
        <v>26</v>
      </c>
      <c r="I194" t="s">
        <v>22</v>
      </c>
    </row>
    <row r="195" spans="1:9" x14ac:dyDescent="0.75">
      <c r="A195">
        <v>1720.1869999999999</v>
      </c>
      <c r="B195" t="s">
        <v>54</v>
      </c>
      <c r="C195">
        <v>2908</v>
      </c>
      <c r="D195">
        <v>30</v>
      </c>
      <c r="F195" t="s">
        <v>26</v>
      </c>
      <c r="I195" t="s">
        <v>22</v>
      </c>
    </row>
    <row r="196" spans="1:9" x14ac:dyDescent="0.75">
      <c r="A196">
        <v>1777.9369999999999</v>
      </c>
      <c r="B196" t="s">
        <v>54</v>
      </c>
      <c r="C196">
        <v>2908</v>
      </c>
      <c r="D196">
        <v>30</v>
      </c>
      <c r="F196" t="s">
        <v>26</v>
      </c>
      <c r="I196" t="s">
        <v>22</v>
      </c>
    </row>
    <row r="197" spans="1:9" x14ac:dyDescent="0.75">
      <c r="A197">
        <v>1383.336</v>
      </c>
      <c r="B197" t="s">
        <v>54</v>
      </c>
      <c r="C197">
        <v>2908</v>
      </c>
      <c r="D197">
        <v>30</v>
      </c>
      <c r="F197" t="s">
        <v>29</v>
      </c>
      <c r="I197" t="s">
        <v>22</v>
      </c>
    </row>
  </sheetData>
  <sortState xmlns:xlrd2="http://schemas.microsoft.com/office/spreadsheetml/2017/richdata2" ref="A137:I197">
    <sortCondition ref="F137:F19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85"/>
  <sheetViews>
    <sheetView topLeftCell="M31" workbookViewId="0">
      <selection activeCell="N18" sqref="N18"/>
    </sheetView>
  </sheetViews>
  <sheetFormatPr defaultColWidth="10.81640625" defaultRowHeight="14.75" x14ac:dyDescent="0.75"/>
  <cols>
    <col min="9" max="9" width="15.08984375" style="2" customWidth="1"/>
    <col min="11" max="11" width="15.40625" customWidth="1"/>
  </cols>
  <sheetData>
    <row r="2" spans="1:19" x14ac:dyDescent="0.75">
      <c r="A2" t="s">
        <v>91</v>
      </c>
      <c r="I2" s="13" t="str">
        <f>A4</f>
        <v>Point Behaviors</v>
      </c>
      <c r="J2" t="str">
        <f>B4</f>
        <v>Instances</v>
      </c>
      <c r="K2" s="2" t="str">
        <f>A5</f>
        <v>Locomotion</v>
      </c>
      <c r="L2" s="2" t="str">
        <f>A6</f>
        <v>Turn L</v>
      </c>
      <c r="M2" s="2" t="str">
        <f>A7</f>
        <v>Turn R</v>
      </c>
      <c r="N2" s="2" t="str">
        <f>A8</f>
        <v>Pausing</v>
      </c>
      <c r="O2" s="2" t="str">
        <f>A9</f>
        <v>Total</v>
      </c>
      <c r="P2" s="2"/>
      <c r="Q2" s="2"/>
      <c r="R2" s="2"/>
      <c r="S2" s="2"/>
    </row>
    <row r="3" spans="1:19" x14ac:dyDescent="0.75">
      <c r="A3" t="str">
        <f>'5102_D3'!D7</f>
        <v>Quantification</v>
      </c>
      <c r="C3" s="7"/>
      <c r="I3" s="2" t="s">
        <v>66</v>
      </c>
      <c r="J3" t="s">
        <v>95</v>
      </c>
      <c r="K3">
        <v>88</v>
      </c>
      <c r="L3">
        <v>58</v>
      </c>
      <c r="M3">
        <v>37</v>
      </c>
      <c r="N3">
        <v>9</v>
      </c>
      <c r="O3">
        <v>192</v>
      </c>
    </row>
    <row r="4" spans="1:19" x14ac:dyDescent="0.75">
      <c r="A4" t="str">
        <f>'5102_D3'!D8</f>
        <v>Point Behaviors</v>
      </c>
      <c r="B4" t="str">
        <f>'5102_D3'!E8</f>
        <v>Instances</v>
      </c>
      <c r="D4" t="str">
        <f>'5102_D3'!G8</f>
        <v>State Behaviors</v>
      </c>
      <c r="E4" t="str">
        <f>'5102_D3'!H8</f>
        <v>Instances</v>
      </c>
      <c r="F4" t="str">
        <f>'5102_D3'!I8</f>
        <v>Avg Time (s)</v>
      </c>
      <c r="J4" t="s">
        <v>96</v>
      </c>
      <c r="K4">
        <v>52</v>
      </c>
      <c r="L4">
        <v>43</v>
      </c>
      <c r="M4">
        <v>26</v>
      </c>
      <c r="N4">
        <v>2</v>
      </c>
      <c r="O4">
        <v>123</v>
      </c>
    </row>
    <row r="5" spans="1:19" x14ac:dyDescent="0.75">
      <c r="A5" t="str">
        <f>'5102_D3'!D9</f>
        <v>Locomotion</v>
      </c>
      <c r="B5">
        <f>'5102_D3'!E9</f>
        <v>41</v>
      </c>
      <c r="D5" t="str">
        <f>'5102_D3'!G9</f>
        <v>Grooming/licking</v>
      </c>
      <c r="E5">
        <f>'5102_D3'!H9</f>
        <v>7</v>
      </c>
      <c r="F5">
        <f>'5102_D3'!I9</f>
        <v>7.2427142857142952</v>
      </c>
      <c r="J5" t="s">
        <v>97</v>
      </c>
      <c r="K5">
        <v>110</v>
      </c>
      <c r="L5">
        <v>53</v>
      </c>
      <c r="M5">
        <v>58</v>
      </c>
      <c r="N5">
        <v>1</v>
      </c>
      <c r="O5">
        <v>222</v>
      </c>
    </row>
    <row r="6" spans="1:19" x14ac:dyDescent="0.75">
      <c r="A6" t="str">
        <f>'5102_D3'!D10</f>
        <v>Turn L</v>
      </c>
      <c r="B6">
        <f>'5102_D3'!E10</f>
        <v>29</v>
      </c>
      <c r="D6" t="str">
        <f>'5102_D3'!G10</f>
        <v>Rearing</v>
      </c>
      <c r="E6">
        <f>'5102_D3'!H10</f>
        <v>61</v>
      </c>
      <c r="F6">
        <f>'5102_D3'!I10</f>
        <v>4.9177704918032923</v>
      </c>
      <c r="J6" t="s">
        <v>98</v>
      </c>
      <c r="K6">
        <v>49</v>
      </c>
      <c r="L6">
        <v>40</v>
      </c>
      <c r="M6">
        <v>40</v>
      </c>
      <c r="N6">
        <v>3</v>
      </c>
      <c r="O6">
        <v>132</v>
      </c>
    </row>
    <row r="7" spans="1:19" x14ac:dyDescent="0.75">
      <c r="A7" t="str">
        <f>'5102_D3'!D11</f>
        <v>Turn R</v>
      </c>
      <c r="B7">
        <f>'5102_D3'!E11</f>
        <v>14</v>
      </c>
      <c r="D7" t="str">
        <f>'5102_D3'!G11</f>
        <v>Sniffing</v>
      </c>
      <c r="E7">
        <f>'5102_D3'!H11</f>
        <v>32</v>
      </c>
      <c r="F7">
        <f>'5102_D3'!I11</f>
        <v>4.5394687500000188</v>
      </c>
      <c r="J7" t="s">
        <v>60</v>
      </c>
      <c r="K7">
        <v>49</v>
      </c>
      <c r="L7">
        <v>30</v>
      </c>
      <c r="M7">
        <v>31</v>
      </c>
      <c r="N7">
        <v>8</v>
      </c>
      <c r="O7">
        <v>118</v>
      </c>
    </row>
    <row r="8" spans="1:19" x14ac:dyDescent="0.75">
      <c r="A8" t="str">
        <f>'5102_D3'!D12</f>
        <v>Pausing</v>
      </c>
      <c r="B8">
        <f>'5102_D3'!E12</f>
        <v>1</v>
      </c>
      <c r="D8" t="str">
        <f>'5102_D3'!G12</f>
        <v>Total</v>
      </c>
      <c r="E8">
        <f>'5102_D3'!H12</f>
        <v>100</v>
      </c>
      <c r="F8">
        <f>'5102_D3'!I12</f>
        <v>0</v>
      </c>
      <c r="J8" t="s">
        <v>56</v>
      </c>
      <c r="K8">
        <v>18</v>
      </c>
      <c r="L8">
        <v>12</v>
      </c>
      <c r="M8">
        <v>15</v>
      </c>
      <c r="N8">
        <v>6</v>
      </c>
      <c r="O8">
        <v>51</v>
      </c>
    </row>
    <row r="9" spans="1:19" x14ac:dyDescent="0.75">
      <c r="A9" t="str">
        <f>'5102_D3'!D13</f>
        <v>Total</v>
      </c>
      <c r="B9">
        <f>'5102_D3'!E13</f>
        <v>85</v>
      </c>
      <c r="D9">
        <f>'5102_D3'!G13</f>
        <v>0</v>
      </c>
      <c r="E9">
        <f>'5102_D3'!H13</f>
        <v>0</v>
      </c>
      <c r="F9">
        <f>'5102_D3'!I13</f>
        <v>0</v>
      </c>
      <c r="J9" t="s">
        <v>57</v>
      </c>
      <c r="K9">
        <v>34</v>
      </c>
      <c r="L9">
        <v>17</v>
      </c>
      <c r="M9">
        <v>14</v>
      </c>
      <c r="N9">
        <v>3</v>
      </c>
      <c r="O9">
        <v>68</v>
      </c>
    </row>
    <row r="10" spans="1:19" x14ac:dyDescent="0.75">
      <c r="J10" t="s">
        <v>55</v>
      </c>
      <c r="K10">
        <v>19</v>
      </c>
      <c r="L10">
        <v>11</v>
      </c>
      <c r="M10">
        <v>11</v>
      </c>
      <c r="N10">
        <v>3</v>
      </c>
      <c r="O10">
        <v>44</v>
      </c>
    </row>
    <row r="11" spans="1:19" x14ac:dyDescent="0.75">
      <c r="A11" t="s">
        <v>92</v>
      </c>
      <c r="J11" s="2" t="s">
        <v>63</v>
      </c>
      <c r="K11" s="2">
        <f>AVERAGE(K3:K10)</f>
        <v>52.375</v>
      </c>
      <c r="L11" s="2">
        <f>AVERAGE(L3:L10)</f>
        <v>33</v>
      </c>
      <c r="M11" s="2">
        <f>AVERAGE(M3:M10)</f>
        <v>29</v>
      </c>
      <c r="N11" s="2">
        <f>AVERAGE(N3:N10)</f>
        <v>4.375</v>
      </c>
      <c r="O11" s="2">
        <f>AVERAGE(O3:O10)</f>
        <v>118.75</v>
      </c>
      <c r="P11" s="2"/>
      <c r="Q11" s="2"/>
      <c r="R11" s="2"/>
      <c r="S11" s="2"/>
    </row>
    <row r="12" spans="1:19" x14ac:dyDescent="0.75">
      <c r="A12" t="str">
        <f>'5176_D3'!D7</f>
        <v>Quantification</v>
      </c>
      <c r="J12" s="2" t="s">
        <v>64</v>
      </c>
      <c r="K12" s="9">
        <f>STDEV(K3:K10)/SQRT(4)</f>
        <v>16.086679271993955</v>
      </c>
      <c r="L12" s="9">
        <f>STDEV(L3:L10)/SQRT(4)</f>
        <v>9.1885021319348574</v>
      </c>
      <c r="M12" s="2">
        <f>STDEV(M3:M10)/SQRT(4)</f>
        <v>7.9821228826851387</v>
      </c>
      <c r="N12" s="9">
        <f>STDEV(N3:N10)/SQRT(4)</f>
        <v>1.4623244705409457</v>
      </c>
      <c r="O12" s="9">
        <f>STDEV(O3:O10)/SQRT(4)</f>
        <v>32.167807776453422</v>
      </c>
      <c r="P12" s="9"/>
      <c r="Q12" s="9"/>
      <c r="R12" s="9"/>
      <c r="S12" s="9"/>
    </row>
    <row r="13" spans="1:19" x14ac:dyDescent="0.75">
      <c r="A13" t="str">
        <f>'5176_D3'!D8</f>
        <v>Point Behaviors</v>
      </c>
      <c r="B13" t="str">
        <f>'5176_D3'!E8</f>
        <v>Instances</v>
      </c>
      <c r="D13" t="str">
        <f>'5176_D3'!G8</f>
        <v>State Behaviors</v>
      </c>
      <c r="E13" t="str">
        <f>'5176_D3'!H8</f>
        <v>Instances</v>
      </c>
      <c r="F13" t="str">
        <f>'5176_D3'!I8</f>
        <v>Avg Time (s)</v>
      </c>
    </row>
    <row r="14" spans="1:19" x14ac:dyDescent="0.75">
      <c r="A14" t="str">
        <f>'5176_D3'!D9</f>
        <v>Locomotion</v>
      </c>
      <c r="B14">
        <f>'5176_D3'!E9</f>
        <v>30</v>
      </c>
      <c r="D14" t="str">
        <f>'5176_D3'!G9</f>
        <v>Grooming/licking</v>
      </c>
      <c r="E14">
        <f>'5176_D3'!H9</f>
        <v>17</v>
      </c>
      <c r="F14">
        <f>'5176_D3'!I9</f>
        <v>3.1397058823529145</v>
      </c>
      <c r="I14" s="2" t="s">
        <v>67</v>
      </c>
      <c r="J14" t="s">
        <v>94</v>
      </c>
      <c r="K14" s="8">
        <v>60</v>
      </c>
      <c r="L14">
        <v>22</v>
      </c>
      <c r="M14">
        <v>47</v>
      </c>
      <c r="N14" s="8">
        <v>1</v>
      </c>
      <c r="O14" s="8">
        <v>130</v>
      </c>
    </row>
    <row r="15" spans="1:19" x14ac:dyDescent="0.75">
      <c r="A15" t="str">
        <f>'5176_D3'!D10</f>
        <v>Turn L</v>
      </c>
      <c r="B15">
        <f>'5176_D3'!E10</f>
        <v>17</v>
      </c>
      <c r="D15" t="str">
        <f>'5176_D3'!G10</f>
        <v>Rearing</v>
      </c>
      <c r="E15">
        <f>'5176_D3'!H10</f>
        <v>30</v>
      </c>
      <c r="F15">
        <f>'5176_D3'!I10</f>
        <v>2.7242333333332982</v>
      </c>
      <c r="J15" t="s">
        <v>92</v>
      </c>
      <c r="K15" s="8">
        <v>30</v>
      </c>
      <c r="L15">
        <v>17</v>
      </c>
      <c r="M15">
        <v>27</v>
      </c>
      <c r="N15" s="8">
        <v>2</v>
      </c>
      <c r="O15" s="8">
        <v>76</v>
      </c>
    </row>
    <row r="16" spans="1:19" x14ac:dyDescent="0.75">
      <c r="A16" t="str">
        <f>'5176_D3'!D11</f>
        <v>Turn R</v>
      </c>
      <c r="B16">
        <f>'5176_D3'!E11</f>
        <v>27</v>
      </c>
      <c r="D16" t="str">
        <f>'5176_D3'!G11</f>
        <v>Sniffing</v>
      </c>
      <c r="E16">
        <f>'5176_D3'!H11</f>
        <v>34</v>
      </c>
      <c r="F16">
        <f>'5176_D3'!I11</f>
        <v>10.381529411764705</v>
      </c>
      <c r="J16" t="s">
        <v>93</v>
      </c>
      <c r="K16" s="8">
        <v>27</v>
      </c>
      <c r="L16">
        <v>22</v>
      </c>
      <c r="M16">
        <v>16</v>
      </c>
      <c r="N16" s="8">
        <v>7</v>
      </c>
      <c r="O16" s="8">
        <v>72</v>
      </c>
    </row>
    <row r="17" spans="1:19" x14ac:dyDescent="0.75">
      <c r="A17" t="str">
        <f>'5176_D3'!D12</f>
        <v>Pausing</v>
      </c>
      <c r="B17">
        <f>'5176_D3'!E12</f>
        <v>2</v>
      </c>
      <c r="D17" t="str">
        <f>'5176_D3'!G12</f>
        <v>Total</v>
      </c>
      <c r="E17">
        <f>'5176_D3'!H12</f>
        <v>81</v>
      </c>
      <c r="F17">
        <f>'5176_D3'!I12</f>
        <v>0</v>
      </c>
      <c r="J17" t="s">
        <v>91</v>
      </c>
      <c r="K17" s="8">
        <v>41</v>
      </c>
      <c r="L17">
        <v>29</v>
      </c>
      <c r="M17">
        <v>14</v>
      </c>
      <c r="N17" s="8">
        <v>1</v>
      </c>
      <c r="O17" s="8">
        <v>85</v>
      </c>
    </row>
    <row r="18" spans="1:19" x14ac:dyDescent="0.75">
      <c r="A18" t="str">
        <f>'5176_D3'!D13</f>
        <v>Total</v>
      </c>
      <c r="B18">
        <f>'5176_D3'!E13</f>
        <v>76</v>
      </c>
      <c r="D18">
        <f>'5176_D3'!G13</f>
        <v>0</v>
      </c>
      <c r="E18">
        <f>'5176_D3'!H13</f>
        <v>0</v>
      </c>
      <c r="F18">
        <f>'5176_D3'!I13</f>
        <v>0</v>
      </c>
      <c r="J18" t="s">
        <v>62</v>
      </c>
      <c r="K18" s="8">
        <v>0</v>
      </c>
      <c r="L18">
        <v>0</v>
      </c>
      <c r="M18">
        <v>0</v>
      </c>
      <c r="N18" s="8">
        <v>0</v>
      </c>
      <c r="O18" s="8">
        <v>0</v>
      </c>
      <c r="P18" s="2"/>
      <c r="Q18" s="2"/>
      <c r="R18" s="2"/>
      <c r="S18" s="2"/>
    </row>
    <row r="19" spans="1:19" x14ac:dyDescent="0.75">
      <c r="J19" t="s">
        <v>58</v>
      </c>
      <c r="K19">
        <v>21</v>
      </c>
      <c r="L19">
        <v>15</v>
      </c>
      <c r="M19">
        <v>14</v>
      </c>
      <c r="N19">
        <v>4</v>
      </c>
      <c r="O19">
        <v>54</v>
      </c>
      <c r="P19" s="9"/>
      <c r="Q19" s="9"/>
      <c r="R19" s="9"/>
      <c r="S19" s="9"/>
    </row>
    <row r="20" spans="1:19" x14ac:dyDescent="0.75">
      <c r="A20" t="s">
        <v>93</v>
      </c>
      <c r="J20" t="s">
        <v>61</v>
      </c>
      <c r="K20" s="2">
        <v>4</v>
      </c>
      <c r="L20">
        <v>4</v>
      </c>
      <c r="M20">
        <v>4</v>
      </c>
      <c r="N20" s="2">
        <v>4</v>
      </c>
      <c r="O20" s="2">
        <v>16</v>
      </c>
      <c r="P20" s="8"/>
      <c r="Q20" s="8"/>
      <c r="R20" s="8"/>
      <c r="S20" s="8"/>
    </row>
    <row r="21" spans="1:19" x14ac:dyDescent="0.75">
      <c r="A21" t="str">
        <f>'5391_D3'!D7</f>
        <v>Quantification</v>
      </c>
      <c r="J21" t="s">
        <v>59</v>
      </c>
      <c r="K21" s="2">
        <v>18</v>
      </c>
      <c r="L21">
        <v>16</v>
      </c>
      <c r="M21">
        <v>18</v>
      </c>
      <c r="N21" s="2">
        <v>7</v>
      </c>
      <c r="O21" s="2">
        <v>59</v>
      </c>
    </row>
    <row r="22" spans="1:19" x14ac:dyDescent="0.75">
      <c r="A22" t="str">
        <f>'5391_D3'!D8</f>
        <v>Point Behaviors</v>
      </c>
      <c r="B22" t="str">
        <f>'5391_D3'!E8</f>
        <v>Instances</v>
      </c>
      <c r="D22" t="str">
        <f>'5391_D3'!G8</f>
        <v>State Behaviors</v>
      </c>
      <c r="E22" t="str">
        <f>'5391_D3'!H8</f>
        <v>Instances</v>
      </c>
      <c r="F22" t="str">
        <f>'5391_D3'!I8</f>
        <v>Avg Time (s)</v>
      </c>
      <c r="J22" s="2" t="s">
        <v>63</v>
      </c>
      <c r="K22" s="2">
        <f>AVERAGE(K14:K21)</f>
        <v>25.125</v>
      </c>
      <c r="L22" s="2">
        <f>AVERAGE(L14:L21)</f>
        <v>15.625</v>
      </c>
      <c r="M22" s="2">
        <f>AVERAGE(M14:M21)</f>
        <v>17.5</v>
      </c>
      <c r="N22" s="2">
        <f>AVERAGE(N14:N21)</f>
        <v>3.25</v>
      </c>
      <c r="O22" s="2">
        <f>AVERAGE(O14:O21)</f>
        <v>61.5</v>
      </c>
    </row>
    <row r="23" spans="1:19" x14ac:dyDescent="0.75">
      <c r="A23" t="str">
        <f>'5391_D3'!D9</f>
        <v>Locomotion</v>
      </c>
      <c r="B23">
        <f>'5391_D3'!E9</f>
        <v>27</v>
      </c>
      <c r="D23" t="str">
        <f>'5391_D3'!G9</f>
        <v>Grooming/licking</v>
      </c>
      <c r="E23">
        <f>'5391_D3'!H9</f>
        <v>7</v>
      </c>
      <c r="F23">
        <f>'5391_D3'!I9</f>
        <v>4.7102857142857113</v>
      </c>
      <c r="J23" s="2" t="s">
        <v>64</v>
      </c>
      <c r="K23" s="9">
        <f>STDEV(K14:K21)/SQRT(4)</f>
        <v>9.7116921432731935</v>
      </c>
      <c r="L23" s="9">
        <f>STDEV(L14:L21)/SQRT(4)</f>
        <v>4.7879126081056596</v>
      </c>
      <c r="M23" s="2">
        <f>STDEV(M14:M21)/SQRT(4)</f>
        <v>7.2604604340417502</v>
      </c>
      <c r="N23" s="9">
        <f>STDEV(N14:N21)/SQRT(4)</f>
        <v>1.3562026818605375</v>
      </c>
      <c r="O23" s="9">
        <f>STDEV(O14:O21)/SQRT(4)</f>
        <v>20.248456731316587</v>
      </c>
    </row>
    <row r="24" spans="1:19" x14ac:dyDescent="0.75">
      <c r="A24" t="str">
        <f>'5391_D3'!D10</f>
        <v>Turn L</v>
      </c>
      <c r="B24">
        <f>'5391_D3'!E10</f>
        <v>22</v>
      </c>
      <c r="D24" t="str">
        <f>'5391_D3'!G10</f>
        <v>Rearing</v>
      </c>
      <c r="E24">
        <f>'5391_D3'!H10</f>
        <v>46</v>
      </c>
      <c r="F24">
        <f>'5391_D3'!I10</f>
        <v>3.4493260869565039</v>
      </c>
      <c r="K24" s="8">
        <f>TTEST(K3:K10,K14:K21,2,2)</f>
        <v>5.9486514236641808E-2</v>
      </c>
      <c r="L24" s="8">
        <f>TTEST(L3:L10,L14:L21,2,2)</f>
        <v>3.2594862231803558E-2</v>
      </c>
      <c r="M24">
        <f>TTEST(M3:M10,M14:M21,2,2)</f>
        <v>0.15397840896259907</v>
      </c>
      <c r="N24" s="8">
        <f>TTEST(N3:N10,N14:N21,2,2)</f>
        <v>0.43835252673880332</v>
      </c>
      <c r="O24" s="8">
        <f>TTEST(O3:O10,O14:O21,2,2)</f>
        <v>5.138829908624102E-2</v>
      </c>
    </row>
    <row r="25" spans="1:19" x14ac:dyDescent="0.75">
      <c r="A25" t="str">
        <f>'5391_D3'!D11</f>
        <v>Turn R</v>
      </c>
      <c r="B25">
        <f>'5391_D3'!E11</f>
        <v>16</v>
      </c>
      <c r="D25" t="str">
        <f>'5391_D3'!G11</f>
        <v>Sniffing</v>
      </c>
      <c r="E25">
        <f>'5391_D3'!H11</f>
        <v>34</v>
      </c>
      <c r="F25">
        <f>'5391_D3'!I11</f>
        <v>8.8838823529411943</v>
      </c>
      <c r="J25" s="8"/>
      <c r="K25" s="8"/>
    </row>
    <row r="26" spans="1:19" x14ac:dyDescent="0.75">
      <c r="A26" t="str">
        <f>'5391_D3'!D12</f>
        <v>Pausing</v>
      </c>
      <c r="B26">
        <f>'5391_D3'!E12</f>
        <v>7</v>
      </c>
      <c r="D26" t="str">
        <f>'5391_D3'!G12</f>
        <v>Total</v>
      </c>
      <c r="E26">
        <f>'5391_D3'!H12</f>
        <v>87</v>
      </c>
      <c r="F26">
        <f>'5391_D3'!I12</f>
        <v>0</v>
      </c>
      <c r="J26" s="8"/>
      <c r="K26" s="8"/>
    </row>
    <row r="27" spans="1:19" x14ac:dyDescent="0.75">
      <c r="A27" t="str">
        <f>'5391_D3'!D13</f>
        <v>Total</v>
      </c>
      <c r="B27">
        <f>'5391_D3'!E13</f>
        <v>72</v>
      </c>
      <c r="D27">
        <f>'5391_D3'!G13</f>
        <v>0</v>
      </c>
      <c r="E27">
        <f>'5391_D3'!H13</f>
        <v>0</v>
      </c>
      <c r="F27">
        <f>'5391_D3'!I13</f>
        <v>0</v>
      </c>
      <c r="I27" s="12" t="str">
        <f>D22</f>
        <v>State Behaviors</v>
      </c>
      <c r="J27" s="8" t="str">
        <f>E4</f>
        <v>Instances</v>
      </c>
      <c r="K27" s="2" t="str">
        <f>D5</f>
        <v>Grooming/licking</v>
      </c>
      <c r="L27" s="2" t="str">
        <f>D6</f>
        <v>Rearing</v>
      </c>
      <c r="M27" s="2" t="str">
        <f>D7</f>
        <v>Sniffing</v>
      </c>
      <c r="N27" s="2" t="str">
        <f>D8</f>
        <v>Total</v>
      </c>
      <c r="O27" s="2"/>
    </row>
    <row r="28" spans="1:19" x14ac:dyDescent="0.75">
      <c r="I28" s="2" t="s">
        <v>66</v>
      </c>
      <c r="J28" s="8" t="s">
        <v>95</v>
      </c>
      <c r="K28" s="10">
        <v>7</v>
      </c>
      <c r="L28">
        <v>89</v>
      </c>
      <c r="M28">
        <v>65</v>
      </c>
      <c r="N28">
        <v>161</v>
      </c>
    </row>
    <row r="29" spans="1:19" x14ac:dyDescent="0.75">
      <c r="A29" t="s">
        <v>94</v>
      </c>
      <c r="J29" s="8" t="s">
        <v>96</v>
      </c>
      <c r="K29" s="10">
        <v>12</v>
      </c>
      <c r="L29">
        <v>48</v>
      </c>
      <c r="M29">
        <v>42</v>
      </c>
      <c r="N29">
        <v>102</v>
      </c>
    </row>
    <row r="30" spans="1:19" x14ac:dyDescent="0.75">
      <c r="A30" t="str">
        <f>'5387_D3'!D7</f>
        <v>Quantification</v>
      </c>
      <c r="J30" s="8" t="s">
        <v>97</v>
      </c>
      <c r="K30" s="10">
        <v>13</v>
      </c>
      <c r="L30">
        <v>82</v>
      </c>
      <c r="M30">
        <v>50</v>
      </c>
      <c r="N30">
        <v>145</v>
      </c>
    </row>
    <row r="31" spans="1:19" x14ac:dyDescent="0.75">
      <c r="A31" t="str">
        <f>'5387_D3'!D8</f>
        <v>Point Behaviors</v>
      </c>
      <c r="B31" t="str">
        <f>'5387_D3'!E8</f>
        <v>Instances</v>
      </c>
      <c r="D31" t="str">
        <f>'5387_D3'!G8</f>
        <v>State Behaviors</v>
      </c>
      <c r="E31" t="str">
        <f>'5387_D3'!H8</f>
        <v>Instances</v>
      </c>
      <c r="F31" t="str">
        <f>'5387_D3'!I8</f>
        <v>Avg Time (s)</v>
      </c>
      <c r="J31" s="8" t="s">
        <v>98</v>
      </c>
      <c r="K31" s="10">
        <v>7</v>
      </c>
      <c r="L31">
        <v>45</v>
      </c>
      <c r="M31">
        <v>31</v>
      </c>
      <c r="N31">
        <v>83</v>
      </c>
    </row>
    <row r="32" spans="1:19" x14ac:dyDescent="0.75">
      <c r="A32" t="str">
        <f>'5387_D3'!D9</f>
        <v>Locomotion</v>
      </c>
      <c r="B32">
        <f>'5387_D3'!E9</f>
        <v>60</v>
      </c>
      <c r="D32" t="str">
        <f>'5387_D3'!G9</f>
        <v>Grooming/licking</v>
      </c>
      <c r="E32">
        <f>'5387_D3'!H9</f>
        <v>12</v>
      </c>
      <c r="F32">
        <f>'5387_D3'!I9</f>
        <v>6.9295833333333308</v>
      </c>
      <c r="J32" s="8" t="s">
        <v>60</v>
      </c>
      <c r="K32" s="10">
        <v>8</v>
      </c>
      <c r="L32">
        <v>56</v>
      </c>
      <c r="M32">
        <v>14</v>
      </c>
      <c r="N32">
        <f>SUM(K32:M32)</f>
        <v>78</v>
      </c>
    </row>
    <row r="33" spans="1:16" x14ac:dyDescent="0.75">
      <c r="A33" t="str">
        <f>'5387_D3'!D10</f>
        <v>Turn L</v>
      </c>
      <c r="B33">
        <f>'5387_D3'!E10</f>
        <v>22</v>
      </c>
      <c r="D33" t="str">
        <f>'5387_D3'!G10</f>
        <v>Rearing</v>
      </c>
      <c r="E33">
        <f>'5387_D3'!H10</f>
        <v>82</v>
      </c>
      <c r="F33">
        <f>'5387_D3'!I10</f>
        <v>2.5128048780487715</v>
      </c>
      <c r="J33" s="8" t="s">
        <v>56</v>
      </c>
      <c r="K33" s="8">
        <v>9</v>
      </c>
      <c r="L33">
        <v>12</v>
      </c>
      <c r="M33">
        <v>22</v>
      </c>
      <c r="N33">
        <f t="shared" ref="N33:N35" si="0">SUM(K33:M33)</f>
        <v>43</v>
      </c>
    </row>
    <row r="34" spans="1:16" x14ac:dyDescent="0.75">
      <c r="A34" t="str">
        <f>'5387_D3'!D11</f>
        <v>Turn R</v>
      </c>
      <c r="B34">
        <f>'5387_D3'!E11</f>
        <v>47</v>
      </c>
      <c r="D34" t="str">
        <f>'5387_D3'!G11</f>
        <v>Sniffing</v>
      </c>
      <c r="E34">
        <f>'5387_D3'!H11</f>
        <v>44</v>
      </c>
      <c r="F34">
        <f>'5387_D3'!I11</f>
        <v>4.599249999999989</v>
      </c>
      <c r="J34" s="8" t="s">
        <v>57</v>
      </c>
      <c r="K34">
        <v>4</v>
      </c>
      <c r="L34">
        <v>34</v>
      </c>
      <c r="M34">
        <v>11</v>
      </c>
      <c r="N34">
        <f t="shared" si="0"/>
        <v>49</v>
      </c>
    </row>
    <row r="35" spans="1:16" x14ac:dyDescent="0.75">
      <c r="A35" t="str">
        <f>'5387_D3'!D12</f>
        <v>Pausing</v>
      </c>
      <c r="B35">
        <f>'5387_D3'!E12</f>
        <v>1</v>
      </c>
      <c r="D35" t="str">
        <f>'5387_D3'!G12</f>
        <v>Total</v>
      </c>
      <c r="E35">
        <f>'5387_D3'!H12</f>
        <v>138</v>
      </c>
      <c r="F35">
        <f>'5387_D3'!I12</f>
        <v>0</v>
      </c>
      <c r="J35" s="8" t="s">
        <v>55</v>
      </c>
      <c r="K35">
        <v>4</v>
      </c>
      <c r="L35">
        <v>15</v>
      </c>
      <c r="M35">
        <v>11</v>
      </c>
      <c r="N35">
        <f t="shared" si="0"/>
        <v>30</v>
      </c>
    </row>
    <row r="36" spans="1:16" x14ac:dyDescent="0.75">
      <c r="A36" t="str">
        <f>'5387_D3'!D13</f>
        <v>Total</v>
      </c>
      <c r="B36">
        <f>'5387_D3'!E13</f>
        <v>130</v>
      </c>
      <c r="D36">
        <f>'5387_D3'!G13</f>
        <v>0</v>
      </c>
      <c r="E36">
        <f>'5387_D3'!H13</f>
        <v>0</v>
      </c>
      <c r="F36">
        <f>'5387_D3'!I13</f>
        <v>0</v>
      </c>
      <c r="J36" s="2" t="s">
        <v>63</v>
      </c>
      <c r="K36" s="2">
        <f>AVERAGE(K28:K35)</f>
        <v>8</v>
      </c>
      <c r="L36" s="2">
        <f>AVERAGE(L28:L35)</f>
        <v>47.625</v>
      </c>
      <c r="M36" s="2">
        <f>AVERAGE(M28:M35)</f>
        <v>30.75</v>
      </c>
      <c r="N36" s="2">
        <f>AVERAGE(N28:N35)</f>
        <v>86.375</v>
      </c>
    </row>
    <row r="37" spans="1:16" x14ac:dyDescent="0.75">
      <c r="J37" s="2" t="s">
        <v>64</v>
      </c>
      <c r="K37" s="2">
        <f>STDEV(K28:K35)/SQRT(4)</f>
        <v>1.647508942095828</v>
      </c>
      <c r="L37" s="2">
        <f>STDEV(L28:L35)/SQRT(4)</f>
        <v>14.002391377393872</v>
      </c>
      <c r="M37" s="2">
        <f>STDEV(M28:M35)/SQRT(4)</f>
        <v>10.013383900702955</v>
      </c>
      <c r="N37" s="2">
        <f>STDEV(N28:N35)/SQRT(4)</f>
        <v>23.745582295901453</v>
      </c>
    </row>
    <row r="38" spans="1:16" x14ac:dyDescent="0.75">
      <c r="A38" t="s">
        <v>95</v>
      </c>
    </row>
    <row r="39" spans="1:16" x14ac:dyDescent="0.75">
      <c r="A39" t="str">
        <f>'5181_D3'!D7</f>
        <v>Quantification</v>
      </c>
      <c r="I39" s="2" t="s">
        <v>67</v>
      </c>
      <c r="J39" t="s">
        <v>94</v>
      </c>
      <c r="K39">
        <v>12</v>
      </c>
      <c r="L39">
        <v>82</v>
      </c>
      <c r="M39">
        <v>44</v>
      </c>
      <c r="N39">
        <v>138</v>
      </c>
      <c r="O39" s="2"/>
    </row>
    <row r="40" spans="1:16" x14ac:dyDescent="0.75">
      <c r="A40" t="str">
        <f>'5181_D3'!D8</f>
        <v>Point Behaviors</v>
      </c>
      <c r="B40" t="str">
        <f>'5181_D3'!E8</f>
        <v>Instances</v>
      </c>
      <c r="D40" t="str">
        <f>'5181_D3'!G8</f>
        <v>State Behaviors</v>
      </c>
      <c r="E40" t="str">
        <f>'5181_D3'!H8</f>
        <v>Instances</v>
      </c>
      <c r="F40" t="str">
        <f>'5181_D3'!I8</f>
        <v>Avg Time (s)</v>
      </c>
      <c r="J40" t="s">
        <v>92</v>
      </c>
      <c r="K40">
        <v>17</v>
      </c>
      <c r="L40">
        <v>30</v>
      </c>
      <c r="M40">
        <v>34</v>
      </c>
      <c r="N40">
        <v>81</v>
      </c>
      <c r="O40" s="9"/>
    </row>
    <row r="41" spans="1:16" x14ac:dyDescent="0.75">
      <c r="A41" t="str">
        <f>'5181_D3'!D9</f>
        <v>Locomotion</v>
      </c>
      <c r="B41">
        <f>'5181_D3'!E9</f>
        <v>88</v>
      </c>
      <c r="D41" t="str">
        <f>'5181_D3'!G9</f>
        <v>Grooming/licking</v>
      </c>
      <c r="E41">
        <f>'5181_D3'!H9</f>
        <v>7</v>
      </c>
      <c r="F41">
        <f>'5181_D3'!I9</f>
        <v>2.0677142857141786</v>
      </c>
      <c r="J41" t="s">
        <v>93</v>
      </c>
      <c r="K41">
        <v>7</v>
      </c>
      <c r="L41">
        <v>46</v>
      </c>
      <c r="M41">
        <v>34</v>
      </c>
      <c r="N41">
        <v>87</v>
      </c>
      <c r="O41" s="8"/>
    </row>
    <row r="42" spans="1:16" x14ac:dyDescent="0.75">
      <c r="A42" t="str">
        <f>'5181_D3'!D10</f>
        <v>Turn L</v>
      </c>
      <c r="B42">
        <f>'5181_D3'!E10</f>
        <v>58</v>
      </c>
      <c r="D42" t="str">
        <f>'5181_D3'!G10</f>
        <v>Rearing</v>
      </c>
      <c r="E42">
        <f>'5181_D3'!H10</f>
        <v>89</v>
      </c>
      <c r="F42">
        <f>'5181_D3'!I10</f>
        <v>2.3300898876404639</v>
      </c>
      <c r="J42" t="s">
        <v>91</v>
      </c>
      <c r="K42">
        <v>7</v>
      </c>
      <c r="L42">
        <v>61</v>
      </c>
      <c r="M42">
        <v>32</v>
      </c>
      <c r="N42">
        <v>100</v>
      </c>
    </row>
    <row r="43" spans="1:16" x14ac:dyDescent="0.75">
      <c r="A43" t="str">
        <f>'5181_D3'!D11</f>
        <v>Turn R</v>
      </c>
      <c r="B43">
        <f>'5181_D3'!E11</f>
        <v>37</v>
      </c>
      <c r="D43" t="str">
        <f>'5181_D3'!G11</f>
        <v>Sniffing</v>
      </c>
      <c r="E43">
        <f>'5181_D3'!H11</f>
        <v>65</v>
      </c>
      <c r="F43">
        <f>'5181_D3'!I11</f>
        <v>3.5508769230769373</v>
      </c>
      <c r="J43" t="s">
        <v>62</v>
      </c>
      <c r="K43">
        <v>0</v>
      </c>
      <c r="L43">
        <v>0</v>
      </c>
      <c r="M43">
        <v>0</v>
      </c>
      <c r="N43">
        <f>SUM(K43:M43)</f>
        <v>0</v>
      </c>
    </row>
    <row r="44" spans="1:16" x14ac:dyDescent="0.75">
      <c r="A44" t="str">
        <f>'5181_D3'!D12</f>
        <v>Pausing</v>
      </c>
      <c r="B44">
        <f>'5181_D3'!E12</f>
        <v>9</v>
      </c>
      <c r="D44" t="str">
        <f>'5181_D3'!G12</f>
        <v>Total</v>
      </c>
      <c r="E44">
        <f>'5181_D3'!H12</f>
        <v>161</v>
      </c>
      <c r="F44">
        <f>'5181_D3'!I12</f>
        <v>0</v>
      </c>
      <c r="J44" t="s">
        <v>58</v>
      </c>
      <c r="K44">
        <v>3</v>
      </c>
      <c r="L44">
        <v>11</v>
      </c>
      <c r="M44">
        <v>15</v>
      </c>
      <c r="N44">
        <f t="shared" ref="N44:N46" si="1">SUM(K44:M44)</f>
        <v>29</v>
      </c>
    </row>
    <row r="45" spans="1:16" x14ac:dyDescent="0.75">
      <c r="A45" t="str">
        <f>'5181_D3'!D13</f>
        <v>Total</v>
      </c>
      <c r="B45">
        <f>'5181_D3'!E13</f>
        <v>192</v>
      </c>
      <c r="D45">
        <f>'5181_D3'!G13</f>
        <v>0</v>
      </c>
      <c r="E45">
        <f>'5181_D3'!H13</f>
        <v>0</v>
      </c>
      <c r="F45">
        <f>'5181_D3'!I13</f>
        <v>0</v>
      </c>
      <c r="J45" t="s">
        <v>61</v>
      </c>
      <c r="K45">
        <v>6</v>
      </c>
      <c r="L45">
        <v>12</v>
      </c>
      <c r="M45">
        <v>1</v>
      </c>
      <c r="N45">
        <f t="shared" si="1"/>
        <v>19</v>
      </c>
    </row>
    <row r="46" spans="1:16" x14ac:dyDescent="0.75">
      <c r="J46" t="s">
        <v>59</v>
      </c>
      <c r="K46">
        <v>11</v>
      </c>
      <c r="L46">
        <v>28</v>
      </c>
      <c r="M46">
        <v>10</v>
      </c>
      <c r="N46">
        <f t="shared" si="1"/>
        <v>49</v>
      </c>
      <c r="P46" s="2"/>
    </row>
    <row r="47" spans="1:16" x14ac:dyDescent="0.75">
      <c r="A47" t="s">
        <v>96</v>
      </c>
      <c r="J47" s="2" t="s">
        <v>63</v>
      </c>
      <c r="K47" s="2">
        <f>AVERAGE(K39:K46)</f>
        <v>7.875</v>
      </c>
      <c r="L47" s="2">
        <f>AVERAGE(L39:L46)</f>
        <v>33.75</v>
      </c>
      <c r="M47" s="2">
        <f>AVERAGE(M39:M46)</f>
        <v>21.25</v>
      </c>
      <c r="N47" s="2">
        <f>AVERAGE(N39:N46)</f>
        <v>62.875</v>
      </c>
      <c r="P47" s="2"/>
    </row>
    <row r="48" spans="1:16" x14ac:dyDescent="0.75">
      <c r="A48" t="str">
        <f>'5184_D3'!D7</f>
        <v>Quantification</v>
      </c>
      <c r="J48" s="2" t="s">
        <v>64</v>
      </c>
      <c r="K48" s="9">
        <f>STDEV(K39:K46)/SQRT(4)</f>
        <v>2.6784523783067606</v>
      </c>
      <c r="L48" s="9">
        <f>STDEV(L39:L46)/SQRT(4)</f>
        <v>13.884086471311576</v>
      </c>
      <c r="M48" s="2">
        <f>STDEV(M39:M46)/SQRT(4)</f>
        <v>8.4208499740652236</v>
      </c>
      <c r="N48" s="9">
        <f>STDEV(N39:N46)/SQRT(4)</f>
        <v>23.261613842797505</v>
      </c>
    </row>
    <row r="49" spans="1:15" x14ac:dyDescent="0.75">
      <c r="A49" t="str">
        <f>'5184_D3'!D8</f>
        <v>Point Behaviors</v>
      </c>
      <c r="B49" t="str">
        <f>'5184_D3'!E8</f>
        <v>Instances</v>
      </c>
      <c r="D49" t="str">
        <f>'5184_D3'!G8</f>
        <v>State Behaviors</v>
      </c>
      <c r="E49" t="str">
        <f>'5184_D3'!H8</f>
        <v>Instances</v>
      </c>
      <c r="F49" t="str">
        <f>'5184_D3'!I8</f>
        <v>Avg Time (s)</v>
      </c>
      <c r="K49" s="8">
        <f>TTEST(K28:K35,K39:K46,2,2)</f>
        <v>0.95596393570228466</v>
      </c>
      <c r="L49" s="8">
        <f>TTEST(L28:L35,L39:L46,2,2)</f>
        <v>0.33657805605166913</v>
      </c>
      <c r="M49">
        <f>TTEST(M28:M35,M39:M46,2,2)</f>
        <v>0.32189941228796337</v>
      </c>
      <c r="N49" s="8">
        <f>TTEST(N28:N35,N39:N46,2,2)</f>
        <v>0.33437822295653052</v>
      </c>
    </row>
    <row r="50" spans="1:15" x14ac:dyDescent="0.75">
      <c r="A50" t="str">
        <f>'5184_D3'!D9</f>
        <v>Locomotion</v>
      </c>
      <c r="B50">
        <f>'5184_D3'!E9</f>
        <v>52</v>
      </c>
      <c r="D50" t="str">
        <f>'5184_D3'!G9</f>
        <v>Grooming/licking</v>
      </c>
      <c r="E50">
        <f>'5184_D3'!H9</f>
        <v>12</v>
      </c>
      <c r="F50">
        <f>'5184_D3'!I9</f>
        <v>6.9142499999999814</v>
      </c>
      <c r="O50" s="2"/>
    </row>
    <row r="51" spans="1:15" x14ac:dyDescent="0.75">
      <c r="A51" t="str">
        <f>'5184_D3'!D10</f>
        <v>Turn L</v>
      </c>
      <c r="B51">
        <f>'5184_D3'!E10</f>
        <v>43</v>
      </c>
      <c r="D51" t="str">
        <f>'5184_D3'!G10</f>
        <v>Rearing</v>
      </c>
      <c r="E51">
        <f>'5184_D3'!H10</f>
        <v>48</v>
      </c>
      <c r="F51">
        <f>'5184_D3'!I10</f>
        <v>2.1745208333333417</v>
      </c>
      <c r="O51" s="2"/>
    </row>
    <row r="52" spans="1:15" x14ac:dyDescent="0.75">
      <c r="A52" t="str">
        <f>'5184_D3'!D11</f>
        <v>Turn R</v>
      </c>
      <c r="B52">
        <f>'5184_D3'!E11</f>
        <v>26</v>
      </c>
      <c r="D52" t="str">
        <f>'5184_D3'!G11</f>
        <v>Sniffing</v>
      </c>
      <c r="E52">
        <f>'5184_D3'!H11</f>
        <v>42</v>
      </c>
      <c r="F52">
        <f>'5184_D3'!I11</f>
        <v>8.4049047619047528</v>
      </c>
    </row>
    <row r="53" spans="1:15" x14ac:dyDescent="0.75">
      <c r="A53" t="str">
        <f>'5184_D3'!D12</f>
        <v>Pausing</v>
      </c>
      <c r="B53">
        <f>'5184_D3'!E12</f>
        <v>2</v>
      </c>
      <c r="D53" t="str">
        <f>'5184_D3'!G12</f>
        <v>Total</v>
      </c>
      <c r="E53">
        <f>'5184_D3'!H12</f>
        <v>102</v>
      </c>
      <c r="F53">
        <f>'5184_D3'!I12</f>
        <v>0</v>
      </c>
      <c r="I53" s="12" t="str">
        <f>D40</f>
        <v>State Behaviors</v>
      </c>
      <c r="J53" t="str">
        <f>F4</f>
        <v>Avg Time (s)</v>
      </c>
      <c r="K53" t="str">
        <f>K27</f>
        <v>Grooming/licking</v>
      </c>
      <c r="L53" t="str">
        <f>L27</f>
        <v>Rearing</v>
      </c>
      <c r="M53" t="str">
        <f>M27</f>
        <v>Sniffing</v>
      </c>
    </row>
    <row r="54" spans="1:15" x14ac:dyDescent="0.75">
      <c r="A54" t="str">
        <f>'5184_D3'!D13</f>
        <v>Total</v>
      </c>
      <c r="B54">
        <f>'5184_D3'!E13</f>
        <v>123</v>
      </c>
      <c r="D54">
        <f>'5184_D3'!G13</f>
        <v>0</v>
      </c>
      <c r="E54">
        <f>'5184_D3'!H13</f>
        <v>0</v>
      </c>
      <c r="F54">
        <f>'5184_D3'!I13</f>
        <v>0</v>
      </c>
      <c r="I54" s="2" t="s">
        <v>66</v>
      </c>
      <c r="J54" t="s">
        <v>95</v>
      </c>
      <c r="K54">
        <v>2.0677142857141786</v>
      </c>
      <c r="L54">
        <v>2.3300898876404639</v>
      </c>
      <c r="M54">
        <v>3.5508769230769373</v>
      </c>
    </row>
    <row r="55" spans="1:15" x14ac:dyDescent="0.75">
      <c r="J55" t="s">
        <v>96</v>
      </c>
      <c r="K55">
        <v>6.9142499999999814</v>
      </c>
      <c r="L55">
        <v>2.1745208333333417</v>
      </c>
      <c r="M55">
        <v>8.4049047619047528</v>
      </c>
    </row>
    <row r="56" spans="1:15" x14ac:dyDescent="0.75">
      <c r="A56" t="s">
        <v>97</v>
      </c>
      <c r="J56" t="s">
        <v>97</v>
      </c>
      <c r="K56">
        <v>6.3057692307692239</v>
      </c>
      <c r="L56">
        <v>1.8704024390243992</v>
      </c>
      <c r="M56">
        <v>4.6104799999999928</v>
      </c>
    </row>
    <row r="57" spans="1:15" x14ac:dyDescent="0.75">
      <c r="A57" t="str">
        <f>'5389_D3'!D7</f>
        <v>Quantification</v>
      </c>
      <c r="J57" t="s">
        <v>98</v>
      </c>
      <c r="K57">
        <v>4.1398571428571165</v>
      </c>
      <c r="L57">
        <v>2.9837111111111074</v>
      </c>
      <c r="M57">
        <v>10.284709677419393</v>
      </c>
      <c r="O57" s="2"/>
    </row>
    <row r="58" spans="1:15" x14ac:dyDescent="0.75">
      <c r="A58" t="str">
        <f>'5389_D3'!D8</f>
        <v>Point Behaviors</v>
      </c>
      <c r="B58" t="str">
        <f>'5389_D3'!E8</f>
        <v>Instances</v>
      </c>
      <c r="D58" t="str">
        <f>'5389_D3'!G8</f>
        <v>State Behaviors</v>
      </c>
      <c r="E58" t="str">
        <f>'5389_D3'!H8</f>
        <v>Instances</v>
      </c>
      <c r="F58" t="str">
        <f>'5389_D3'!I8</f>
        <v>Avg Time (s)</v>
      </c>
      <c r="J58" t="s">
        <v>60</v>
      </c>
      <c r="K58">
        <v>7.465124999999972</v>
      </c>
      <c r="L58">
        <v>4.4285178571428458</v>
      </c>
      <c r="M58">
        <v>4.4960714285714243</v>
      </c>
      <c r="O58" s="9"/>
    </row>
    <row r="59" spans="1:15" x14ac:dyDescent="0.75">
      <c r="A59" t="str">
        <f>'5389_D3'!D9</f>
        <v>Locomotion</v>
      </c>
      <c r="B59">
        <f>'5389_D3'!E9</f>
        <v>110</v>
      </c>
      <c r="D59" t="str">
        <f>'5389_D3'!G9</f>
        <v>Grooming/licking</v>
      </c>
      <c r="E59">
        <f>'5389_D3'!H9</f>
        <v>13</v>
      </c>
      <c r="F59">
        <f>'5389_D3'!I9</f>
        <v>6.3057692307692239</v>
      </c>
      <c r="J59" t="s">
        <v>56</v>
      </c>
      <c r="K59">
        <v>20.910777777777817</v>
      </c>
      <c r="L59">
        <v>2.1727499999999886</v>
      </c>
      <c r="M59">
        <v>6.8747727272727222</v>
      </c>
      <c r="O59" s="8"/>
    </row>
    <row r="60" spans="1:15" x14ac:dyDescent="0.75">
      <c r="A60" t="str">
        <f>'5389_D3'!D10</f>
        <v>Turn L</v>
      </c>
      <c r="B60">
        <f>'5389_D3'!E10</f>
        <v>53</v>
      </c>
      <c r="D60" t="str">
        <f>'5389_D3'!G10</f>
        <v>Rearing</v>
      </c>
      <c r="E60">
        <f>'5389_D3'!H10</f>
        <v>82</v>
      </c>
      <c r="F60">
        <f>'5389_D3'!I10</f>
        <v>1.8704024390243992</v>
      </c>
      <c r="J60" t="s">
        <v>57</v>
      </c>
      <c r="K60">
        <v>24.418999999999983</v>
      </c>
      <c r="L60">
        <v>2.6035294117647187</v>
      </c>
      <c r="M60">
        <v>3.1750909090908617</v>
      </c>
    </row>
    <row r="61" spans="1:15" x14ac:dyDescent="0.75">
      <c r="A61" t="str">
        <f>'5389_D3'!D11</f>
        <v>Turn R</v>
      </c>
      <c r="B61">
        <f>'5389_D3'!E11</f>
        <v>58</v>
      </c>
      <c r="D61" t="str">
        <f>'5389_D3'!G11</f>
        <v>Sniffing</v>
      </c>
      <c r="E61">
        <f>'5389_D3'!H11</f>
        <v>50</v>
      </c>
      <c r="F61">
        <f>'5389_D3'!I11</f>
        <v>4.6104799999999928</v>
      </c>
      <c r="J61" t="s">
        <v>55</v>
      </c>
      <c r="K61">
        <v>7.655749999999955</v>
      </c>
      <c r="L61">
        <v>2.6348666666666607</v>
      </c>
      <c r="M61">
        <v>4.6889090909091093</v>
      </c>
    </row>
    <row r="62" spans="1:15" x14ac:dyDescent="0.75">
      <c r="A62" t="str">
        <f>'5389_D3'!D12</f>
        <v>Pausing</v>
      </c>
      <c r="B62">
        <f>'5389_D3'!E12</f>
        <v>1</v>
      </c>
      <c r="D62" t="str">
        <f>'5389_D3'!G12</f>
        <v>Total</v>
      </c>
      <c r="E62">
        <f>'5389_D3'!H12</f>
        <v>145</v>
      </c>
      <c r="F62">
        <f>'5389_D3'!I12</f>
        <v>0</v>
      </c>
      <c r="J62" s="2" t="s">
        <v>63</v>
      </c>
      <c r="K62" s="2">
        <f>AVERAGE(K54:K61)</f>
        <v>9.9847804296397786</v>
      </c>
      <c r="L62" s="2">
        <f>AVERAGE(L54:L61)</f>
        <v>2.6497985258354411</v>
      </c>
      <c r="M62" s="2">
        <f>AVERAGE(M54:M61)</f>
        <v>5.7607269397806489</v>
      </c>
      <c r="N62" s="2"/>
    </row>
    <row r="63" spans="1:15" x14ac:dyDescent="0.75">
      <c r="A63" t="str">
        <f>'5389_D3'!D13</f>
        <v>Total</v>
      </c>
      <c r="B63">
        <f>'5389_D3'!E13</f>
        <v>222</v>
      </c>
      <c r="D63">
        <f>'5389_D3'!G13</f>
        <v>0</v>
      </c>
      <c r="E63">
        <f>'5389_D3'!H13</f>
        <v>0</v>
      </c>
      <c r="F63">
        <f>'5389_D3'!I13</f>
        <v>0</v>
      </c>
      <c r="J63" s="2" t="s">
        <v>64</v>
      </c>
      <c r="K63" s="2">
        <f>STDEV(K54:K61)/SQRT(4)</f>
        <v>4.0501477219956206</v>
      </c>
      <c r="L63" s="2">
        <f>STDEV(L54:L61)/SQRT(4)</f>
        <v>0.39824794502079475</v>
      </c>
      <c r="M63" s="2">
        <f>STDEV(M54:M61)/SQRT(4)</f>
        <v>1.2583912639228834</v>
      </c>
      <c r="N63" s="2"/>
    </row>
    <row r="65" spans="1:14" x14ac:dyDescent="0.75">
      <c r="A65" t="s">
        <v>98</v>
      </c>
      <c r="I65" s="2" t="s">
        <v>67</v>
      </c>
      <c r="J65" t="s">
        <v>94</v>
      </c>
      <c r="K65">
        <v>6.9295833333333308</v>
      </c>
      <c r="L65">
        <v>2.5128048780487715</v>
      </c>
      <c r="M65">
        <v>4.599249999999989</v>
      </c>
    </row>
    <row r="66" spans="1:14" x14ac:dyDescent="0.75">
      <c r="A66" t="str">
        <f>'5180_D3'!D7</f>
        <v>Quantification</v>
      </c>
      <c r="J66" t="s">
        <v>92</v>
      </c>
      <c r="K66">
        <v>3.1397058823529145</v>
      </c>
      <c r="L66">
        <v>2.7242333333332982</v>
      </c>
      <c r="M66">
        <v>10.381529411764705</v>
      </c>
    </row>
    <row r="67" spans="1:14" x14ac:dyDescent="0.75">
      <c r="A67" t="str">
        <f>'5180_D3'!D8</f>
        <v>Point Behaviors</v>
      </c>
      <c r="B67" t="str">
        <f>'5180_D3'!E8</f>
        <v>Instances</v>
      </c>
      <c r="D67" t="str">
        <f>'5180_D3'!G8</f>
        <v>State Behaviors</v>
      </c>
      <c r="E67" t="str">
        <f>'5180_D3'!H8</f>
        <v>Instances</v>
      </c>
      <c r="F67" t="str">
        <f>'5180_D3'!I8</f>
        <v>Avg Time (s)</v>
      </c>
      <c r="J67" t="s">
        <v>93</v>
      </c>
      <c r="K67">
        <v>4.7102857142857113</v>
      </c>
      <c r="L67">
        <v>3.4493260869565039</v>
      </c>
      <c r="M67">
        <v>8.8838823529411943</v>
      </c>
    </row>
    <row r="68" spans="1:14" x14ac:dyDescent="0.75">
      <c r="A68" t="str">
        <f>'5180_D3'!D9</f>
        <v>Locomotion</v>
      </c>
      <c r="B68">
        <f>'5180_D3'!E9</f>
        <v>49</v>
      </c>
      <c r="D68" t="str">
        <f>'5180_D3'!G9</f>
        <v>Grooming/licking</v>
      </c>
      <c r="E68">
        <f>'5180_D3'!H9</f>
        <v>7</v>
      </c>
      <c r="F68">
        <f>'5180_D3'!I9</f>
        <v>4.1398571428571165</v>
      </c>
      <c r="J68" t="s">
        <v>91</v>
      </c>
      <c r="K68">
        <v>7.2427142857142952</v>
      </c>
      <c r="L68">
        <v>4.9177704918032923</v>
      </c>
      <c r="M68">
        <v>4.5394687500000188</v>
      </c>
    </row>
    <row r="69" spans="1:14" x14ac:dyDescent="0.75">
      <c r="A69" t="str">
        <f>'5180_D3'!D10</f>
        <v>Turn L</v>
      </c>
      <c r="B69">
        <f>'5180_D3'!E10</f>
        <v>40</v>
      </c>
      <c r="D69" t="str">
        <f>'5180_D3'!G10</f>
        <v>Rearing</v>
      </c>
      <c r="E69">
        <f>'5180_D3'!H10</f>
        <v>45</v>
      </c>
      <c r="F69">
        <f>'5180_D3'!I10</f>
        <v>2.9837111111111074</v>
      </c>
      <c r="J69" t="s">
        <v>62</v>
      </c>
      <c r="K69">
        <v>0</v>
      </c>
      <c r="L69">
        <v>0</v>
      </c>
      <c r="M69">
        <v>0</v>
      </c>
    </row>
    <row r="70" spans="1:14" x14ac:dyDescent="0.75">
      <c r="A70" t="str">
        <f>'5180_D3'!D11</f>
        <v>Turn R</v>
      </c>
      <c r="B70">
        <f>'5180_D3'!E11</f>
        <v>40</v>
      </c>
      <c r="D70" t="str">
        <f>'5180_D3'!G11</f>
        <v>Sniffing</v>
      </c>
      <c r="E70">
        <f>'5180_D3'!H11</f>
        <v>31</v>
      </c>
      <c r="F70">
        <f>'5180_D3'!I11</f>
        <v>10.284709677419393</v>
      </c>
      <c r="J70" t="s">
        <v>58</v>
      </c>
      <c r="K70">
        <v>10.425000000000031</v>
      </c>
      <c r="L70">
        <v>3.0070000000000205</v>
      </c>
      <c r="M70">
        <v>26.158466666666708</v>
      </c>
    </row>
    <row r="71" spans="1:14" x14ac:dyDescent="0.75">
      <c r="A71" t="str">
        <f>'5180_D3'!D12</f>
        <v>Pausing</v>
      </c>
      <c r="B71">
        <f>'5180_D3'!E12</f>
        <v>3</v>
      </c>
      <c r="D71" t="str">
        <f>'5180_D3'!G12</f>
        <v>Total</v>
      </c>
      <c r="E71">
        <f>'5180_D3'!H12</f>
        <v>83</v>
      </c>
      <c r="F71">
        <f>'5180_D3'!I12</f>
        <v>0</v>
      </c>
      <c r="J71" t="s">
        <v>61</v>
      </c>
      <c r="K71">
        <v>48.221833333333315</v>
      </c>
      <c r="L71">
        <v>3.1847499999999891</v>
      </c>
      <c r="M71">
        <v>23.927999999999884</v>
      </c>
    </row>
    <row r="72" spans="1:14" x14ac:dyDescent="0.75">
      <c r="A72" t="str">
        <f>'5180_D3'!D13</f>
        <v>Total</v>
      </c>
      <c r="B72">
        <f>'5180_D3'!E13</f>
        <v>132</v>
      </c>
      <c r="D72">
        <f>'5180_D3'!G13</f>
        <v>0</v>
      </c>
      <c r="E72">
        <f>'5180_D3'!H13</f>
        <v>0</v>
      </c>
      <c r="F72">
        <f>'5180_D3'!I13</f>
        <v>0</v>
      </c>
      <c r="J72" t="s">
        <v>59</v>
      </c>
      <c r="K72">
        <v>12.029272727272696</v>
      </c>
      <c r="L72">
        <v>6.5836428571428689</v>
      </c>
      <c r="M72">
        <v>7.8326999999999769</v>
      </c>
    </row>
    <row r="73" spans="1:14" x14ac:dyDescent="0.75">
      <c r="J73" s="2" t="s">
        <v>63</v>
      </c>
      <c r="K73" s="2">
        <f>AVERAGE(K65:K72)</f>
        <v>11.587299409536536</v>
      </c>
      <c r="L73" s="2">
        <f>AVERAGE(L65:L72)</f>
        <v>3.2974409559105933</v>
      </c>
      <c r="M73" s="2">
        <f>AVERAGE(M65:M72)</f>
        <v>10.790412147671558</v>
      </c>
      <c r="N73" s="2"/>
    </row>
    <row r="74" spans="1:14" x14ac:dyDescent="0.75">
      <c r="J74" s="2" t="s">
        <v>64</v>
      </c>
      <c r="K74" s="9">
        <f>STDEV(K65:K72)/SQRT(4)</f>
        <v>7.6464878876815625</v>
      </c>
      <c r="L74" s="9">
        <f>STDEV(L65:L72)/SQRT(4)</f>
        <v>0.95172873995872165</v>
      </c>
      <c r="M74" s="2">
        <f>STDEV(M65:M72)/SQRT(4)</f>
        <v>4.6872212023418598</v>
      </c>
      <c r="N74" s="9"/>
    </row>
    <row r="75" spans="1:14" x14ac:dyDescent="0.75">
      <c r="K75" s="8">
        <f>TTEST(K54:K61,K65:K72,2,2)</f>
        <v>0.79720270358488088</v>
      </c>
      <c r="L75" s="8">
        <f>TTEST(L54:L61,L65:L72,2,2)</f>
        <v>0.38966236197182336</v>
      </c>
      <c r="M75">
        <f>TTEST(M54:M61,M65:M72,2,2)</f>
        <v>0.16484355247778268</v>
      </c>
      <c r="N75" s="8"/>
    </row>
    <row r="78" spans="1:14" x14ac:dyDescent="0.75">
      <c r="J78" s="11"/>
    </row>
    <row r="79" spans="1:14" x14ac:dyDescent="0.75">
      <c r="J79" s="11"/>
    </row>
    <row r="80" spans="1:14" x14ac:dyDescent="0.75">
      <c r="J80" s="11"/>
    </row>
    <row r="81" spans="10:10" x14ac:dyDescent="0.75">
      <c r="J81" s="11"/>
    </row>
    <row r="82" spans="10:10" x14ac:dyDescent="0.75">
      <c r="J82" s="11"/>
    </row>
    <row r="83" spans="10:10" x14ac:dyDescent="0.75">
      <c r="J83" s="11"/>
    </row>
    <row r="84" spans="10:10" x14ac:dyDescent="0.75">
      <c r="J84" s="11"/>
    </row>
    <row r="85" spans="10:10" x14ac:dyDescent="0.75">
      <c r="J85" s="1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72"/>
  <sheetViews>
    <sheetView tabSelected="1" topLeftCell="G37" workbookViewId="0">
      <selection activeCell="O31" sqref="O31"/>
    </sheetView>
  </sheetViews>
  <sheetFormatPr defaultColWidth="10.81640625" defaultRowHeight="14.75" x14ac:dyDescent="0.75"/>
  <cols>
    <col min="9" max="9" width="10.81640625" style="2"/>
  </cols>
  <sheetData>
    <row r="2" spans="1:19" x14ac:dyDescent="0.75">
      <c r="A2" t="s">
        <v>91</v>
      </c>
      <c r="I2" s="2" t="str">
        <f>A4</f>
        <v>Point Behaviors</v>
      </c>
      <c r="J2" t="str">
        <f>B4</f>
        <v>Instances</v>
      </c>
      <c r="K2" s="2" t="str">
        <f>A5</f>
        <v>Locomotion</v>
      </c>
      <c r="L2" s="2" t="str">
        <f>A6</f>
        <v>Turn L</v>
      </c>
      <c r="M2" s="2" t="str">
        <f>A7</f>
        <v>Turn R</v>
      </c>
      <c r="N2" s="2" t="str">
        <f>A8</f>
        <v>Pausing</v>
      </c>
      <c r="O2" s="2" t="str">
        <f>A9</f>
        <v>Total</v>
      </c>
      <c r="P2" s="2"/>
      <c r="Q2" s="2"/>
      <c r="R2" s="2"/>
      <c r="S2" s="2"/>
    </row>
    <row r="3" spans="1:19" x14ac:dyDescent="0.75">
      <c r="A3" t="str">
        <f>'5102_D3'!D7</f>
        <v>Quantification</v>
      </c>
      <c r="C3" s="7"/>
      <c r="I3" s="2" t="s">
        <v>67</v>
      </c>
      <c r="J3" t="str">
        <f>A29</f>
        <v>5387 Day 3</v>
      </c>
      <c r="K3">
        <f>B32</f>
        <v>60</v>
      </c>
      <c r="L3">
        <f>B33</f>
        <v>22</v>
      </c>
      <c r="M3">
        <f>B34</f>
        <v>47</v>
      </c>
      <c r="N3">
        <f>B35</f>
        <v>1</v>
      </c>
      <c r="O3">
        <f>B36</f>
        <v>130</v>
      </c>
    </row>
    <row r="4" spans="1:19" x14ac:dyDescent="0.75">
      <c r="A4" t="str">
        <f>'5102_D3'!D8</f>
        <v>Point Behaviors</v>
      </c>
      <c r="B4" t="str">
        <f>'5102_D3'!E8</f>
        <v>Instances</v>
      </c>
      <c r="D4" t="str">
        <f>'5102_D3'!G8</f>
        <v>State Behaviors</v>
      </c>
      <c r="E4" t="str">
        <f>'5102_D3'!H8</f>
        <v>Instances</v>
      </c>
      <c r="F4" t="str">
        <f>'5102_D3'!I8</f>
        <v>Avg Time (s)</v>
      </c>
      <c r="J4" t="str">
        <f>A11</f>
        <v>5176 Day 3</v>
      </c>
      <c r="K4">
        <f>B14</f>
        <v>30</v>
      </c>
      <c r="L4">
        <f>B15</f>
        <v>17</v>
      </c>
      <c r="M4">
        <f>B16</f>
        <v>27</v>
      </c>
      <c r="N4">
        <f>B17</f>
        <v>2</v>
      </c>
      <c r="O4">
        <f>B18</f>
        <v>76</v>
      </c>
    </row>
    <row r="5" spans="1:19" x14ac:dyDescent="0.75">
      <c r="A5" t="str">
        <f>'5102_D3'!D9</f>
        <v>Locomotion</v>
      </c>
      <c r="B5">
        <f>'5102_D3'!E9</f>
        <v>41</v>
      </c>
      <c r="D5" t="str">
        <f>'5102_D3'!G9</f>
        <v>Grooming/licking</v>
      </c>
      <c r="E5">
        <f>'5102_D3'!H9</f>
        <v>7</v>
      </c>
      <c r="F5">
        <f>'5102_D3'!I9</f>
        <v>7.2427142857142952</v>
      </c>
      <c r="J5" t="str">
        <f>A20</f>
        <v>5391 Day 3</v>
      </c>
      <c r="K5">
        <f>B23</f>
        <v>27</v>
      </c>
      <c r="L5">
        <f>B24</f>
        <v>22</v>
      </c>
      <c r="M5">
        <f>B25</f>
        <v>16</v>
      </c>
      <c r="N5">
        <f>B26</f>
        <v>7</v>
      </c>
      <c r="O5">
        <f>B27</f>
        <v>72</v>
      </c>
    </row>
    <row r="6" spans="1:19" x14ac:dyDescent="0.75">
      <c r="A6" t="str">
        <f>'5102_D3'!D10</f>
        <v>Turn L</v>
      </c>
      <c r="B6">
        <f>'5102_D3'!E10</f>
        <v>29</v>
      </c>
      <c r="D6" t="str">
        <f>'5102_D3'!G10</f>
        <v>Rearing</v>
      </c>
      <c r="E6">
        <f>'5102_D3'!H10</f>
        <v>61</v>
      </c>
      <c r="F6">
        <f>'5102_D3'!I10</f>
        <v>4.9177704918032923</v>
      </c>
      <c r="J6" t="str">
        <f>A2</f>
        <v>5102 Day 3</v>
      </c>
      <c r="K6">
        <f>B5</f>
        <v>41</v>
      </c>
      <c r="L6">
        <f>B6</f>
        <v>29</v>
      </c>
      <c r="M6">
        <f>B7</f>
        <v>14</v>
      </c>
      <c r="N6">
        <f>B8</f>
        <v>1</v>
      </c>
      <c r="O6">
        <f>B9</f>
        <v>85</v>
      </c>
    </row>
    <row r="7" spans="1:19" x14ac:dyDescent="0.75">
      <c r="A7" t="str">
        <f>'5102_D3'!D11</f>
        <v>Turn R</v>
      </c>
      <c r="B7">
        <f>'5102_D3'!E11</f>
        <v>14</v>
      </c>
      <c r="D7" t="str">
        <f>'5102_D3'!G11</f>
        <v>Sniffing</v>
      </c>
      <c r="E7">
        <f>'5102_D3'!H11</f>
        <v>32</v>
      </c>
      <c r="F7">
        <f>'5102_D3'!I11</f>
        <v>4.5394687500000188</v>
      </c>
      <c r="J7" s="2" t="s">
        <v>63</v>
      </c>
      <c r="K7" s="2">
        <f>AVERAGE(K3:K6)</f>
        <v>39.5</v>
      </c>
      <c r="L7" s="2">
        <f>AVERAGE(L3:L6)</f>
        <v>22.5</v>
      </c>
      <c r="M7" s="2">
        <f>AVERAGE(M3:M6)</f>
        <v>26</v>
      </c>
      <c r="N7" s="2">
        <f>AVERAGE(N3:N6)</f>
        <v>2.75</v>
      </c>
      <c r="O7" s="2">
        <f>AVERAGE(O3:O6)</f>
        <v>90.75</v>
      </c>
      <c r="P7" s="2"/>
      <c r="Q7" s="2"/>
      <c r="R7" s="2"/>
      <c r="S7" s="2"/>
    </row>
    <row r="8" spans="1:19" x14ac:dyDescent="0.75">
      <c r="A8" t="str">
        <f>'5102_D3'!D12</f>
        <v>Pausing</v>
      </c>
      <c r="B8">
        <f>'5102_D3'!E12</f>
        <v>1</v>
      </c>
      <c r="D8" t="str">
        <f>'5102_D3'!G12</f>
        <v>Total</v>
      </c>
      <c r="E8">
        <f>'5102_D3'!H12</f>
        <v>100</v>
      </c>
      <c r="F8">
        <f>'5102_D3'!I12</f>
        <v>0</v>
      </c>
      <c r="J8" s="2" t="s">
        <v>64</v>
      </c>
      <c r="K8" s="9">
        <f>STDEV(K3:K6)/SQRT(4)</f>
        <v>7.4665922615340392</v>
      </c>
      <c r="L8" s="9">
        <f>STDEV(L3:L6)/SQRT(4)</f>
        <v>2.4664414311581235</v>
      </c>
      <c r="M8" s="2">
        <f>STDEV(M3:M6)/SQRT(4)</f>
        <v>7.5608641481425032</v>
      </c>
      <c r="N8" s="9">
        <f>STDEV(N3:N6)/SQRT(4)</f>
        <v>1.4361406616345072</v>
      </c>
      <c r="O8" s="9">
        <f>STDEV(O3:O6)/SQRT(4)</f>
        <v>13.362728014892767</v>
      </c>
      <c r="P8" s="9"/>
      <c r="Q8" s="9"/>
      <c r="R8" s="9"/>
      <c r="S8" s="9"/>
    </row>
    <row r="9" spans="1:19" x14ac:dyDescent="0.75">
      <c r="A9" t="str">
        <f>'5102_D3'!D13</f>
        <v>Total</v>
      </c>
      <c r="B9">
        <f>'5102_D3'!E13</f>
        <v>85</v>
      </c>
      <c r="D9">
        <f>'5102_D3'!G13</f>
        <v>0</v>
      </c>
      <c r="E9">
        <f>'5102_D3'!H13</f>
        <v>0</v>
      </c>
      <c r="F9">
        <f>'5102_D3'!I13</f>
        <v>0</v>
      </c>
    </row>
    <row r="10" spans="1:19" x14ac:dyDescent="0.75">
      <c r="I10" s="2" t="s">
        <v>66</v>
      </c>
      <c r="J10" t="str">
        <f>A38</f>
        <v>5181 Day 3'</v>
      </c>
      <c r="K10" s="8">
        <f>B41</f>
        <v>88</v>
      </c>
      <c r="L10">
        <f>B42</f>
        <v>58</v>
      </c>
      <c r="M10">
        <f>B43</f>
        <v>37</v>
      </c>
      <c r="N10" s="8">
        <f>B44</f>
        <v>9</v>
      </c>
      <c r="O10" s="8">
        <f>B45</f>
        <v>192</v>
      </c>
    </row>
    <row r="11" spans="1:19" x14ac:dyDescent="0.75">
      <c r="A11" t="s">
        <v>92</v>
      </c>
      <c r="J11" t="str">
        <f>A47</f>
        <v>5184 Day 3</v>
      </c>
      <c r="K11">
        <f>B50</f>
        <v>52</v>
      </c>
      <c r="L11">
        <f>B51</f>
        <v>43</v>
      </c>
      <c r="M11">
        <f>B52</f>
        <v>26</v>
      </c>
      <c r="N11">
        <f>B53</f>
        <v>2</v>
      </c>
      <c r="O11">
        <f>B54</f>
        <v>123</v>
      </c>
    </row>
    <row r="12" spans="1:19" x14ac:dyDescent="0.75">
      <c r="A12" t="str">
        <f>'5176_D3'!D7</f>
        <v>Quantification</v>
      </c>
      <c r="J12" t="str">
        <f>A56</f>
        <v>5389 Day 3</v>
      </c>
      <c r="K12" s="2">
        <f>B59</f>
        <v>110</v>
      </c>
      <c r="L12">
        <f>B60</f>
        <v>53</v>
      </c>
      <c r="M12">
        <f>B61</f>
        <v>58</v>
      </c>
      <c r="N12" s="2">
        <f>B62</f>
        <v>1</v>
      </c>
      <c r="O12" s="2">
        <f>B63</f>
        <v>222</v>
      </c>
    </row>
    <row r="13" spans="1:19" x14ac:dyDescent="0.75">
      <c r="A13" t="str">
        <f>'5176_D3'!D8</f>
        <v>Point Behaviors</v>
      </c>
      <c r="B13" t="str">
        <f>'5176_D3'!E8</f>
        <v>Instances</v>
      </c>
      <c r="D13" t="str">
        <f>'5176_D3'!G8</f>
        <v>State Behaviors</v>
      </c>
      <c r="E13" t="str">
        <f>'5176_D3'!H8</f>
        <v>Instances</v>
      </c>
      <c r="F13" t="str">
        <f>'5176_D3'!I8</f>
        <v>Avg Time (s)</v>
      </c>
      <c r="J13" t="str">
        <f>A65</f>
        <v>5180 Day 3</v>
      </c>
      <c r="K13" s="2">
        <f>B68</f>
        <v>49</v>
      </c>
      <c r="L13">
        <f>B69</f>
        <v>40</v>
      </c>
      <c r="M13">
        <f>B70</f>
        <v>40</v>
      </c>
      <c r="N13" s="2">
        <f>B71</f>
        <v>3</v>
      </c>
      <c r="O13" s="2">
        <f>B72</f>
        <v>132</v>
      </c>
    </row>
    <row r="14" spans="1:19" x14ac:dyDescent="0.75">
      <c r="A14" t="str">
        <f>'5176_D3'!D9</f>
        <v>Locomotion</v>
      </c>
      <c r="B14">
        <f>'5176_D3'!E9</f>
        <v>30</v>
      </c>
      <c r="D14" t="str">
        <f>'5176_D3'!G9</f>
        <v>Grooming/licking</v>
      </c>
      <c r="E14">
        <f>'5176_D3'!H9</f>
        <v>17</v>
      </c>
      <c r="F14">
        <f>'5176_D3'!I9</f>
        <v>3.1397058823529145</v>
      </c>
      <c r="J14" s="2" t="s">
        <v>63</v>
      </c>
      <c r="K14" s="2">
        <f>AVERAGE(K10:K13)</f>
        <v>74.75</v>
      </c>
      <c r="L14" s="2">
        <f>AVERAGE(L10:L13)</f>
        <v>48.5</v>
      </c>
      <c r="M14" s="2">
        <f>AVERAGE(M10:M13)</f>
        <v>40.25</v>
      </c>
      <c r="N14" s="2">
        <f>AVERAGE(N10:N13)</f>
        <v>3.75</v>
      </c>
      <c r="O14" s="2">
        <f>AVERAGE(O10:O13)</f>
        <v>167.25</v>
      </c>
      <c r="P14" s="2"/>
      <c r="Q14" s="2"/>
      <c r="R14" s="2"/>
      <c r="S14" s="2"/>
    </row>
    <row r="15" spans="1:19" x14ac:dyDescent="0.75">
      <c r="A15" t="str">
        <f>'5176_D3'!D10</f>
        <v>Turn L</v>
      </c>
      <c r="B15">
        <f>'5176_D3'!E10</f>
        <v>17</v>
      </c>
      <c r="D15" t="str">
        <f>'5176_D3'!G10</f>
        <v>Rearing</v>
      </c>
      <c r="E15">
        <f>'5176_D3'!H10</f>
        <v>30</v>
      </c>
      <c r="F15">
        <f>'5176_D3'!I10</f>
        <v>2.7242333333332982</v>
      </c>
      <c r="J15" s="2" t="s">
        <v>64</v>
      </c>
      <c r="K15" s="9">
        <f>STDEV(K10:K13)/SQRT(4)</f>
        <v>14.716062652761437</v>
      </c>
      <c r="L15" s="9">
        <f>STDEV(L10:L13)/SQRT(4)</f>
        <v>4.2130748865881795</v>
      </c>
      <c r="M15" s="2">
        <f>STDEV(M10:M13)/SQRT(4)</f>
        <v>6.6379590236758768</v>
      </c>
      <c r="N15" s="9">
        <f>STDEV(N10:N13)/SQRT(4)</f>
        <v>1.796988221070652</v>
      </c>
      <c r="O15" s="9">
        <f>STDEV(O10:O13)/SQRT(4)</f>
        <v>23.823570261402885</v>
      </c>
      <c r="P15" s="9"/>
      <c r="Q15" s="9"/>
      <c r="R15" s="9"/>
      <c r="S15" s="9"/>
    </row>
    <row r="16" spans="1:19" x14ac:dyDescent="0.75">
      <c r="A16" t="str">
        <f>'5176_D3'!D11</f>
        <v>Turn R</v>
      </c>
      <c r="B16">
        <f>'5176_D3'!E11</f>
        <v>27</v>
      </c>
      <c r="D16" t="str">
        <f>'5176_D3'!G11</f>
        <v>Sniffing</v>
      </c>
      <c r="E16">
        <f>'5176_D3'!H11</f>
        <v>34</v>
      </c>
      <c r="F16">
        <f>'5176_D3'!I11</f>
        <v>10.381529411764705</v>
      </c>
      <c r="K16" s="8">
        <f>TTEST(K3:K6,K10:K13,2,2)</f>
        <v>7.6559643711889003E-2</v>
      </c>
      <c r="L16" s="8">
        <f>TTEST(L3:L6,L10:L13,2,2)</f>
        <v>1.7853567579400205E-3</v>
      </c>
      <c r="M16">
        <f>TTEST(M3:M6,M10:M13,2,2)</f>
        <v>0.20644233049255678</v>
      </c>
      <c r="N16" s="8">
        <f>TTEST(N3:N6,N10:N13,2,2)</f>
        <v>0.67896938074235669</v>
      </c>
      <c r="O16" s="8">
        <f>TTEST(O3:O6,O10:O13,2,2)</f>
        <v>3.1138114013429984E-2</v>
      </c>
      <c r="P16" s="8"/>
      <c r="Q16" s="8"/>
      <c r="R16" s="8"/>
      <c r="S16" s="8"/>
    </row>
    <row r="17" spans="1:15" x14ac:dyDescent="0.75">
      <c r="A17" t="str">
        <f>'5176_D3'!D12</f>
        <v>Pausing</v>
      </c>
      <c r="B17">
        <f>'5176_D3'!E12</f>
        <v>2</v>
      </c>
      <c r="D17" t="str">
        <f>'5176_D3'!G12</f>
        <v>Total</v>
      </c>
      <c r="E17">
        <f>'5176_D3'!H12</f>
        <v>81</v>
      </c>
      <c r="F17">
        <f>'5176_D3'!I12</f>
        <v>0</v>
      </c>
      <c r="J17" s="8"/>
      <c r="K17" s="8"/>
    </row>
    <row r="18" spans="1:15" x14ac:dyDescent="0.75">
      <c r="A18" t="str">
        <f>'5176_D3'!D13</f>
        <v>Total</v>
      </c>
      <c r="B18">
        <f>'5176_D3'!E13</f>
        <v>76</v>
      </c>
      <c r="D18">
        <f>'5176_D3'!G13</f>
        <v>0</v>
      </c>
      <c r="E18">
        <f>'5176_D3'!H13</f>
        <v>0</v>
      </c>
      <c r="F18">
        <f>'5176_D3'!I13</f>
        <v>0</v>
      </c>
      <c r="J18" s="8"/>
      <c r="K18" s="8"/>
    </row>
    <row r="19" spans="1:15" x14ac:dyDescent="0.75">
      <c r="I19" s="2" t="str">
        <f>D22</f>
        <v>State Behaviors</v>
      </c>
      <c r="J19" s="8" t="str">
        <f>E4</f>
        <v>Instances</v>
      </c>
      <c r="K19" s="2" t="str">
        <f>D5</f>
        <v>Grooming/licking</v>
      </c>
      <c r="L19" s="2" t="str">
        <f>D6</f>
        <v>Rearing</v>
      </c>
      <c r="M19" s="2" t="str">
        <f>D7</f>
        <v>Sniffing</v>
      </c>
      <c r="N19" s="2" t="str">
        <f>D8</f>
        <v>Total</v>
      </c>
      <c r="O19" s="2"/>
    </row>
    <row r="20" spans="1:15" x14ac:dyDescent="0.75">
      <c r="A20" t="s">
        <v>93</v>
      </c>
      <c r="I20" s="2" t="s">
        <v>67</v>
      </c>
      <c r="J20" s="8" t="str">
        <f>A29</f>
        <v>5387 Day 3</v>
      </c>
      <c r="K20" s="10">
        <f>E32</f>
        <v>12</v>
      </c>
      <c r="L20">
        <f>E33</f>
        <v>82</v>
      </c>
      <c r="M20">
        <f>E34</f>
        <v>44</v>
      </c>
      <c r="N20">
        <f>E35</f>
        <v>138</v>
      </c>
    </row>
    <row r="21" spans="1:15" x14ac:dyDescent="0.75">
      <c r="A21" t="str">
        <f>'5391_D3'!D7</f>
        <v>Quantification</v>
      </c>
      <c r="J21" s="8" t="str">
        <f>A11</f>
        <v>5176 Day 3</v>
      </c>
      <c r="K21" s="8">
        <f>E14</f>
        <v>17</v>
      </c>
      <c r="L21">
        <f>E15</f>
        <v>30</v>
      </c>
      <c r="M21">
        <f>E16</f>
        <v>34</v>
      </c>
      <c r="N21">
        <f>E17</f>
        <v>81</v>
      </c>
    </row>
    <row r="22" spans="1:15" x14ac:dyDescent="0.75">
      <c r="A22" t="str">
        <f>'5391_D3'!D8</f>
        <v>Point Behaviors</v>
      </c>
      <c r="B22" t="str">
        <f>'5391_D3'!E8</f>
        <v>Instances</v>
      </c>
      <c r="D22" t="str">
        <f>'5391_D3'!G8</f>
        <v>State Behaviors</v>
      </c>
      <c r="E22" t="str">
        <f>'5391_D3'!H8</f>
        <v>Instances</v>
      </c>
      <c r="F22" t="str">
        <f>'5391_D3'!I8</f>
        <v>Avg Time (s)</v>
      </c>
      <c r="J22" s="8" t="str">
        <f>A20</f>
        <v>5391 Day 3</v>
      </c>
      <c r="K22">
        <f>E23</f>
        <v>7</v>
      </c>
      <c r="L22">
        <f>E24</f>
        <v>46</v>
      </c>
      <c r="M22">
        <f>E25</f>
        <v>34</v>
      </c>
      <c r="N22">
        <f>E26</f>
        <v>87</v>
      </c>
    </row>
    <row r="23" spans="1:15" x14ac:dyDescent="0.75">
      <c r="A23" t="str">
        <f>'5391_D3'!D9</f>
        <v>Locomotion</v>
      </c>
      <c r="B23">
        <f>'5391_D3'!E9</f>
        <v>27</v>
      </c>
      <c r="D23" t="str">
        <f>'5391_D3'!G9</f>
        <v>Grooming/licking</v>
      </c>
      <c r="E23">
        <f>'5391_D3'!H9</f>
        <v>7</v>
      </c>
      <c r="F23">
        <f>'5391_D3'!I9</f>
        <v>4.7102857142857113</v>
      </c>
      <c r="J23" s="8" t="str">
        <f>A2</f>
        <v>5102 Day 3</v>
      </c>
      <c r="K23">
        <f>E5</f>
        <v>7</v>
      </c>
      <c r="L23">
        <f>E6</f>
        <v>61</v>
      </c>
      <c r="M23">
        <f>E7</f>
        <v>32</v>
      </c>
      <c r="N23">
        <f>E8</f>
        <v>100</v>
      </c>
    </row>
    <row r="24" spans="1:15" x14ac:dyDescent="0.75">
      <c r="A24" t="str">
        <f>'5391_D3'!D10</f>
        <v>Turn L</v>
      </c>
      <c r="B24">
        <f>'5391_D3'!E10</f>
        <v>22</v>
      </c>
      <c r="D24" t="str">
        <f>'5391_D3'!G10</f>
        <v>Rearing</v>
      </c>
      <c r="E24">
        <f>'5391_D3'!H10</f>
        <v>46</v>
      </c>
      <c r="F24">
        <f>'5391_D3'!I10</f>
        <v>3.4493260869565039</v>
      </c>
      <c r="J24" s="2" t="s">
        <v>63</v>
      </c>
      <c r="K24" s="2">
        <f>AVERAGE(K20:K23)</f>
        <v>10.75</v>
      </c>
      <c r="L24" s="2">
        <f t="shared" ref="L24:O24" si="0">AVERAGE(L20:L23)</f>
        <v>54.75</v>
      </c>
      <c r="M24" s="2">
        <f t="shared" si="0"/>
        <v>36</v>
      </c>
      <c r="N24" s="2">
        <f t="shared" si="0"/>
        <v>101.5</v>
      </c>
      <c r="O24" s="2"/>
    </row>
    <row r="25" spans="1:15" x14ac:dyDescent="0.75">
      <c r="A25" t="str">
        <f>'5391_D3'!D11</f>
        <v>Turn R</v>
      </c>
      <c r="B25">
        <f>'5391_D3'!E11</f>
        <v>16</v>
      </c>
      <c r="D25" t="str">
        <f>'5391_D3'!G11</f>
        <v>Sniffing</v>
      </c>
      <c r="E25">
        <f>'5391_D3'!H11</f>
        <v>34</v>
      </c>
      <c r="F25">
        <f>'5391_D3'!I11</f>
        <v>8.8838823529411943</v>
      </c>
      <c r="J25" s="2" t="s">
        <v>64</v>
      </c>
      <c r="K25" s="2">
        <f>STDEV(K20:K23)/SQRT(4)</f>
        <v>2.3935677693908453</v>
      </c>
      <c r="L25" s="2">
        <f t="shared" ref="L25:O25" si="1">STDEV(L20:L23)/SQRT(4)</f>
        <v>11.070794912742265</v>
      </c>
      <c r="M25" s="2">
        <f t="shared" si="1"/>
        <v>2.70801280154532</v>
      </c>
      <c r="N25" s="2">
        <f t="shared" si="1"/>
        <v>12.796483892069727</v>
      </c>
      <c r="O25" s="2"/>
    </row>
    <row r="26" spans="1:15" x14ac:dyDescent="0.75">
      <c r="A26" t="str">
        <f>'5391_D3'!D12</f>
        <v>Pausing</v>
      </c>
      <c r="B26">
        <f>'5391_D3'!E12</f>
        <v>7</v>
      </c>
      <c r="D26" t="str">
        <f>'5391_D3'!G12</f>
        <v>Total</v>
      </c>
      <c r="E26">
        <f>'5391_D3'!H12</f>
        <v>87</v>
      </c>
      <c r="F26">
        <f>'5391_D3'!I12</f>
        <v>0</v>
      </c>
    </row>
    <row r="27" spans="1:15" x14ac:dyDescent="0.75">
      <c r="A27" t="str">
        <f>'5391_D3'!D13</f>
        <v>Total</v>
      </c>
      <c r="B27">
        <f>'5391_D3'!E13</f>
        <v>72</v>
      </c>
      <c r="D27">
        <f>'5391_D3'!G13</f>
        <v>0</v>
      </c>
      <c r="E27">
        <f>'5391_D3'!H13</f>
        <v>0</v>
      </c>
      <c r="F27">
        <f>'5391_D3'!I13</f>
        <v>0</v>
      </c>
      <c r="I27" s="2" t="s">
        <v>66</v>
      </c>
      <c r="J27" t="str">
        <f>A38</f>
        <v>5181 Day 3'</v>
      </c>
      <c r="K27">
        <f>E41</f>
        <v>7</v>
      </c>
      <c r="L27">
        <f>E42</f>
        <v>89</v>
      </c>
      <c r="M27">
        <f>E43</f>
        <v>65</v>
      </c>
      <c r="N27">
        <f>E44</f>
        <v>161</v>
      </c>
    </row>
    <row r="28" spans="1:15" x14ac:dyDescent="0.75">
      <c r="J28" t="str">
        <f>A47</f>
        <v>5184 Day 3</v>
      </c>
      <c r="K28">
        <f>E50</f>
        <v>12</v>
      </c>
      <c r="L28">
        <f>E51</f>
        <v>48</v>
      </c>
      <c r="M28">
        <f>E52</f>
        <v>42</v>
      </c>
      <c r="N28">
        <f>E53</f>
        <v>102</v>
      </c>
    </row>
    <row r="29" spans="1:15" x14ac:dyDescent="0.75">
      <c r="A29" t="s">
        <v>94</v>
      </c>
      <c r="J29" t="str">
        <f>A56</f>
        <v>5389 Day 3</v>
      </c>
      <c r="K29">
        <f>E59</f>
        <v>13</v>
      </c>
      <c r="L29">
        <f>E60</f>
        <v>82</v>
      </c>
      <c r="M29">
        <f>E61</f>
        <v>50</v>
      </c>
      <c r="N29">
        <f>E62</f>
        <v>145</v>
      </c>
    </row>
    <row r="30" spans="1:15" x14ac:dyDescent="0.75">
      <c r="A30" t="str">
        <f>'5387_D3'!D7</f>
        <v>Quantification</v>
      </c>
      <c r="J30" t="str">
        <f>A65</f>
        <v>5180 Day 3</v>
      </c>
      <c r="K30">
        <f>E68</f>
        <v>7</v>
      </c>
      <c r="L30">
        <f>E69</f>
        <v>45</v>
      </c>
      <c r="M30">
        <f>E70</f>
        <v>31</v>
      </c>
      <c r="N30">
        <f>E71</f>
        <v>83</v>
      </c>
    </row>
    <row r="31" spans="1:15" x14ac:dyDescent="0.75">
      <c r="A31" t="str">
        <f>'5387_D3'!D8</f>
        <v>Point Behaviors</v>
      </c>
      <c r="B31" t="str">
        <f>'5387_D3'!E8</f>
        <v>Instances</v>
      </c>
      <c r="D31" t="str">
        <f>'5387_D3'!G8</f>
        <v>State Behaviors</v>
      </c>
      <c r="E31" t="str">
        <f>'5387_D3'!H8</f>
        <v>Instances</v>
      </c>
      <c r="F31" t="str">
        <f>'5387_D3'!I8</f>
        <v>Avg Time (s)</v>
      </c>
      <c r="J31" s="2" t="s">
        <v>63</v>
      </c>
      <c r="K31" s="2">
        <f>AVERAGE(K27:K30)</f>
        <v>9.75</v>
      </c>
      <c r="L31" s="2">
        <f>AVERAGE(L27:L30)</f>
        <v>66</v>
      </c>
      <c r="M31" s="2">
        <f>AVERAGE(M27:M30)</f>
        <v>47</v>
      </c>
      <c r="N31" s="2">
        <f>AVERAGE(N27:N30)</f>
        <v>122.75</v>
      </c>
      <c r="O31" s="2"/>
    </row>
    <row r="32" spans="1:15" x14ac:dyDescent="0.75">
      <c r="A32" t="str">
        <f>'5387_D3'!D9</f>
        <v>Locomotion</v>
      </c>
      <c r="B32">
        <f>'5387_D3'!E9</f>
        <v>60</v>
      </c>
      <c r="D32" t="str">
        <f>'5387_D3'!G9</f>
        <v>Grooming/licking</v>
      </c>
      <c r="E32">
        <f>'5387_D3'!H9</f>
        <v>12</v>
      </c>
      <c r="F32">
        <f>'5387_D3'!I9</f>
        <v>6.9295833333333308</v>
      </c>
      <c r="J32" s="2" t="s">
        <v>64</v>
      </c>
      <c r="K32" s="9">
        <f>STDEV(K27:K30)/SQRT(4)</f>
        <v>1.6007810593582121</v>
      </c>
      <c r="L32" s="9">
        <f>STDEV(L27:L30)/SQRT(4)</f>
        <v>11.36515141415488</v>
      </c>
      <c r="M32" s="2">
        <f>STDEV(M27:M30)/SQRT(4)</f>
        <v>7.153087911291645</v>
      </c>
      <c r="N32" s="9">
        <f>STDEV(N27:N30)/SQRT(4)</f>
        <v>18.185960702329329</v>
      </c>
      <c r="O32" s="9"/>
    </row>
    <row r="33" spans="1:16" x14ac:dyDescent="0.75">
      <c r="A33" t="str">
        <f>'5387_D3'!D10</f>
        <v>Turn L</v>
      </c>
      <c r="B33">
        <f>'5387_D3'!E10</f>
        <v>22</v>
      </c>
      <c r="D33" t="str">
        <f>'5387_D3'!G10</f>
        <v>Rearing</v>
      </c>
      <c r="E33">
        <f>'5387_D3'!H10</f>
        <v>82</v>
      </c>
      <c r="F33">
        <f>'5387_D3'!I10</f>
        <v>2.5128048780487715</v>
      </c>
      <c r="K33" s="8">
        <f>TTEST(K20:K23,K27:K30,2,2)</f>
        <v>0.74023860976898659</v>
      </c>
      <c r="L33" s="8">
        <f>TTEST(L20:L23,L27:L30,2,2)</f>
        <v>0.50488983424750344</v>
      </c>
      <c r="M33">
        <f>TTEST(M20:M23,M27:M30,2,2)</f>
        <v>0.20042597759956546</v>
      </c>
      <c r="N33" s="8">
        <f>TTEST(N20:N23,N27:N30,2,2)</f>
        <v>0.37616531632633826</v>
      </c>
      <c r="O33" s="8"/>
    </row>
    <row r="34" spans="1:16" x14ac:dyDescent="0.75">
      <c r="A34" t="str">
        <f>'5387_D3'!D11</f>
        <v>Turn R</v>
      </c>
      <c r="B34">
        <f>'5387_D3'!E11</f>
        <v>47</v>
      </c>
      <c r="D34" t="str">
        <f>'5387_D3'!G11</f>
        <v>Sniffing</v>
      </c>
      <c r="E34">
        <f>'5387_D3'!H11</f>
        <v>44</v>
      </c>
      <c r="F34">
        <f>'5387_D3'!I11</f>
        <v>4.599249999999989</v>
      </c>
    </row>
    <row r="35" spans="1:16" x14ac:dyDescent="0.75">
      <c r="A35" t="str">
        <f>'5387_D3'!D12</f>
        <v>Pausing</v>
      </c>
      <c r="B35">
        <f>'5387_D3'!E12</f>
        <v>1</v>
      </c>
      <c r="D35" t="str">
        <f>'5387_D3'!G12</f>
        <v>Total</v>
      </c>
      <c r="E35">
        <f>'5387_D3'!H12</f>
        <v>138</v>
      </c>
      <c r="F35">
        <f>'5387_D3'!I12</f>
        <v>0</v>
      </c>
    </row>
    <row r="36" spans="1:16" x14ac:dyDescent="0.75">
      <c r="A36" t="str">
        <f>'5387_D3'!D13</f>
        <v>Total</v>
      </c>
      <c r="B36">
        <f>'5387_D3'!E13</f>
        <v>130</v>
      </c>
      <c r="D36">
        <f>'5387_D3'!G13</f>
        <v>0</v>
      </c>
      <c r="E36">
        <f>'5387_D3'!H13</f>
        <v>0</v>
      </c>
      <c r="F36">
        <f>'5387_D3'!I13</f>
        <v>0</v>
      </c>
    </row>
    <row r="37" spans="1:16" x14ac:dyDescent="0.75">
      <c r="I37" s="2" t="str">
        <f>D40</f>
        <v>State Behaviors</v>
      </c>
      <c r="J37" t="str">
        <f>F4</f>
        <v>Avg Time (s)</v>
      </c>
      <c r="K37" t="str">
        <f>K19</f>
        <v>Grooming/licking</v>
      </c>
      <c r="L37" t="str">
        <f t="shared" ref="L37:O37" si="2">L19</f>
        <v>Rearing</v>
      </c>
      <c r="M37" t="str">
        <f t="shared" si="2"/>
        <v>Sniffing</v>
      </c>
    </row>
    <row r="38" spans="1:16" x14ac:dyDescent="0.75">
      <c r="A38" t="s">
        <v>95</v>
      </c>
      <c r="I38" s="2" t="s">
        <v>67</v>
      </c>
      <c r="J38" t="str">
        <f>A29</f>
        <v>5387 Day 3</v>
      </c>
      <c r="K38">
        <f>F32</f>
        <v>6.9295833333333308</v>
      </c>
      <c r="L38">
        <f>F33</f>
        <v>2.5128048780487715</v>
      </c>
      <c r="M38">
        <f>F34</f>
        <v>4.599249999999989</v>
      </c>
    </row>
    <row r="39" spans="1:16" x14ac:dyDescent="0.75">
      <c r="A39" t="str">
        <f>'5181_D3'!D7</f>
        <v>Quantification</v>
      </c>
      <c r="J39" t="str">
        <f>A11</f>
        <v>5176 Day 3</v>
      </c>
      <c r="K39">
        <f>F14</f>
        <v>3.1397058823529145</v>
      </c>
      <c r="L39">
        <f>F15</f>
        <v>2.7242333333332982</v>
      </c>
      <c r="M39">
        <f>F16</f>
        <v>10.381529411764705</v>
      </c>
    </row>
    <row r="40" spans="1:16" x14ac:dyDescent="0.75">
      <c r="A40" t="str">
        <f>'5181_D3'!D8</f>
        <v>Point Behaviors</v>
      </c>
      <c r="B40" t="str">
        <f>'5181_D3'!E8</f>
        <v>Instances</v>
      </c>
      <c r="D40" t="str">
        <f>'5181_D3'!G8</f>
        <v>State Behaviors</v>
      </c>
      <c r="E40" t="str">
        <f>'5181_D3'!H8</f>
        <v>Instances</v>
      </c>
      <c r="F40" t="str">
        <f>'5181_D3'!I8</f>
        <v>Avg Time (s)</v>
      </c>
      <c r="J40" t="str">
        <f>A20</f>
        <v>5391 Day 3</v>
      </c>
      <c r="K40">
        <f>F23</f>
        <v>4.7102857142857113</v>
      </c>
      <c r="L40">
        <f>F24</f>
        <v>3.4493260869565039</v>
      </c>
      <c r="M40">
        <f>F25</f>
        <v>8.8838823529411943</v>
      </c>
    </row>
    <row r="41" spans="1:16" x14ac:dyDescent="0.75">
      <c r="A41" t="str">
        <f>'5181_D3'!D9</f>
        <v>Locomotion</v>
      </c>
      <c r="B41">
        <f>'5181_D3'!E9</f>
        <v>88</v>
      </c>
      <c r="D41" t="str">
        <f>'5181_D3'!G9</f>
        <v>Grooming/licking</v>
      </c>
      <c r="E41">
        <f>'5181_D3'!H9</f>
        <v>7</v>
      </c>
      <c r="F41">
        <f>'5181_D3'!I9</f>
        <v>2.0677142857141786</v>
      </c>
      <c r="J41" t="str">
        <f>A2</f>
        <v>5102 Day 3</v>
      </c>
      <c r="K41">
        <f>F5</f>
        <v>7.2427142857142952</v>
      </c>
      <c r="L41">
        <f>F6</f>
        <v>4.9177704918032923</v>
      </c>
      <c r="M41">
        <f>F7</f>
        <v>4.5394687500000188</v>
      </c>
    </row>
    <row r="42" spans="1:16" x14ac:dyDescent="0.75">
      <c r="A42" t="str">
        <f>'5181_D3'!D10</f>
        <v>Turn L</v>
      </c>
      <c r="B42">
        <f>'5181_D3'!E10</f>
        <v>58</v>
      </c>
      <c r="D42" t="str">
        <f>'5181_D3'!G10</f>
        <v>Rearing</v>
      </c>
      <c r="E42">
        <f>'5181_D3'!H10</f>
        <v>89</v>
      </c>
      <c r="F42">
        <f>'5181_D3'!I10</f>
        <v>2.3300898876404639</v>
      </c>
      <c r="J42" s="2" t="s">
        <v>63</v>
      </c>
      <c r="K42" s="2">
        <f>AVERAGE(K38:K41)</f>
        <v>5.5055723039215634</v>
      </c>
      <c r="L42" s="2">
        <f t="shared" ref="L42:O42" si="3">AVERAGE(L38:L41)</f>
        <v>3.4010336975354662</v>
      </c>
      <c r="M42" s="2">
        <f t="shared" si="3"/>
        <v>7.1010326286764762</v>
      </c>
      <c r="N42" s="2"/>
      <c r="O42" s="2"/>
      <c r="P42" s="2"/>
    </row>
    <row r="43" spans="1:16" x14ac:dyDescent="0.75">
      <c r="A43" t="str">
        <f>'5181_D3'!D11</f>
        <v>Turn R</v>
      </c>
      <c r="B43">
        <f>'5181_D3'!E11</f>
        <v>37</v>
      </c>
      <c r="D43" t="str">
        <f>'5181_D3'!G11</f>
        <v>Sniffing</v>
      </c>
      <c r="E43">
        <f>'5181_D3'!H11</f>
        <v>65</v>
      </c>
      <c r="F43">
        <f>'5181_D3'!I11</f>
        <v>3.5508769230769373</v>
      </c>
      <c r="J43" s="2" t="s">
        <v>64</v>
      </c>
      <c r="K43" s="2">
        <f>STDEV(K38:K41)/SQRT(4)</f>
        <v>0.96933286169551536</v>
      </c>
      <c r="L43" s="2">
        <f t="shared" ref="L43:O43" si="4">STDEV(L38:L41)/SQRT(4)</f>
        <v>0.54389274576218571</v>
      </c>
      <c r="M43" s="2">
        <f t="shared" si="4"/>
        <v>1.4933390469250007</v>
      </c>
      <c r="N43" s="2"/>
      <c r="O43" s="2"/>
      <c r="P43" s="2"/>
    </row>
    <row r="44" spans="1:16" x14ac:dyDescent="0.75">
      <c r="A44" t="str">
        <f>'5181_D3'!D12</f>
        <v>Pausing</v>
      </c>
      <c r="B44">
        <f>'5181_D3'!E12</f>
        <v>9</v>
      </c>
      <c r="D44" t="str">
        <f>'5181_D3'!G12</f>
        <v>Total</v>
      </c>
      <c r="E44">
        <f>'5181_D3'!H12</f>
        <v>161</v>
      </c>
      <c r="F44">
        <f>'5181_D3'!I12</f>
        <v>0</v>
      </c>
    </row>
    <row r="45" spans="1:16" x14ac:dyDescent="0.75">
      <c r="A45" t="str">
        <f>'5181_D3'!D13</f>
        <v>Total</v>
      </c>
      <c r="B45">
        <f>'5181_D3'!E13</f>
        <v>192</v>
      </c>
      <c r="D45">
        <f>'5181_D3'!G13</f>
        <v>0</v>
      </c>
      <c r="E45">
        <f>'5181_D3'!H13</f>
        <v>0</v>
      </c>
      <c r="F45">
        <f>'5181_D3'!I13</f>
        <v>0</v>
      </c>
      <c r="I45" s="2" t="s">
        <v>66</v>
      </c>
      <c r="J45" t="str">
        <f>A38</f>
        <v>5181 Day 3'</v>
      </c>
      <c r="K45">
        <f>F41</f>
        <v>2.0677142857141786</v>
      </c>
      <c r="L45">
        <f>F42</f>
        <v>2.3300898876404639</v>
      </c>
      <c r="M45">
        <f>F43</f>
        <v>3.5508769230769373</v>
      </c>
    </row>
    <row r="46" spans="1:16" x14ac:dyDescent="0.75">
      <c r="J46" t="str">
        <f>A47</f>
        <v>5184 Day 3</v>
      </c>
      <c r="K46">
        <f>F50</f>
        <v>6.9142499999999814</v>
      </c>
      <c r="L46">
        <f>F51</f>
        <v>2.1745208333333417</v>
      </c>
      <c r="M46">
        <f>F52</f>
        <v>8.4049047619047528</v>
      </c>
    </row>
    <row r="47" spans="1:16" x14ac:dyDescent="0.75">
      <c r="A47" t="s">
        <v>96</v>
      </c>
      <c r="J47" t="str">
        <f>A56</f>
        <v>5389 Day 3</v>
      </c>
      <c r="K47">
        <f>F59</f>
        <v>6.3057692307692239</v>
      </c>
      <c r="L47">
        <f>F60</f>
        <v>1.8704024390243992</v>
      </c>
      <c r="M47">
        <f>F61</f>
        <v>4.6104799999999928</v>
      </c>
    </row>
    <row r="48" spans="1:16" x14ac:dyDescent="0.75">
      <c r="A48" t="str">
        <f>'5184_D3'!D7</f>
        <v>Quantification</v>
      </c>
      <c r="J48" t="str">
        <f>A65</f>
        <v>5180 Day 3</v>
      </c>
      <c r="K48">
        <f>F68</f>
        <v>4.1398571428571165</v>
      </c>
      <c r="L48">
        <f>F69</f>
        <v>2.9837111111111074</v>
      </c>
      <c r="M48">
        <f>F70</f>
        <v>10.284709677419393</v>
      </c>
    </row>
    <row r="49" spans="1:15" x14ac:dyDescent="0.75">
      <c r="A49" t="str">
        <f>'5184_D3'!D8</f>
        <v>Point Behaviors</v>
      </c>
      <c r="B49" t="str">
        <f>'5184_D3'!E8</f>
        <v>Instances</v>
      </c>
      <c r="D49" t="str">
        <f>'5184_D3'!G8</f>
        <v>State Behaviors</v>
      </c>
      <c r="E49" t="str">
        <f>'5184_D3'!H8</f>
        <v>Instances</v>
      </c>
      <c r="F49" t="str">
        <f>'5184_D3'!I8</f>
        <v>Avg Time (s)</v>
      </c>
      <c r="J49" s="2" t="s">
        <v>63</v>
      </c>
      <c r="K49" s="2">
        <f>AVERAGE(K45:K48)</f>
        <v>4.8568976648351248</v>
      </c>
      <c r="L49" s="2">
        <f>AVERAGE(L45:L48)</f>
        <v>2.3396810677773283</v>
      </c>
      <c r="M49" s="2">
        <f>AVERAGE(M45:M48)</f>
        <v>6.7127428406002689</v>
      </c>
      <c r="N49" s="2"/>
      <c r="O49" s="2"/>
    </row>
    <row r="50" spans="1:15" x14ac:dyDescent="0.75">
      <c r="A50" t="str">
        <f>'5184_D3'!D9</f>
        <v>Locomotion</v>
      </c>
      <c r="B50">
        <f>'5184_D3'!E9</f>
        <v>52</v>
      </c>
      <c r="D50" t="str">
        <f>'5184_D3'!G9</f>
        <v>Grooming/licking</v>
      </c>
      <c r="E50">
        <f>'5184_D3'!H9</f>
        <v>12</v>
      </c>
      <c r="F50">
        <f>'5184_D3'!I9</f>
        <v>6.9142499999999814</v>
      </c>
      <c r="J50" s="2" t="s">
        <v>64</v>
      </c>
      <c r="K50" s="9">
        <f>STDEV(K45:K48)/SQRT(4)</f>
        <v>1.1039934509959617</v>
      </c>
      <c r="L50" s="9">
        <f>STDEV(L45:L48)/SQRT(4)</f>
        <v>0.23494095391160619</v>
      </c>
      <c r="M50" s="2">
        <f>STDEV(M45:M48)/SQRT(4)</f>
        <v>1.5821731938121506</v>
      </c>
      <c r="N50" s="9"/>
      <c r="O50" s="9"/>
    </row>
    <row r="51" spans="1:15" x14ac:dyDescent="0.75">
      <c r="A51" t="str">
        <f>'5184_D3'!D10</f>
        <v>Turn L</v>
      </c>
      <c r="B51">
        <f>'5184_D3'!E10</f>
        <v>43</v>
      </c>
      <c r="D51" t="str">
        <f>'5184_D3'!G10</f>
        <v>Rearing</v>
      </c>
      <c r="E51">
        <f>'5184_D3'!H10</f>
        <v>48</v>
      </c>
      <c r="F51">
        <f>'5184_D3'!I10</f>
        <v>2.1745208333333417</v>
      </c>
      <c r="K51" s="8">
        <f>TTEST(K38:K41,K45:K48,2,2)</f>
        <v>0.67429658975733542</v>
      </c>
      <c r="L51" s="8">
        <f>TTEST(L38:L41,L45:L48,2,2)</f>
        <v>0.1234110778406572</v>
      </c>
      <c r="M51">
        <f>TTEST(M38:M41,M45:M48,2,2)</f>
        <v>0.86422521241177441</v>
      </c>
      <c r="N51" s="8"/>
      <c r="O51" s="8"/>
    </row>
    <row r="52" spans="1:15" x14ac:dyDescent="0.75">
      <c r="A52" t="str">
        <f>'5184_D3'!D11</f>
        <v>Turn R</v>
      </c>
      <c r="B52">
        <f>'5184_D3'!E11</f>
        <v>26</v>
      </c>
      <c r="D52" t="str">
        <f>'5184_D3'!G11</f>
        <v>Sniffing</v>
      </c>
      <c r="E52">
        <f>'5184_D3'!H11</f>
        <v>42</v>
      </c>
      <c r="F52">
        <f>'5184_D3'!I11</f>
        <v>8.4049047619047528</v>
      </c>
    </row>
    <row r="53" spans="1:15" x14ac:dyDescent="0.75">
      <c r="A53" t="str">
        <f>'5184_D3'!D12</f>
        <v>Pausing</v>
      </c>
      <c r="B53">
        <f>'5184_D3'!E12</f>
        <v>2</v>
      </c>
      <c r="D53" t="str">
        <f>'5184_D3'!G12</f>
        <v>Total</v>
      </c>
      <c r="E53">
        <f>'5184_D3'!H12</f>
        <v>102</v>
      </c>
      <c r="F53">
        <f>'5184_D3'!I12</f>
        <v>0</v>
      </c>
    </row>
    <row r="54" spans="1:15" x14ac:dyDescent="0.75">
      <c r="A54" t="str">
        <f>'5184_D3'!D13</f>
        <v>Total</v>
      </c>
      <c r="B54">
        <f>'5184_D3'!E13</f>
        <v>123</v>
      </c>
      <c r="D54">
        <f>'5184_D3'!G13</f>
        <v>0</v>
      </c>
      <c r="E54">
        <f>'5184_D3'!H13</f>
        <v>0</v>
      </c>
      <c r="F54">
        <f>'5184_D3'!I13</f>
        <v>0</v>
      </c>
      <c r="I54" s="2" t="s">
        <v>65</v>
      </c>
      <c r="J54" s="11" t="s">
        <v>72</v>
      </c>
    </row>
    <row r="55" spans="1:15" x14ac:dyDescent="0.75">
      <c r="J55" s="11" t="s">
        <v>73</v>
      </c>
    </row>
    <row r="56" spans="1:15" x14ac:dyDescent="0.75">
      <c r="A56" t="s">
        <v>97</v>
      </c>
      <c r="J56" s="11" t="s">
        <v>74</v>
      </c>
    </row>
    <row r="57" spans="1:15" x14ac:dyDescent="0.75">
      <c r="A57" t="str">
        <f>'5389_D3'!D7</f>
        <v>Quantification</v>
      </c>
      <c r="J57" s="11" t="s">
        <v>68</v>
      </c>
    </row>
    <row r="58" spans="1:15" x14ac:dyDescent="0.75">
      <c r="A58" t="str">
        <f>'5389_D3'!D8</f>
        <v>Point Behaviors</v>
      </c>
      <c r="B58" t="str">
        <f>'5389_D3'!E8</f>
        <v>Instances</v>
      </c>
      <c r="D58" t="str">
        <f>'5389_D3'!G8</f>
        <v>State Behaviors</v>
      </c>
      <c r="E58" t="str">
        <f>'5389_D3'!H8</f>
        <v>Instances</v>
      </c>
      <c r="F58" t="str">
        <f>'5389_D3'!I8</f>
        <v>Avg Time (s)</v>
      </c>
      <c r="J58" s="11" t="s">
        <v>70</v>
      </c>
    </row>
    <row r="59" spans="1:15" x14ac:dyDescent="0.75">
      <c r="A59" t="str">
        <f>'5389_D3'!D9</f>
        <v>Locomotion</v>
      </c>
      <c r="B59">
        <f>'5389_D3'!E9</f>
        <v>110</v>
      </c>
      <c r="D59" t="str">
        <f>'5389_D3'!G9</f>
        <v>Grooming/licking</v>
      </c>
      <c r="E59">
        <f>'5389_D3'!H9</f>
        <v>13</v>
      </c>
      <c r="F59">
        <f>'5389_D3'!I9</f>
        <v>6.3057692307692239</v>
      </c>
      <c r="J59" s="11" t="s">
        <v>69</v>
      </c>
    </row>
    <row r="60" spans="1:15" x14ac:dyDescent="0.75">
      <c r="A60" t="str">
        <f>'5389_D3'!D10</f>
        <v>Turn L</v>
      </c>
      <c r="B60">
        <f>'5389_D3'!E10</f>
        <v>53</v>
      </c>
      <c r="D60" t="str">
        <f>'5389_D3'!G10</f>
        <v>Rearing</v>
      </c>
      <c r="E60">
        <f>'5389_D3'!H10</f>
        <v>82</v>
      </c>
      <c r="F60">
        <f>'5389_D3'!I10</f>
        <v>1.8704024390243992</v>
      </c>
      <c r="J60" s="11" t="s">
        <v>71</v>
      </c>
    </row>
    <row r="61" spans="1:15" x14ac:dyDescent="0.75">
      <c r="A61" t="str">
        <f>'5389_D3'!D11</f>
        <v>Turn R</v>
      </c>
      <c r="B61">
        <f>'5389_D3'!E11</f>
        <v>58</v>
      </c>
      <c r="D61" t="str">
        <f>'5389_D3'!G11</f>
        <v>Sniffing</v>
      </c>
      <c r="E61">
        <f>'5389_D3'!H11</f>
        <v>50</v>
      </c>
      <c r="F61">
        <f>'5389_D3'!I11</f>
        <v>4.6104799999999928</v>
      </c>
      <c r="J61" s="11"/>
    </row>
    <row r="62" spans="1:15" x14ac:dyDescent="0.75">
      <c r="A62" t="str">
        <f>'5389_D3'!D12</f>
        <v>Pausing</v>
      </c>
      <c r="B62">
        <f>'5389_D3'!E12</f>
        <v>1</v>
      </c>
      <c r="D62" t="str">
        <f>'5389_D3'!G12</f>
        <v>Total</v>
      </c>
      <c r="E62">
        <f>'5389_D3'!H12</f>
        <v>145</v>
      </c>
      <c r="F62">
        <f>'5389_D3'!I12</f>
        <v>0</v>
      </c>
    </row>
    <row r="63" spans="1:15" x14ac:dyDescent="0.75">
      <c r="A63" t="str">
        <f>'5389_D3'!D13</f>
        <v>Total</v>
      </c>
      <c r="B63">
        <f>'5389_D3'!E13</f>
        <v>222</v>
      </c>
      <c r="D63">
        <f>'5389_D3'!G13</f>
        <v>0</v>
      </c>
      <c r="E63">
        <f>'5389_D3'!H13</f>
        <v>0</v>
      </c>
      <c r="F63">
        <f>'5389_D3'!I13</f>
        <v>0</v>
      </c>
    </row>
    <row r="65" spans="1:6" x14ac:dyDescent="0.75">
      <c r="A65" t="s">
        <v>98</v>
      </c>
    </row>
    <row r="66" spans="1:6" x14ac:dyDescent="0.75">
      <c r="A66" t="str">
        <f>'5180_D3'!D7</f>
        <v>Quantification</v>
      </c>
    </row>
    <row r="67" spans="1:6" x14ac:dyDescent="0.75">
      <c r="A67" t="str">
        <f>'5180_D3'!D8</f>
        <v>Point Behaviors</v>
      </c>
      <c r="B67" t="str">
        <f>'5180_D3'!E8</f>
        <v>Instances</v>
      </c>
      <c r="D67" t="str">
        <f>'5180_D3'!G8</f>
        <v>State Behaviors</v>
      </c>
      <c r="E67" t="str">
        <f>'5180_D3'!H8</f>
        <v>Instances</v>
      </c>
      <c r="F67" t="str">
        <f>'5180_D3'!I8</f>
        <v>Avg Time (s)</v>
      </c>
    </row>
    <row r="68" spans="1:6" x14ac:dyDescent="0.75">
      <c r="A68" t="str">
        <f>'5180_D3'!D9</f>
        <v>Locomotion</v>
      </c>
      <c r="B68">
        <f>'5180_D3'!E9</f>
        <v>49</v>
      </c>
      <c r="D68" t="str">
        <f>'5180_D3'!G9</f>
        <v>Grooming/licking</v>
      </c>
      <c r="E68">
        <f>'5180_D3'!H9</f>
        <v>7</v>
      </c>
      <c r="F68">
        <f>'5180_D3'!I9</f>
        <v>4.1398571428571165</v>
      </c>
    </row>
    <row r="69" spans="1:6" x14ac:dyDescent="0.75">
      <c r="A69" t="str">
        <f>'5180_D3'!D10</f>
        <v>Turn L</v>
      </c>
      <c r="B69">
        <f>'5180_D3'!E10</f>
        <v>40</v>
      </c>
      <c r="D69" t="str">
        <f>'5180_D3'!G10</f>
        <v>Rearing</v>
      </c>
      <c r="E69">
        <f>'5180_D3'!H10</f>
        <v>45</v>
      </c>
      <c r="F69">
        <f>'5180_D3'!I10</f>
        <v>2.9837111111111074</v>
      </c>
    </row>
    <row r="70" spans="1:6" x14ac:dyDescent="0.75">
      <c r="A70" t="str">
        <f>'5180_D3'!D11</f>
        <v>Turn R</v>
      </c>
      <c r="B70">
        <f>'5180_D3'!E11</f>
        <v>40</v>
      </c>
      <c r="D70" t="str">
        <f>'5180_D3'!G11</f>
        <v>Sniffing</v>
      </c>
      <c r="E70">
        <f>'5180_D3'!H11</f>
        <v>31</v>
      </c>
      <c r="F70">
        <f>'5180_D3'!I11</f>
        <v>10.284709677419393</v>
      </c>
    </row>
    <row r="71" spans="1:6" x14ac:dyDescent="0.75">
      <c r="A71" t="str">
        <f>'5180_D3'!D12</f>
        <v>Pausing</v>
      </c>
      <c r="B71">
        <f>'5180_D3'!E12</f>
        <v>3</v>
      </c>
      <c r="D71" t="str">
        <f>'5180_D3'!G12</f>
        <v>Total</v>
      </c>
      <c r="E71">
        <f>'5180_D3'!H12</f>
        <v>83</v>
      </c>
      <c r="F71">
        <f>'5180_D3'!I12</f>
        <v>0</v>
      </c>
    </row>
    <row r="72" spans="1:6" x14ac:dyDescent="0.75">
      <c r="A72" t="str">
        <f>'5180_D3'!D13</f>
        <v>Total</v>
      </c>
      <c r="B72">
        <f>'5180_D3'!E13</f>
        <v>132</v>
      </c>
      <c r="D72">
        <f>'5180_D3'!G13</f>
        <v>0</v>
      </c>
      <c r="E72">
        <f>'5180_D3'!H13</f>
        <v>0</v>
      </c>
      <c r="F72">
        <f>'5180_D3'!I13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5"/>
  <sheetViews>
    <sheetView topLeftCell="C6" workbookViewId="0">
      <selection activeCell="E9" sqref="E9"/>
    </sheetView>
  </sheetViews>
  <sheetFormatPr defaultColWidth="8.81640625" defaultRowHeight="14.75" x14ac:dyDescent="0.75"/>
  <cols>
    <col min="4" max="4" width="14.6796875" customWidth="1"/>
    <col min="7" max="7" width="14.81640625" customWidth="1"/>
  </cols>
  <sheetData>
    <row r="1" spans="1:9" x14ac:dyDescent="0.75">
      <c r="A1" t="s">
        <v>0</v>
      </c>
      <c r="B1" t="s">
        <v>77</v>
      </c>
    </row>
    <row r="3" spans="1:9" x14ac:dyDescent="0.75">
      <c r="A3" t="s">
        <v>2</v>
      </c>
    </row>
    <row r="5" spans="1:9" x14ac:dyDescent="0.75">
      <c r="A5" t="s">
        <v>3</v>
      </c>
      <c r="B5" t="s">
        <v>78</v>
      </c>
    </row>
    <row r="7" spans="1:9" x14ac:dyDescent="0.75">
      <c r="A7" t="s">
        <v>5</v>
      </c>
      <c r="B7" s="1">
        <v>43979.629131944443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COUNTIF($F$17:$F$101, D9)</f>
        <v>41</v>
      </c>
      <c r="G9" t="s">
        <v>30</v>
      </c>
      <c r="H9">
        <f>COUNTIF($F$102:$F$203, G9)-2</f>
        <v>7</v>
      </c>
      <c r="I9">
        <f>AVERAGE(K103:K107,K109:K110)</f>
        <v>7.2427142857142952</v>
      </c>
    </row>
    <row r="10" spans="1:9" x14ac:dyDescent="0.75">
      <c r="D10" t="s">
        <v>25</v>
      </c>
      <c r="E10">
        <f t="shared" ref="E10:E12" si="0">COUNTIF($F$17:$F$101, D10)</f>
        <v>29</v>
      </c>
      <c r="G10" t="s">
        <v>20</v>
      </c>
      <c r="H10">
        <f>COUNTIF($F$102:$F$203, G10)</f>
        <v>61</v>
      </c>
      <c r="I10">
        <f>AVERAGE(K111:K171)</f>
        <v>4.9177704918032923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14</v>
      </c>
      <c r="G11" t="s">
        <v>26</v>
      </c>
      <c r="H11">
        <f t="shared" ref="H11" si="1">COUNTIF($F$102:$F$203, G11)</f>
        <v>32</v>
      </c>
      <c r="I11">
        <f>AVERAGE(K172:K203)</f>
        <v>4.5394687500000188</v>
      </c>
    </row>
    <row r="12" spans="1:9" x14ac:dyDescent="0.75">
      <c r="D12" t="s">
        <v>28</v>
      </c>
      <c r="E12">
        <f t="shared" si="0"/>
        <v>1</v>
      </c>
      <c r="G12" s="2" t="s">
        <v>36</v>
      </c>
      <c r="H12">
        <f>SUM(H9:H11)</f>
        <v>100</v>
      </c>
    </row>
    <row r="13" spans="1:9" x14ac:dyDescent="0.75">
      <c r="A13" t="s">
        <v>8</v>
      </c>
      <c r="D13" s="2" t="s">
        <v>36</v>
      </c>
      <c r="E13">
        <f>SUM(E9:E12)</f>
        <v>85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1268.0170000000001</v>
      </c>
      <c r="B17" t="s">
        <v>78</v>
      </c>
      <c r="C17">
        <v>3162.53</v>
      </c>
      <c r="D17">
        <v>30</v>
      </c>
      <c r="F17" t="s">
        <v>25</v>
      </c>
      <c r="I17" t="s">
        <v>24</v>
      </c>
    </row>
    <row r="18" spans="1:9" x14ac:dyDescent="0.75">
      <c r="A18">
        <v>1268.492</v>
      </c>
      <c r="B18" t="s">
        <v>78</v>
      </c>
      <c r="C18">
        <v>3162.53</v>
      </c>
      <c r="D18">
        <v>30</v>
      </c>
      <c r="F18" t="s">
        <v>23</v>
      </c>
      <c r="I18" t="s">
        <v>24</v>
      </c>
    </row>
    <row r="19" spans="1:9" x14ac:dyDescent="0.75">
      <c r="A19">
        <v>1284.691</v>
      </c>
      <c r="B19" t="s">
        <v>78</v>
      </c>
      <c r="C19">
        <v>3162.53</v>
      </c>
      <c r="D19">
        <v>30</v>
      </c>
      <c r="F19" t="s">
        <v>23</v>
      </c>
      <c r="I19" t="s">
        <v>24</v>
      </c>
    </row>
    <row r="20" spans="1:9" x14ac:dyDescent="0.75">
      <c r="A20">
        <v>1285.366</v>
      </c>
      <c r="B20" t="s">
        <v>78</v>
      </c>
      <c r="C20">
        <v>3162.53</v>
      </c>
      <c r="D20">
        <v>30</v>
      </c>
      <c r="F20" t="s">
        <v>27</v>
      </c>
      <c r="I20" t="s">
        <v>24</v>
      </c>
    </row>
    <row r="21" spans="1:9" x14ac:dyDescent="0.75">
      <c r="A21">
        <v>1286.0409999999999</v>
      </c>
      <c r="B21" t="s">
        <v>78</v>
      </c>
      <c r="C21">
        <v>3162.53</v>
      </c>
      <c r="D21">
        <v>30</v>
      </c>
      <c r="F21" t="s">
        <v>23</v>
      </c>
      <c r="I21" t="s">
        <v>24</v>
      </c>
    </row>
    <row r="22" spans="1:9" x14ac:dyDescent="0.75">
      <c r="A22">
        <v>1287.6659999999999</v>
      </c>
      <c r="B22" t="s">
        <v>78</v>
      </c>
      <c r="C22">
        <v>3162.53</v>
      </c>
      <c r="D22">
        <v>30</v>
      </c>
      <c r="F22" t="s">
        <v>27</v>
      </c>
      <c r="I22" t="s">
        <v>24</v>
      </c>
    </row>
    <row r="23" spans="1:9" x14ac:dyDescent="0.75">
      <c r="A23">
        <v>1288.566</v>
      </c>
      <c r="B23" t="s">
        <v>78</v>
      </c>
      <c r="C23">
        <v>3162.53</v>
      </c>
      <c r="D23">
        <v>30</v>
      </c>
      <c r="F23" t="s">
        <v>23</v>
      </c>
      <c r="I23" t="s">
        <v>24</v>
      </c>
    </row>
    <row r="24" spans="1:9" x14ac:dyDescent="0.75">
      <c r="A24">
        <v>1293.992</v>
      </c>
      <c r="B24" t="s">
        <v>78</v>
      </c>
      <c r="C24">
        <v>3162.53</v>
      </c>
      <c r="D24">
        <v>30</v>
      </c>
      <c r="F24" t="s">
        <v>25</v>
      </c>
      <c r="I24" t="s">
        <v>24</v>
      </c>
    </row>
    <row r="25" spans="1:9" x14ac:dyDescent="0.75">
      <c r="A25">
        <v>1307.191</v>
      </c>
      <c r="B25" t="s">
        <v>78</v>
      </c>
      <c r="C25">
        <v>3162.53</v>
      </c>
      <c r="D25">
        <v>30</v>
      </c>
      <c r="F25" t="s">
        <v>25</v>
      </c>
      <c r="I25" t="s">
        <v>24</v>
      </c>
    </row>
    <row r="26" spans="1:9" x14ac:dyDescent="0.75">
      <c r="A26">
        <v>1307.6420000000001</v>
      </c>
      <c r="B26" t="s">
        <v>78</v>
      </c>
      <c r="C26">
        <v>3162.53</v>
      </c>
      <c r="D26">
        <v>30</v>
      </c>
      <c r="F26" t="s">
        <v>23</v>
      </c>
      <c r="I26" t="s">
        <v>24</v>
      </c>
    </row>
    <row r="27" spans="1:9" x14ac:dyDescent="0.75">
      <c r="A27">
        <v>1311.1669999999999</v>
      </c>
      <c r="B27" t="s">
        <v>78</v>
      </c>
      <c r="C27">
        <v>3162.53</v>
      </c>
      <c r="D27">
        <v>30</v>
      </c>
      <c r="F27" t="s">
        <v>23</v>
      </c>
      <c r="I27" t="s">
        <v>24</v>
      </c>
    </row>
    <row r="28" spans="1:9" x14ac:dyDescent="0.75">
      <c r="A28">
        <v>1314.941</v>
      </c>
      <c r="B28" t="s">
        <v>78</v>
      </c>
      <c r="C28">
        <v>3162.53</v>
      </c>
      <c r="D28">
        <v>30</v>
      </c>
      <c r="F28" t="s">
        <v>23</v>
      </c>
      <c r="I28" t="s">
        <v>24</v>
      </c>
    </row>
    <row r="29" spans="1:9" x14ac:dyDescent="0.75">
      <c r="A29">
        <v>1324.0409999999999</v>
      </c>
      <c r="B29" t="s">
        <v>78</v>
      </c>
      <c r="C29">
        <v>3162.53</v>
      </c>
      <c r="D29">
        <v>30</v>
      </c>
      <c r="F29" t="s">
        <v>23</v>
      </c>
      <c r="I29" t="s">
        <v>24</v>
      </c>
    </row>
    <row r="30" spans="1:9" x14ac:dyDescent="0.75">
      <c r="A30">
        <v>1332.6659999999999</v>
      </c>
      <c r="B30" t="s">
        <v>78</v>
      </c>
      <c r="C30">
        <v>3162.53</v>
      </c>
      <c r="D30">
        <v>30</v>
      </c>
      <c r="F30" t="s">
        <v>25</v>
      </c>
      <c r="I30" t="s">
        <v>24</v>
      </c>
    </row>
    <row r="31" spans="1:9" x14ac:dyDescent="0.75">
      <c r="A31">
        <v>1333.367</v>
      </c>
      <c r="B31" t="s">
        <v>78</v>
      </c>
      <c r="C31">
        <v>3162.53</v>
      </c>
      <c r="D31">
        <v>30</v>
      </c>
      <c r="F31" t="s">
        <v>23</v>
      </c>
      <c r="I31" t="s">
        <v>24</v>
      </c>
    </row>
    <row r="32" spans="1:9" x14ac:dyDescent="0.75">
      <c r="A32">
        <v>1334.0920000000001</v>
      </c>
      <c r="B32" t="s">
        <v>78</v>
      </c>
      <c r="C32">
        <v>3162.53</v>
      </c>
      <c r="D32">
        <v>30</v>
      </c>
      <c r="F32" t="s">
        <v>23</v>
      </c>
      <c r="I32" t="s">
        <v>24</v>
      </c>
    </row>
    <row r="33" spans="1:9" x14ac:dyDescent="0.75">
      <c r="A33">
        <v>1339.0419999999999</v>
      </c>
      <c r="B33" t="s">
        <v>78</v>
      </c>
      <c r="C33">
        <v>3162.53</v>
      </c>
      <c r="D33">
        <v>30</v>
      </c>
      <c r="F33" t="s">
        <v>23</v>
      </c>
      <c r="I33" t="s">
        <v>24</v>
      </c>
    </row>
    <row r="34" spans="1:9" x14ac:dyDescent="0.75">
      <c r="A34">
        <v>1339.741</v>
      </c>
      <c r="B34" t="s">
        <v>78</v>
      </c>
      <c r="C34">
        <v>3162.53</v>
      </c>
      <c r="D34">
        <v>30</v>
      </c>
      <c r="F34" t="s">
        <v>27</v>
      </c>
      <c r="I34" t="s">
        <v>24</v>
      </c>
    </row>
    <row r="35" spans="1:9" x14ac:dyDescent="0.75">
      <c r="A35">
        <v>1347.4670000000001</v>
      </c>
      <c r="B35" t="s">
        <v>78</v>
      </c>
      <c r="C35">
        <v>3162.53</v>
      </c>
      <c r="D35">
        <v>30</v>
      </c>
      <c r="F35" t="s">
        <v>25</v>
      </c>
      <c r="I35" t="s">
        <v>24</v>
      </c>
    </row>
    <row r="36" spans="1:9" x14ac:dyDescent="0.75">
      <c r="A36">
        <v>1364.8910000000001</v>
      </c>
      <c r="B36" t="s">
        <v>78</v>
      </c>
      <c r="C36">
        <v>3162.53</v>
      </c>
      <c r="D36">
        <v>30</v>
      </c>
      <c r="F36" t="s">
        <v>25</v>
      </c>
      <c r="I36" t="s">
        <v>24</v>
      </c>
    </row>
    <row r="37" spans="1:9" x14ac:dyDescent="0.75">
      <c r="A37">
        <v>1365.3420000000001</v>
      </c>
      <c r="B37" t="s">
        <v>78</v>
      </c>
      <c r="C37">
        <v>3162.53</v>
      </c>
      <c r="D37">
        <v>30</v>
      </c>
      <c r="F37" t="s">
        <v>23</v>
      </c>
      <c r="I37" t="s">
        <v>24</v>
      </c>
    </row>
    <row r="38" spans="1:9" x14ac:dyDescent="0.75">
      <c r="A38">
        <v>1372.116</v>
      </c>
      <c r="B38" t="s">
        <v>78</v>
      </c>
      <c r="C38">
        <v>3162.53</v>
      </c>
      <c r="D38">
        <v>30</v>
      </c>
      <c r="F38" t="s">
        <v>27</v>
      </c>
      <c r="I38" t="s">
        <v>24</v>
      </c>
    </row>
    <row r="39" spans="1:9" x14ac:dyDescent="0.75">
      <c r="A39">
        <v>1373.7919999999999</v>
      </c>
      <c r="B39" t="s">
        <v>78</v>
      </c>
      <c r="C39">
        <v>3162.53</v>
      </c>
      <c r="D39">
        <v>30</v>
      </c>
      <c r="F39" t="s">
        <v>23</v>
      </c>
      <c r="I39" t="s">
        <v>24</v>
      </c>
    </row>
    <row r="40" spans="1:9" x14ac:dyDescent="0.75">
      <c r="A40">
        <v>1374.5170000000001</v>
      </c>
      <c r="B40" t="s">
        <v>78</v>
      </c>
      <c r="C40">
        <v>3162.53</v>
      </c>
      <c r="D40">
        <v>30</v>
      </c>
      <c r="F40" t="s">
        <v>23</v>
      </c>
      <c r="I40" t="s">
        <v>24</v>
      </c>
    </row>
    <row r="41" spans="1:9" x14ac:dyDescent="0.75">
      <c r="A41">
        <v>1376.441</v>
      </c>
      <c r="B41" t="s">
        <v>78</v>
      </c>
      <c r="C41">
        <v>3162.53</v>
      </c>
      <c r="D41">
        <v>30</v>
      </c>
      <c r="F41" t="s">
        <v>25</v>
      </c>
      <c r="I41" t="s">
        <v>24</v>
      </c>
    </row>
    <row r="42" spans="1:9" x14ac:dyDescent="0.75">
      <c r="A42">
        <v>1386.3910000000001</v>
      </c>
      <c r="B42" t="s">
        <v>78</v>
      </c>
      <c r="C42">
        <v>3162.53</v>
      </c>
      <c r="D42">
        <v>30</v>
      </c>
      <c r="F42" t="s">
        <v>25</v>
      </c>
      <c r="I42" t="s">
        <v>24</v>
      </c>
    </row>
    <row r="43" spans="1:9" x14ac:dyDescent="0.75">
      <c r="A43">
        <v>1387.5419999999999</v>
      </c>
      <c r="B43" t="s">
        <v>78</v>
      </c>
      <c r="C43">
        <v>3162.53</v>
      </c>
      <c r="D43">
        <v>30</v>
      </c>
      <c r="F43" t="s">
        <v>23</v>
      </c>
      <c r="I43" t="s">
        <v>24</v>
      </c>
    </row>
    <row r="44" spans="1:9" x14ac:dyDescent="0.75">
      <c r="A44">
        <v>1388.4659999999999</v>
      </c>
      <c r="B44" t="s">
        <v>78</v>
      </c>
      <c r="C44">
        <v>3162.53</v>
      </c>
      <c r="D44">
        <v>30</v>
      </c>
      <c r="F44" t="s">
        <v>25</v>
      </c>
      <c r="I44" t="s">
        <v>24</v>
      </c>
    </row>
    <row r="45" spans="1:9" x14ac:dyDescent="0.75">
      <c r="A45">
        <v>1404.5160000000001</v>
      </c>
      <c r="B45" t="s">
        <v>78</v>
      </c>
      <c r="C45">
        <v>3162.53</v>
      </c>
      <c r="D45">
        <v>30</v>
      </c>
      <c r="F45" t="s">
        <v>25</v>
      </c>
      <c r="I45" t="s">
        <v>24</v>
      </c>
    </row>
    <row r="46" spans="1:9" x14ac:dyDescent="0.75">
      <c r="A46">
        <v>1407.0920000000001</v>
      </c>
      <c r="B46" t="s">
        <v>78</v>
      </c>
      <c r="C46">
        <v>3162.53</v>
      </c>
      <c r="D46">
        <v>30</v>
      </c>
      <c r="F46" t="s">
        <v>23</v>
      </c>
      <c r="I46" t="s">
        <v>24</v>
      </c>
    </row>
    <row r="47" spans="1:9" x14ac:dyDescent="0.75">
      <c r="A47">
        <v>1417.6420000000001</v>
      </c>
      <c r="B47" t="s">
        <v>78</v>
      </c>
      <c r="C47">
        <v>3162.53</v>
      </c>
      <c r="D47">
        <v>30</v>
      </c>
      <c r="F47" t="s">
        <v>23</v>
      </c>
      <c r="I47" t="s">
        <v>24</v>
      </c>
    </row>
    <row r="48" spans="1:9" x14ac:dyDescent="0.75">
      <c r="A48">
        <v>1426.317</v>
      </c>
      <c r="B48" t="s">
        <v>78</v>
      </c>
      <c r="C48">
        <v>3162.53</v>
      </c>
      <c r="D48">
        <v>30</v>
      </c>
      <c r="F48" t="s">
        <v>23</v>
      </c>
      <c r="I48" t="s">
        <v>24</v>
      </c>
    </row>
    <row r="49" spans="1:9" x14ac:dyDescent="0.75">
      <c r="A49">
        <v>1431.0170000000001</v>
      </c>
      <c r="B49" t="s">
        <v>78</v>
      </c>
      <c r="C49">
        <v>3162.53</v>
      </c>
      <c r="D49">
        <v>30</v>
      </c>
      <c r="F49" t="s">
        <v>25</v>
      </c>
      <c r="I49" t="s">
        <v>24</v>
      </c>
    </row>
    <row r="50" spans="1:9" x14ac:dyDescent="0.75">
      <c r="A50">
        <v>1432.6420000000001</v>
      </c>
      <c r="B50" t="s">
        <v>78</v>
      </c>
      <c r="C50">
        <v>3162.53</v>
      </c>
      <c r="D50">
        <v>30</v>
      </c>
      <c r="F50" t="s">
        <v>25</v>
      </c>
      <c r="I50" t="s">
        <v>24</v>
      </c>
    </row>
    <row r="51" spans="1:9" x14ac:dyDescent="0.75">
      <c r="A51">
        <v>1433.5920000000001</v>
      </c>
      <c r="B51" t="s">
        <v>78</v>
      </c>
      <c r="C51">
        <v>3162.53</v>
      </c>
      <c r="D51">
        <v>30</v>
      </c>
      <c r="F51" t="s">
        <v>23</v>
      </c>
      <c r="I51" t="s">
        <v>24</v>
      </c>
    </row>
    <row r="52" spans="1:9" x14ac:dyDescent="0.75">
      <c r="A52">
        <v>1438.492</v>
      </c>
      <c r="B52" t="s">
        <v>78</v>
      </c>
      <c r="C52">
        <v>3162.53</v>
      </c>
      <c r="D52">
        <v>30</v>
      </c>
      <c r="F52" t="s">
        <v>23</v>
      </c>
      <c r="I52" t="s">
        <v>24</v>
      </c>
    </row>
    <row r="53" spans="1:9" x14ac:dyDescent="0.75">
      <c r="A53">
        <v>1440.867</v>
      </c>
      <c r="B53" t="s">
        <v>78</v>
      </c>
      <c r="C53">
        <v>3162.53</v>
      </c>
      <c r="D53">
        <v>30</v>
      </c>
      <c r="F53" t="s">
        <v>25</v>
      </c>
      <c r="I53" t="s">
        <v>24</v>
      </c>
    </row>
    <row r="54" spans="1:9" x14ac:dyDescent="0.75">
      <c r="A54">
        <v>1446.867</v>
      </c>
      <c r="B54" t="s">
        <v>78</v>
      </c>
      <c r="C54">
        <v>3162.53</v>
      </c>
      <c r="D54">
        <v>30</v>
      </c>
      <c r="F54" t="s">
        <v>25</v>
      </c>
      <c r="I54" t="s">
        <v>24</v>
      </c>
    </row>
    <row r="55" spans="1:9" x14ac:dyDescent="0.75">
      <c r="A55">
        <v>1449.191</v>
      </c>
      <c r="B55" t="s">
        <v>78</v>
      </c>
      <c r="C55">
        <v>3162.53</v>
      </c>
      <c r="D55">
        <v>30</v>
      </c>
      <c r="F55" t="s">
        <v>23</v>
      </c>
      <c r="I55" t="s">
        <v>24</v>
      </c>
    </row>
    <row r="56" spans="1:9" x14ac:dyDescent="0.75">
      <c r="A56">
        <v>1452.0170000000001</v>
      </c>
      <c r="B56" t="s">
        <v>78</v>
      </c>
      <c r="C56">
        <v>3162.53</v>
      </c>
      <c r="D56">
        <v>30</v>
      </c>
      <c r="F56" t="s">
        <v>23</v>
      </c>
      <c r="I56" t="s">
        <v>24</v>
      </c>
    </row>
    <row r="57" spans="1:9" x14ac:dyDescent="0.75">
      <c r="A57">
        <v>1457.8910000000001</v>
      </c>
      <c r="B57" t="s">
        <v>78</v>
      </c>
      <c r="C57">
        <v>3162.53</v>
      </c>
      <c r="D57">
        <v>30</v>
      </c>
      <c r="F57" t="s">
        <v>25</v>
      </c>
      <c r="I57" t="s">
        <v>24</v>
      </c>
    </row>
    <row r="58" spans="1:9" x14ac:dyDescent="0.75">
      <c r="A58">
        <v>1467.5419999999999</v>
      </c>
      <c r="B58" t="s">
        <v>78</v>
      </c>
      <c r="C58">
        <v>3162.53</v>
      </c>
      <c r="D58">
        <v>30</v>
      </c>
      <c r="F58" t="s">
        <v>23</v>
      </c>
      <c r="I58" t="s">
        <v>24</v>
      </c>
    </row>
    <row r="59" spans="1:9" x14ac:dyDescent="0.75">
      <c r="A59">
        <v>1470.7919999999999</v>
      </c>
      <c r="B59" t="s">
        <v>78</v>
      </c>
      <c r="C59">
        <v>3162.53</v>
      </c>
      <c r="D59">
        <v>30</v>
      </c>
      <c r="F59" t="s">
        <v>25</v>
      </c>
      <c r="I59" t="s">
        <v>24</v>
      </c>
    </row>
    <row r="60" spans="1:9" x14ac:dyDescent="0.75">
      <c r="A60">
        <v>1491.192</v>
      </c>
      <c r="B60" t="s">
        <v>78</v>
      </c>
      <c r="C60">
        <v>3162.53</v>
      </c>
      <c r="D60">
        <v>30</v>
      </c>
      <c r="F60" t="s">
        <v>27</v>
      </c>
      <c r="I60" t="s">
        <v>24</v>
      </c>
    </row>
    <row r="61" spans="1:9" x14ac:dyDescent="0.75">
      <c r="A61">
        <v>1530.441</v>
      </c>
      <c r="B61" t="s">
        <v>78</v>
      </c>
      <c r="C61">
        <v>3162.53</v>
      </c>
      <c r="D61">
        <v>30</v>
      </c>
      <c r="F61" t="s">
        <v>27</v>
      </c>
      <c r="I61" t="s">
        <v>24</v>
      </c>
    </row>
    <row r="62" spans="1:9" x14ac:dyDescent="0.75">
      <c r="A62">
        <v>1543.616</v>
      </c>
      <c r="B62" t="s">
        <v>78</v>
      </c>
      <c r="C62">
        <v>3162.53</v>
      </c>
      <c r="D62">
        <v>30</v>
      </c>
      <c r="F62" t="s">
        <v>27</v>
      </c>
      <c r="I62" t="s">
        <v>24</v>
      </c>
    </row>
    <row r="63" spans="1:9" x14ac:dyDescent="0.75">
      <c r="A63">
        <v>1543.8409999999999</v>
      </c>
      <c r="B63" t="s">
        <v>78</v>
      </c>
      <c r="C63">
        <v>3162.53</v>
      </c>
      <c r="D63">
        <v>30</v>
      </c>
      <c r="F63" t="s">
        <v>23</v>
      </c>
      <c r="I63" t="s">
        <v>24</v>
      </c>
    </row>
    <row r="64" spans="1:9" x14ac:dyDescent="0.75">
      <c r="A64">
        <v>1544.5419999999999</v>
      </c>
      <c r="B64" t="s">
        <v>78</v>
      </c>
      <c r="C64">
        <v>3162.53</v>
      </c>
      <c r="D64">
        <v>30</v>
      </c>
      <c r="F64" t="s">
        <v>27</v>
      </c>
      <c r="I64" t="s">
        <v>24</v>
      </c>
    </row>
    <row r="65" spans="1:9" x14ac:dyDescent="0.75">
      <c r="A65">
        <v>1551.0920000000001</v>
      </c>
      <c r="B65" t="s">
        <v>78</v>
      </c>
      <c r="C65">
        <v>3162.53</v>
      </c>
      <c r="D65">
        <v>30</v>
      </c>
      <c r="F65" t="s">
        <v>23</v>
      </c>
      <c r="I65" t="s">
        <v>24</v>
      </c>
    </row>
    <row r="66" spans="1:9" x14ac:dyDescent="0.75">
      <c r="A66">
        <v>1555.366</v>
      </c>
      <c r="B66" t="s">
        <v>78</v>
      </c>
      <c r="C66">
        <v>3162.53</v>
      </c>
      <c r="D66">
        <v>30</v>
      </c>
      <c r="F66" t="s">
        <v>25</v>
      </c>
      <c r="I66" t="s">
        <v>24</v>
      </c>
    </row>
    <row r="67" spans="1:9" x14ac:dyDescent="0.75">
      <c r="A67">
        <v>1558.6659999999999</v>
      </c>
      <c r="B67" t="s">
        <v>78</v>
      </c>
      <c r="C67">
        <v>3162.53</v>
      </c>
      <c r="D67">
        <v>30</v>
      </c>
      <c r="F67" t="s">
        <v>25</v>
      </c>
      <c r="I67" t="s">
        <v>24</v>
      </c>
    </row>
    <row r="68" spans="1:9" x14ac:dyDescent="0.75">
      <c r="A68">
        <v>1559.1669999999999</v>
      </c>
      <c r="B68" t="s">
        <v>78</v>
      </c>
      <c r="C68">
        <v>3162.53</v>
      </c>
      <c r="D68">
        <v>30</v>
      </c>
      <c r="F68" t="s">
        <v>23</v>
      </c>
      <c r="I68" t="s">
        <v>24</v>
      </c>
    </row>
    <row r="69" spans="1:9" x14ac:dyDescent="0.75">
      <c r="A69">
        <v>1569.742</v>
      </c>
      <c r="B69" t="s">
        <v>78</v>
      </c>
      <c r="C69">
        <v>3162.53</v>
      </c>
      <c r="D69">
        <v>30</v>
      </c>
      <c r="F69" t="s">
        <v>27</v>
      </c>
      <c r="I69" t="s">
        <v>24</v>
      </c>
    </row>
    <row r="70" spans="1:9" x14ac:dyDescent="0.75">
      <c r="A70">
        <v>1573.9159999999999</v>
      </c>
      <c r="B70" t="s">
        <v>78</v>
      </c>
      <c r="C70">
        <v>3162.53</v>
      </c>
      <c r="D70">
        <v>30</v>
      </c>
      <c r="F70" t="s">
        <v>25</v>
      </c>
      <c r="I70" t="s">
        <v>24</v>
      </c>
    </row>
    <row r="71" spans="1:9" x14ac:dyDescent="0.75">
      <c r="A71">
        <v>1575.5419999999999</v>
      </c>
      <c r="B71" t="s">
        <v>78</v>
      </c>
      <c r="C71">
        <v>3162.53</v>
      </c>
      <c r="D71">
        <v>30</v>
      </c>
      <c r="F71" t="s">
        <v>23</v>
      </c>
      <c r="I71" t="s">
        <v>24</v>
      </c>
    </row>
    <row r="72" spans="1:9" x14ac:dyDescent="0.75">
      <c r="A72">
        <v>1586.066</v>
      </c>
      <c r="B72" t="s">
        <v>78</v>
      </c>
      <c r="C72">
        <v>3162.53</v>
      </c>
      <c r="D72">
        <v>30</v>
      </c>
      <c r="F72" t="s">
        <v>25</v>
      </c>
      <c r="I72" t="s">
        <v>24</v>
      </c>
    </row>
    <row r="73" spans="1:9" x14ac:dyDescent="0.75">
      <c r="A73">
        <v>1592.1669999999999</v>
      </c>
      <c r="B73" t="s">
        <v>78</v>
      </c>
      <c r="C73">
        <v>3162.53</v>
      </c>
      <c r="D73">
        <v>30</v>
      </c>
      <c r="F73" t="s">
        <v>23</v>
      </c>
      <c r="I73" t="s">
        <v>24</v>
      </c>
    </row>
    <row r="74" spans="1:9" x14ac:dyDescent="0.75">
      <c r="A74">
        <v>1601.1420000000001</v>
      </c>
      <c r="B74" t="s">
        <v>78</v>
      </c>
      <c r="C74">
        <v>3162.53</v>
      </c>
      <c r="D74">
        <v>30</v>
      </c>
      <c r="F74" t="s">
        <v>25</v>
      </c>
      <c r="I74" t="s">
        <v>24</v>
      </c>
    </row>
    <row r="75" spans="1:9" x14ac:dyDescent="0.75">
      <c r="A75">
        <v>1601.616</v>
      </c>
      <c r="B75" t="s">
        <v>78</v>
      </c>
      <c r="C75">
        <v>3162.53</v>
      </c>
      <c r="D75">
        <v>30</v>
      </c>
      <c r="F75" t="s">
        <v>23</v>
      </c>
      <c r="I75" t="s">
        <v>24</v>
      </c>
    </row>
    <row r="76" spans="1:9" x14ac:dyDescent="0.75">
      <c r="A76">
        <v>1604.3920000000001</v>
      </c>
      <c r="B76" t="s">
        <v>78</v>
      </c>
      <c r="C76">
        <v>3162.53</v>
      </c>
      <c r="D76">
        <v>30</v>
      </c>
      <c r="F76" t="s">
        <v>27</v>
      </c>
      <c r="I76" t="s">
        <v>24</v>
      </c>
    </row>
    <row r="77" spans="1:9" x14ac:dyDescent="0.75">
      <c r="A77">
        <v>1606.2909999999999</v>
      </c>
      <c r="B77" t="s">
        <v>78</v>
      </c>
      <c r="C77">
        <v>3162.53</v>
      </c>
      <c r="D77">
        <v>30</v>
      </c>
      <c r="F77" t="s">
        <v>23</v>
      </c>
      <c r="I77" t="s">
        <v>24</v>
      </c>
    </row>
    <row r="78" spans="1:9" x14ac:dyDescent="0.75">
      <c r="A78">
        <v>1616.5160000000001</v>
      </c>
      <c r="B78" t="s">
        <v>78</v>
      </c>
      <c r="C78">
        <v>3162.53</v>
      </c>
      <c r="D78">
        <v>30</v>
      </c>
      <c r="F78" t="s">
        <v>25</v>
      </c>
      <c r="I78" t="s">
        <v>24</v>
      </c>
    </row>
    <row r="79" spans="1:9" x14ac:dyDescent="0.75">
      <c r="A79">
        <v>1647.7909999999999</v>
      </c>
      <c r="B79" t="s">
        <v>78</v>
      </c>
      <c r="C79">
        <v>3162.53</v>
      </c>
      <c r="D79">
        <v>30</v>
      </c>
      <c r="F79" t="s">
        <v>23</v>
      </c>
      <c r="I79" t="s">
        <v>24</v>
      </c>
    </row>
    <row r="80" spans="1:9" x14ac:dyDescent="0.75">
      <c r="A80">
        <v>1648.491</v>
      </c>
      <c r="B80" t="s">
        <v>78</v>
      </c>
      <c r="C80">
        <v>3162.53</v>
      </c>
      <c r="D80">
        <v>30</v>
      </c>
      <c r="F80" t="s">
        <v>27</v>
      </c>
      <c r="I80" t="s">
        <v>24</v>
      </c>
    </row>
    <row r="81" spans="1:9" x14ac:dyDescent="0.75">
      <c r="A81">
        <v>1653.617</v>
      </c>
      <c r="B81" t="s">
        <v>78</v>
      </c>
      <c r="C81">
        <v>3162.53</v>
      </c>
      <c r="D81">
        <v>30</v>
      </c>
      <c r="F81" t="s">
        <v>25</v>
      </c>
      <c r="I81" t="s">
        <v>24</v>
      </c>
    </row>
    <row r="82" spans="1:9" x14ac:dyDescent="0.75">
      <c r="A82">
        <v>1658.0170000000001</v>
      </c>
      <c r="B82" t="s">
        <v>78</v>
      </c>
      <c r="C82">
        <v>3162.53</v>
      </c>
      <c r="D82">
        <v>30</v>
      </c>
      <c r="F82" t="s">
        <v>28</v>
      </c>
      <c r="I82" t="s">
        <v>24</v>
      </c>
    </row>
    <row r="83" spans="1:9" x14ac:dyDescent="0.75">
      <c r="A83">
        <v>1676.8420000000001</v>
      </c>
      <c r="B83" t="s">
        <v>78</v>
      </c>
      <c r="C83">
        <v>3162.53</v>
      </c>
      <c r="D83">
        <v>30</v>
      </c>
      <c r="F83" t="s">
        <v>23</v>
      </c>
      <c r="I83" t="s">
        <v>24</v>
      </c>
    </row>
    <row r="84" spans="1:9" x14ac:dyDescent="0.75">
      <c r="A84">
        <v>1688.692</v>
      </c>
      <c r="B84" t="s">
        <v>78</v>
      </c>
      <c r="C84">
        <v>3162.53</v>
      </c>
      <c r="D84">
        <v>30</v>
      </c>
      <c r="F84" t="s">
        <v>25</v>
      </c>
      <c r="I84" t="s">
        <v>24</v>
      </c>
    </row>
    <row r="85" spans="1:9" x14ac:dyDescent="0.75">
      <c r="A85">
        <v>1693.992</v>
      </c>
      <c r="B85" t="s">
        <v>78</v>
      </c>
      <c r="C85">
        <v>3162.53</v>
      </c>
      <c r="D85">
        <v>30</v>
      </c>
      <c r="F85" t="s">
        <v>23</v>
      </c>
      <c r="I85" t="s">
        <v>24</v>
      </c>
    </row>
    <row r="86" spans="1:9" x14ac:dyDescent="0.75">
      <c r="A86">
        <v>1702.241</v>
      </c>
      <c r="B86" t="s">
        <v>78</v>
      </c>
      <c r="C86">
        <v>3162.53</v>
      </c>
      <c r="D86">
        <v>30</v>
      </c>
      <c r="F86" t="s">
        <v>25</v>
      </c>
      <c r="I86" t="s">
        <v>24</v>
      </c>
    </row>
    <row r="87" spans="1:9" x14ac:dyDescent="0.75">
      <c r="A87">
        <v>1702.942</v>
      </c>
      <c r="B87" t="s">
        <v>78</v>
      </c>
      <c r="C87">
        <v>3162.53</v>
      </c>
      <c r="D87">
        <v>30</v>
      </c>
      <c r="F87" t="s">
        <v>23</v>
      </c>
      <c r="I87" t="s">
        <v>24</v>
      </c>
    </row>
    <row r="88" spans="1:9" x14ac:dyDescent="0.75">
      <c r="A88">
        <v>1705.5170000000001</v>
      </c>
      <c r="B88" t="s">
        <v>78</v>
      </c>
      <c r="C88">
        <v>3162.53</v>
      </c>
      <c r="D88">
        <v>30</v>
      </c>
      <c r="F88" t="s">
        <v>25</v>
      </c>
      <c r="I88" t="s">
        <v>24</v>
      </c>
    </row>
    <row r="89" spans="1:9" x14ac:dyDescent="0.75">
      <c r="A89">
        <v>1715.9659999999999</v>
      </c>
      <c r="B89" t="s">
        <v>78</v>
      </c>
      <c r="C89">
        <v>3162.53</v>
      </c>
      <c r="D89">
        <v>30</v>
      </c>
      <c r="F89" t="s">
        <v>27</v>
      </c>
      <c r="I89" t="s">
        <v>24</v>
      </c>
    </row>
    <row r="90" spans="1:9" x14ac:dyDescent="0.75">
      <c r="A90">
        <v>1736.241</v>
      </c>
      <c r="B90" t="s">
        <v>78</v>
      </c>
      <c r="C90">
        <v>3162.53</v>
      </c>
      <c r="D90">
        <v>30</v>
      </c>
      <c r="F90" t="s">
        <v>23</v>
      </c>
      <c r="I90" t="s">
        <v>24</v>
      </c>
    </row>
    <row r="91" spans="1:9" x14ac:dyDescent="0.75">
      <c r="A91">
        <v>1748.1420000000001</v>
      </c>
      <c r="B91" t="s">
        <v>78</v>
      </c>
      <c r="C91">
        <v>3162.53</v>
      </c>
      <c r="D91">
        <v>30</v>
      </c>
      <c r="F91" t="s">
        <v>27</v>
      </c>
      <c r="I91" t="s">
        <v>24</v>
      </c>
    </row>
    <row r="92" spans="1:9" x14ac:dyDescent="0.75">
      <c r="A92">
        <v>1750.9159999999999</v>
      </c>
      <c r="B92" t="s">
        <v>78</v>
      </c>
      <c r="C92">
        <v>3162.53</v>
      </c>
      <c r="D92">
        <v>30</v>
      </c>
      <c r="F92" t="s">
        <v>23</v>
      </c>
      <c r="I92" t="s">
        <v>24</v>
      </c>
    </row>
    <row r="93" spans="1:9" x14ac:dyDescent="0.75">
      <c r="A93">
        <v>1751.816</v>
      </c>
      <c r="B93" t="s">
        <v>78</v>
      </c>
      <c r="C93">
        <v>3162.53</v>
      </c>
      <c r="D93">
        <v>30</v>
      </c>
      <c r="F93" t="s">
        <v>25</v>
      </c>
      <c r="I93" t="s">
        <v>24</v>
      </c>
    </row>
    <row r="94" spans="1:9" x14ac:dyDescent="0.75">
      <c r="A94">
        <v>1758.8420000000001</v>
      </c>
      <c r="B94" t="s">
        <v>78</v>
      </c>
      <c r="C94">
        <v>3162.53</v>
      </c>
      <c r="D94">
        <v>30</v>
      </c>
      <c r="F94" t="s">
        <v>23</v>
      </c>
      <c r="I94" t="s">
        <v>24</v>
      </c>
    </row>
    <row r="95" spans="1:9" x14ac:dyDescent="0.75">
      <c r="A95">
        <v>1767.8420000000001</v>
      </c>
      <c r="B95" t="s">
        <v>78</v>
      </c>
      <c r="C95">
        <v>3162.53</v>
      </c>
      <c r="D95">
        <v>30</v>
      </c>
      <c r="F95" t="s">
        <v>25</v>
      </c>
      <c r="I95" t="s">
        <v>24</v>
      </c>
    </row>
    <row r="96" spans="1:9" x14ac:dyDescent="0.75">
      <c r="A96">
        <v>1774.241</v>
      </c>
      <c r="B96" t="s">
        <v>78</v>
      </c>
      <c r="C96">
        <v>3162.53</v>
      </c>
      <c r="D96">
        <v>30</v>
      </c>
      <c r="F96" t="s">
        <v>23</v>
      </c>
      <c r="I96" t="s">
        <v>24</v>
      </c>
    </row>
    <row r="97" spans="1:12" x14ac:dyDescent="0.75">
      <c r="A97">
        <v>1774.4659999999999</v>
      </c>
      <c r="B97" t="s">
        <v>78</v>
      </c>
      <c r="C97">
        <v>3162.53</v>
      </c>
      <c r="D97">
        <v>30</v>
      </c>
      <c r="F97" t="s">
        <v>25</v>
      </c>
      <c r="I97" t="s">
        <v>24</v>
      </c>
    </row>
    <row r="98" spans="1:12" x14ac:dyDescent="0.75">
      <c r="A98">
        <v>1779.867</v>
      </c>
      <c r="B98" t="s">
        <v>78</v>
      </c>
      <c r="C98">
        <v>3162.53</v>
      </c>
      <c r="D98">
        <v>30</v>
      </c>
      <c r="F98" t="s">
        <v>23</v>
      </c>
      <c r="I98" t="s">
        <v>24</v>
      </c>
    </row>
    <row r="99" spans="1:12" x14ac:dyDescent="0.75">
      <c r="A99">
        <v>1783.3420000000001</v>
      </c>
      <c r="B99" t="s">
        <v>78</v>
      </c>
      <c r="C99">
        <v>3162.53</v>
      </c>
      <c r="D99">
        <v>30</v>
      </c>
      <c r="F99" t="s">
        <v>27</v>
      </c>
      <c r="I99" t="s">
        <v>24</v>
      </c>
    </row>
    <row r="100" spans="1:12" x14ac:dyDescent="0.75">
      <c r="A100">
        <v>1792.2149999999999</v>
      </c>
      <c r="B100" t="s">
        <v>78</v>
      </c>
      <c r="C100">
        <v>3162.53</v>
      </c>
      <c r="D100">
        <v>30</v>
      </c>
      <c r="F100" t="s">
        <v>23</v>
      </c>
      <c r="I100" t="s">
        <v>24</v>
      </c>
    </row>
    <row r="101" spans="1:12" x14ac:dyDescent="0.75">
      <c r="A101">
        <v>1800.1669999999999</v>
      </c>
      <c r="B101" t="s">
        <v>78</v>
      </c>
      <c r="C101">
        <v>3162.53</v>
      </c>
      <c r="D101">
        <v>30</v>
      </c>
      <c r="F101" t="s">
        <v>23</v>
      </c>
      <c r="I101" t="s">
        <v>24</v>
      </c>
      <c r="K101" t="s">
        <v>43</v>
      </c>
    </row>
    <row r="102" spans="1:12" x14ac:dyDescent="0.75">
      <c r="A102">
        <v>1273.692</v>
      </c>
      <c r="B102" s="3" t="s">
        <v>78</v>
      </c>
      <c r="C102" s="3">
        <v>3162.53</v>
      </c>
      <c r="D102" s="3">
        <v>30</v>
      </c>
      <c r="E102" s="3"/>
      <c r="F102" s="3" t="s">
        <v>30</v>
      </c>
      <c r="G102" s="3"/>
      <c r="H102" s="3"/>
      <c r="I102" s="3" t="s">
        <v>21</v>
      </c>
      <c r="K102">
        <f>A204-A102</f>
        <v>0.72499999999990905</v>
      </c>
      <c r="L102">
        <v>-1</v>
      </c>
    </row>
    <row r="103" spans="1:12" x14ac:dyDescent="0.75">
      <c r="A103">
        <v>1424.6659999999999</v>
      </c>
      <c r="B103" t="s">
        <v>78</v>
      </c>
      <c r="C103">
        <v>3162.53</v>
      </c>
      <c r="D103">
        <v>30</v>
      </c>
      <c r="F103" t="s">
        <v>30</v>
      </c>
      <c r="I103" t="s">
        <v>21</v>
      </c>
      <c r="K103">
        <f t="shared" ref="K103:K109" si="2">A205-A103</f>
        <v>0.95100000000002183</v>
      </c>
    </row>
    <row r="104" spans="1:12" x14ac:dyDescent="0.75">
      <c r="A104">
        <v>1480.4169999999999</v>
      </c>
      <c r="B104" t="s">
        <v>78</v>
      </c>
      <c r="C104">
        <v>3162.53</v>
      </c>
      <c r="D104">
        <v>30</v>
      </c>
      <c r="F104" t="s">
        <v>30</v>
      </c>
      <c r="I104" t="s">
        <v>21</v>
      </c>
      <c r="K104">
        <f t="shared" si="2"/>
        <v>16.925000000000182</v>
      </c>
    </row>
    <row r="105" spans="1:12" x14ac:dyDescent="0.75">
      <c r="A105">
        <v>1501.3420000000001</v>
      </c>
      <c r="B105" t="s">
        <v>78</v>
      </c>
      <c r="C105">
        <v>3162.53</v>
      </c>
      <c r="D105">
        <v>30</v>
      </c>
      <c r="F105" t="s">
        <v>30</v>
      </c>
      <c r="I105" t="s">
        <v>21</v>
      </c>
      <c r="K105">
        <f t="shared" si="2"/>
        <v>20.723999999999933</v>
      </c>
    </row>
    <row r="106" spans="1:12" x14ac:dyDescent="0.75">
      <c r="A106">
        <v>1523.692</v>
      </c>
      <c r="B106" t="s">
        <v>78</v>
      </c>
      <c r="C106">
        <v>3162.53</v>
      </c>
      <c r="D106">
        <v>30</v>
      </c>
      <c r="F106" t="s">
        <v>30</v>
      </c>
      <c r="I106" t="s">
        <v>21</v>
      </c>
      <c r="K106">
        <f t="shared" si="2"/>
        <v>3.3740000000000236</v>
      </c>
    </row>
    <row r="107" spans="1:12" x14ac:dyDescent="0.75">
      <c r="A107">
        <v>1672.317</v>
      </c>
      <c r="B107" t="s">
        <v>78</v>
      </c>
      <c r="C107">
        <v>3162.53</v>
      </c>
      <c r="D107">
        <v>30</v>
      </c>
      <c r="F107" t="s">
        <v>30</v>
      </c>
      <c r="I107" t="s">
        <v>21</v>
      </c>
      <c r="K107">
        <f t="shared" si="2"/>
        <v>1.9249999999999545</v>
      </c>
    </row>
    <row r="108" spans="1:12" x14ac:dyDescent="0.75">
      <c r="A108">
        <v>1714.316</v>
      </c>
      <c r="B108" t="s">
        <v>78</v>
      </c>
      <c r="C108">
        <v>3162.53</v>
      </c>
      <c r="D108">
        <v>30</v>
      </c>
      <c r="F108" t="s">
        <v>30</v>
      </c>
      <c r="I108" t="s">
        <v>21</v>
      </c>
      <c r="K108">
        <f t="shared" si="2"/>
        <v>0.95000000000004547</v>
      </c>
      <c r="L108">
        <v>-1</v>
      </c>
    </row>
    <row r="109" spans="1:12" x14ac:dyDescent="0.75">
      <c r="A109">
        <v>1728.5170000000001</v>
      </c>
      <c r="B109" t="s">
        <v>78</v>
      </c>
      <c r="C109">
        <v>3162.53</v>
      </c>
      <c r="D109">
        <v>30</v>
      </c>
      <c r="F109" t="s">
        <v>30</v>
      </c>
      <c r="I109" t="s">
        <v>21</v>
      </c>
      <c r="K109">
        <f t="shared" si="2"/>
        <v>6.0989999999999327</v>
      </c>
    </row>
    <row r="110" spans="1:12" x14ac:dyDescent="0.75">
      <c r="A110">
        <v>1746.991</v>
      </c>
      <c r="B110" t="s">
        <v>78</v>
      </c>
      <c r="C110">
        <v>3162.53</v>
      </c>
      <c r="D110">
        <v>30</v>
      </c>
      <c r="F110" t="s">
        <v>30</v>
      </c>
      <c r="I110" t="s">
        <v>21</v>
      </c>
      <c r="K110">
        <f>A212-A110</f>
        <v>0.70100000000002183</v>
      </c>
    </row>
    <row r="111" spans="1:12" x14ac:dyDescent="0.75">
      <c r="A111">
        <v>1200.7670000000001</v>
      </c>
      <c r="B111" t="s">
        <v>78</v>
      </c>
      <c r="C111">
        <v>3162.53</v>
      </c>
      <c r="D111">
        <v>30</v>
      </c>
      <c r="F111" t="s">
        <v>20</v>
      </c>
      <c r="I111" t="s">
        <v>21</v>
      </c>
      <c r="K111">
        <f t="shared" ref="K111:K174" si="3">A213-A111</f>
        <v>6.875</v>
      </c>
    </row>
    <row r="112" spans="1:12" x14ac:dyDescent="0.75">
      <c r="A112">
        <v>1208.617</v>
      </c>
      <c r="B112" t="s">
        <v>78</v>
      </c>
      <c r="C112">
        <v>3162.53</v>
      </c>
      <c r="D112">
        <v>30</v>
      </c>
      <c r="F112" t="s">
        <v>20</v>
      </c>
      <c r="I112" t="s">
        <v>21</v>
      </c>
      <c r="K112">
        <f t="shared" si="3"/>
        <v>3.7750000000000909</v>
      </c>
    </row>
    <row r="113" spans="1:11" x14ac:dyDescent="0.75">
      <c r="A113">
        <v>1213.0920000000001</v>
      </c>
      <c r="B113" t="s">
        <v>78</v>
      </c>
      <c r="C113">
        <v>3162.53</v>
      </c>
      <c r="D113">
        <v>30</v>
      </c>
      <c r="F113" t="s">
        <v>20</v>
      </c>
      <c r="I113" t="s">
        <v>21</v>
      </c>
      <c r="K113">
        <f t="shared" si="3"/>
        <v>24.724999999999909</v>
      </c>
    </row>
    <row r="114" spans="1:11" x14ac:dyDescent="0.75">
      <c r="A114">
        <v>1239.492</v>
      </c>
      <c r="B114" t="s">
        <v>78</v>
      </c>
      <c r="C114">
        <v>3162.53</v>
      </c>
      <c r="D114">
        <v>30</v>
      </c>
      <c r="F114" t="s">
        <v>20</v>
      </c>
      <c r="I114" t="s">
        <v>21</v>
      </c>
      <c r="K114">
        <f t="shared" si="3"/>
        <v>4.9750000000001364</v>
      </c>
    </row>
    <row r="115" spans="1:11" x14ac:dyDescent="0.75">
      <c r="A115">
        <v>1246.1420000000001</v>
      </c>
      <c r="B115" t="s">
        <v>78</v>
      </c>
      <c r="C115">
        <v>3162.53</v>
      </c>
      <c r="D115">
        <v>30</v>
      </c>
      <c r="F115" t="s">
        <v>20</v>
      </c>
      <c r="I115" t="s">
        <v>21</v>
      </c>
      <c r="K115">
        <f t="shared" si="3"/>
        <v>18.423999999999978</v>
      </c>
    </row>
    <row r="116" spans="1:11" x14ac:dyDescent="0.75">
      <c r="A116">
        <v>1265.7170000000001</v>
      </c>
      <c r="B116" t="s">
        <v>78</v>
      </c>
      <c r="C116">
        <v>3162.53</v>
      </c>
      <c r="D116">
        <v>30</v>
      </c>
      <c r="F116" t="s">
        <v>20</v>
      </c>
      <c r="I116" t="s">
        <v>21</v>
      </c>
      <c r="K116">
        <f t="shared" si="3"/>
        <v>1.8499999999999091</v>
      </c>
    </row>
    <row r="117" spans="1:11" x14ac:dyDescent="0.75">
      <c r="A117">
        <v>1269.6420000000001</v>
      </c>
      <c r="B117" t="s">
        <v>78</v>
      </c>
      <c r="C117">
        <v>3162.53</v>
      </c>
      <c r="D117">
        <v>30</v>
      </c>
      <c r="F117" t="s">
        <v>20</v>
      </c>
      <c r="I117" t="s">
        <v>21</v>
      </c>
      <c r="K117">
        <f t="shared" si="3"/>
        <v>3.0999999999999091</v>
      </c>
    </row>
    <row r="118" spans="1:11" x14ac:dyDescent="0.75">
      <c r="A118">
        <v>1275.366</v>
      </c>
      <c r="B118" t="s">
        <v>78</v>
      </c>
      <c r="C118">
        <v>3162.53</v>
      </c>
      <c r="D118">
        <v>30</v>
      </c>
      <c r="F118" t="s">
        <v>20</v>
      </c>
      <c r="I118" t="s">
        <v>21</v>
      </c>
      <c r="K118">
        <f t="shared" si="3"/>
        <v>8.4010000000000673</v>
      </c>
    </row>
    <row r="119" spans="1:11" x14ac:dyDescent="0.75">
      <c r="A119">
        <v>1294.7159999999999</v>
      </c>
      <c r="B119" t="s">
        <v>78</v>
      </c>
      <c r="C119">
        <v>3162.53</v>
      </c>
      <c r="D119">
        <v>30</v>
      </c>
      <c r="F119" t="s">
        <v>20</v>
      </c>
      <c r="I119" t="s">
        <v>21</v>
      </c>
      <c r="K119">
        <f t="shared" si="3"/>
        <v>4.1260000000002037</v>
      </c>
    </row>
    <row r="120" spans="1:11" x14ac:dyDescent="0.75">
      <c r="A120">
        <v>1299.817</v>
      </c>
      <c r="B120" t="s">
        <v>78</v>
      </c>
      <c r="C120">
        <v>3162.53</v>
      </c>
      <c r="D120">
        <v>30</v>
      </c>
      <c r="F120" t="s">
        <v>20</v>
      </c>
      <c r="I120" t="s">
        <v>21</v>
      </c>
      <c r="K120">
        <f t="shared" si="3"/>
        <v>7.125</v>
      </c>
    </row>
    <row r="121" spans="1:11" x14ac:dyDescent="0.75">
      <c r="A121">
        <v>1312.367</v>
      </c>
      <c r="B121" t="s">
        <v>78</v>
      </c>
      <c r="C121">
        <v>3162.53</v>
      </c>
      <c r="D121">
        <v>30</v>
      </c>
      <c r="F121" t="s">
        <v>20</v>
      </c>
      <c r="I121" t="s">
        <v>21</v>
      </c>
      <c r="K121">
        <f t="shared" si="3"/>
        <v>2.1010000000001128</v>
      </c>
    </row>
    <row r="122" spans="1:11" x14ac:dyDescent="0.75">
      <c r="A122">
        <v>1316.992</v>
      </c>
      <c r="B122" t="s">
        <v>78</v>
      </c>
      <c r="C122">
        <v>3162.53</v>
      </c>
      <c r="D122">
        <v>30</v>
      </c>
      <c r="F122" t="s">
        <v>20</v>
      </c>
      <c r="I122" t="s">
        <v>21</v>
      </c>
      <c r="K122">
        <f t="shared" si="3"/>
        <v>6.5740000000000691</v>
      </c>
    </row>
    <row r="123" spans="1:11" x14ac:dyDescent="0.75">
      <c r="A123">
        <v>1325.4179999999999</v>
      </c>
      <c r="B123" t="s">
        <v>78</v>
      </c>
      <c r="C123">
        <v>3162.53</v>
      </c>
      <c r="D123">
        <v>30</v>
      </c>
      <c r="F123" t="s">
        <v>20</v>
      </c>
      <c r="I123" t="s">
        <v>21</v>
      </c>
      <c r="K123">
        <f t="shared" si="3"/>
        <v>1.8730000000000473</v>
      </c>
    </row>
    <row r="124" spans="1:11" x14ac:dyDescent="0.75">
      <c r="A124">
        <v>1329.4159999999999</v>
      </c>
      <c r="B124" t="s">
        <v>78</v>
      </c>
      <c r="C124">
        <v>3162.53</v>
      </c>
      <c r="D124">
        <v>30</v>
      </c>
      <c r="F124" t="s">
        <v>20</v>
      </c>
      <c r="I124" t="s">
        <v>21</v>
      </c>
      <c r="K124">
        <f t="shared" si="3"/>
        <v>2.7999999999999545</v>
      </c>
    </row>
    <row r="125" spans="1:11" x14ac:dyDescent="0.75">
      <c r="A125">
        <v>1336.741</v>
      </c>
      <c r="B125" t="s">
        <v>78</v>
      </c>
      <c r="C125">
        <v>3162.53</v>
      </c>
      <c r="D125">
        <v>30</v>
      </c>
      <c r="F125" t="s">
        <v>20</v>
      </c>
      <c r="I125" t="s">
        <v>21</v>
      </c>
      <c r="K125">
        <f t="shared" si="3"/>
        <v>1.1259999999999764</v>
      </c>
    </row>
    <row r="126" spans="1:11" x14ac:dyDescent="0.75">
      <c r="A126">
        <v>1343.2159999999999</v>
      </c>
      <c r="B126" t="s">
        <v>78</v>
      </c>
      <c r="C126">
        <v>3162.53</v>
      </c>
      <c r="D126">
        <v>30</v>
      </c>
      <c r="F126" t="s">
        <v>20</v>
      </c>
      <c r="I126" t="s">
        <v>21</v>
      </c>
      <c r="K126">
        <f t="shared" si="3"/>
        <v>2.5760000000000218</v>
      </c>
    </row>
    <row r="127" spans="1:11" x14ac:dyDescent="0.75">
      <c r="A127">
        <v>1357.6659999999999</v>
      </c>
      <c r="B127" t="s">
        <v>78</v>
      </c>
      <c r="C127">
        <v>3162.53</v>
      </c>
      <c r="D127">
        <v>30</v>
      </c>
      <c r="F127" t="s">
        <v>20</v>
      </c>
      <c r="I127" t="s">
        <v>21</v>
      </c>
      <c r="K127">
        <f t="shared" si="3"/>
        <v>1.9260000000001583</v>
      </c>
    </row>
    <row r="128" spans="1:11" x14ac:dyDescent="0.75">
      <c r="A128">
        <v>1361.191</v>
      </c>
      <c r="B128" t="s">
        <v>78</v>
      </c>
      <c r="C128">
        <v>3162.53</v>
      </c>
      <c r="D128">
        <v>30</v>
      </c>
      <c r="F128" t="s">
        <v>20</v>
      </c>
      <c r="I128" t="s">
        <v>21</v>
      </c>
      <c r="K128">
        <f t="shared" si="3"/>
        <v>3.4510000000000218</v>
      </c>
    </row>
    <row r="129" spans="1:11" x14ac:dyDescent="0.75">
      <c r="A129">
        <v>1368.8420000000001</v>
      </c>
      <c r="B129" t="s">
        <v>78</v>
      </c>
      <c r="C129">
        <v>3162.53</v>
      </c>
      <c r="D129">
        <v>30</v>
      </c>
      <c r="F129" t="s">
        <v>20</v>
      </c>
      <c r="I129" t="s">
        <v>21</v>
      </c>
      <c r="K129">
        <f t="shared" si="3"/>
        <v>1.6499999999998636</v>
      </c>
    </row>
    <row r="130" spans="1:11" x14ac:dyDescent="0.75">
      <c r="A130">
        <v>1377.867</v>
      </c>
      <c r="B130" t="s">
        <v>78</v>
      </c>
      <c r="C130">
        <v>3162.53</v>
      </c>
      <c r="D130">
        <v>30</v>
      </c>
      <c r="F130" t="s">
        <v>20</v>
      </c>
      <c r="I130" t="s">
        <v>21</v>
      </c>
      <c r="K130">
        <f t="shared" si="3"/>
        <v>1.2490000000000236</v>
      </c>
    </row>
    <row r="131" spans="1:11" x14ac:dyDescent="0.75">
      <c r="A131">
        <v>1380.7660000000001</v>
      </c>
      <c r="B131" t="s">
        <v>78</v>
      </c>
      <c r="C131">
        <v>3162.53</v>
      </c>
      <c r="D131">
        <v>30</v>
      </c>
      <c r="F131" t="s">
        <v>20</v>
      </c>
      <c r="I131" t="s">
        <v>21</v>
      </c>
      <c r="K131">
        <f t="shared" si="3"/>
        <v>4.4249999999999545</v>
      </c>
    </row>
    <row r="132" spans="1:11" x14ac:dyDescent="0.75">
      <c r="A132">
        <v>1389.366</v>
      </c>
      <c r="B132" t="s">
        <v>78</v>
      </c>
      <c r="C132">
        <v>3162.53</v>
      </c>
      <c r="D132">
        <v>30</v>
      </c>
      <c r="F132" t="s">
        <v>20</v>
      </c>
      <c r="I132" t="s">
        <v>21</v>
      </c>
      <c r="K132">
        <f t="shared" si="3"/>
        <v>2.7760000000000673</v>
      </c>
    </row>
    <row r="133" spans="1:11" x14ac:dyDescent="0.75">
      <c r="A133">
        <v>1394.9670000000001</v>
      </c>
      <c r="B133" t="s">
        <v>78</v>
      </c>
      <c r="C133">
        <v>3162.53</v>
      </c>
      <c r="D133">
        <v>30</v>
      </c>
      <c r="F133" t="s">
        <v>20</v>
      </c>
      <c r="I133" t="s">
        <v>21</v>
      </c>
      <c r="K133">
        <f t="shared" si="3"/>
        <v>4.2249999999999091</v>
      </c>
    </row>
    <row r="134" spans="1:11" x14ac:dyDescent="0.75">
      <c r="A134">
        <v>1408.742</v>
      </c>
      <c r="B134" t="s">
        <v>78</v>
      </c>
      <c r="C134">
        <v>3162.53</v>
      </c>
      <c r="D134">
        <v>30</v>
      </c>
      <c r="F134" t="s">
        <v>20</v>
      </c>
      <c r="I134" t="s">
        <v>21</v>
      </c>
      <c r="K134">
        <f t="shared" si="3"/>
        <v>1.2000000000000455</v>
      </c>
    </row>
    <row r="135" spans="1:11" x14ac:dyDescent="0.75">
      <c r="A135">
        <v>1414.1420000000001</v>
      </c>
      <c r="B135" t="s">
        <v>78</v>
      </c>
      <c r="C135">
        <v>3162.53</v>
      </c>
      <c r="D135">
        <v>30</v>
      </c>
      <c r="F135" t="s">
        <v>20</v>
      </c>
      <c r="I135" t="s">
        <v>21</v>
      </c>
      <c r="K135">
        <f t="shared" si="3"/>
        <v>1.6489999999998872</v>
      </c>
    </row>
    <row r="136" spans="1:11" x14ac:dyDescent="0.75">
      <c r="A136">
        <v>1419.4670000000001</v>
      </c>
      <c r="B136" t="s">
        <v>78</v>
      </c>
      <c r="C136">
        <v>3162.53</v>
      </c>
      <c r="D136">
        <v>30</v>
      </c>
      <c r="F136" t="s">
        <v>20</v>
      </c>
      <c r="I136" t="s">
        <v>21</v>
      </c>
      <c r="K136">
        <f t="shared" si="3"/>
        <v>4.4749999999999091</v>
      </c>
    </row>
    <row r="137" spans="1:11" x14ac:dyDescent="0.75">
      <c r="A137">
        <v>1428.241</v>
      </c>
      <c r="B137" t="s">
        <v>78</v>
      </c>
      <c r="C137">
        <v>3162.53</v>
      </c>
      <c r="D137">
        <v>30</v>
      </c>
      <c r="F137" t="s">
        <v>20</v>
      </c>
      <c r="I137" t="s">
        <v>21</v>
      </c>
      <c r="K137">
        <f t="shared" si="3"/>
        <v>2.3009999999999309</v>
      </c>
    </row>
    <row r="138" spans="1:11" x14ac:dyDescent="0.75">
      <c r="A138">
        <v>1434.2919999999999</v>
      </c>
      <c r="B138" t="s">
        <v>78</v>
      </c>
      <c r="C138">
        <v>3162.53</v>
      </c>
      <c r="D138">
        <v>30</v>
      </c>
      <c r="F138" t="s">
        <v>20</v>
      </c>
      <c r="I138" t="s">
        <v>21</v>
      </c>
      <c r="K138">
        <f t="shared" si="3"/>
        <v>3.9740000000001601</v>
      </c>
    </row>
    <row r="139" spans="1:11" x14ac:dyDescent="0.75">
      <c r="A139">
        <v>1439.2149999999999</v>
      </c>
      <c r="B139" t="s">
        <v>78</v>
      </c>
      <c r="C139">
        <v>3162.53</v>
      </c>
      <c r="D139">
        <v>30</v>
      </c>
      <c r="F139" t="s">
        <v>20</v>
      </c>
      <c r="I139" t="s">
        <v>21</v>
      </c>
      <c r="K139">
        <f t="shared" si="3"/>
        <v>5.3269999999999982</v>
      </c>
    </row>
    <row r="140" spans="1:11" x14ac:dyDescent="0.75">
      <c r="A140">
        <v>1455.0920000000001</v>
      </c>
      <c r="B140" t="s">
        <v>78</v>
      </c>
      <c r="C140">
        <v>3162.53</v>
      </c>
      <c r="D140">
        <v>30</v>
      </c>
      <c r="F140" t="s">
        <v>20</v>
      </c>
      <c r="I140" t="s">
        <v>21</v>
      </c>
      <c r="K140">
        <f t="shared" si="3"/>
        <v>2.5499999999999545</v>
      </c>
    </row>
    <row r="141" spans="1:11" x14ac:dyDescent="0.75">
      <c r="A141">
        <v>1463.567</v>
      </c>
      <c r="B141" t="s">
        <v>78</v>
      </c>
      <c r="C141">
        <v>3162.53</v>
      </c>
      <c r="D141">
        <v>30</v>
      </c>
      <c r="F141" t="s">
        <v>20</v>
      </c>
      <c r="I141" t="s">
        <v>21</v>
      </c>
      <c r="K141">
        <f t="shared" si="3"/>
        <v>7.7000000000000455</v>
      </c>
    </row>
    <row r="142" spans="1:11" x14ac:dyDescent="0.75">
      <c r="A142">
        <v>1478.5170000000001</v>
      </c>
      <c r="B142" t="s">
        <v>78</v>
      </c>
      <c r="C142">
        <v>3162.53</v>
      </c>
      <c r="D142">
        <v>30</v>
      </c>
      <c r="F142" t="s">
        <v>20</v>
      </c>
      <c r="I142" t="s">
        <v>21</v>
      </c>
      <c r="K142">
        <f t="shared" si="3"/>
        <v>2.125</v>
      </c>
    </row>
    <row r="143" spans="1:11" x14ac:dyDescent="0.75">
      <c r="A143">
        <v>1497.567</v>
      </c>
      <c r="B143" t="s">
        <v>78</v>
      </c>
      <c r="C143">
        <v>3162.53</v>
      </c>
      <c r="D143">
        <v>30</v>
      </c>
      <c r="F143" t="s">
        <v>20</v>
      </c>
      <c r="I143" t="s">
        <v>21</v>
      </c>
      <c r="K143">
        <f t="shared" si="3"/>
        <v>3.7750000000000909</v>
      </c>
    </row>
    <row r="144" spans="1:11" x14ac:dyDescent="0.75">
      <c r="A144">
        <v>1536.567</v>
      </c>
      <c r="B144" t="s">
        <v>78</v>
      </c>
      <c r="C144">
        <v>3162.53</v>
      </c>
      <c r="D144">
        <v>30</v>
      </c>
      <c r="F144" t="s">
        <v>20</v>
      </c>
      <c r="I144" t="s">
        <v>21</v>
      </c>
      <c r="K144">
        <f t="shared" si="3"/>
        <v>6.5750000000000455</v>
      </c>
    </row>
    <row r="145" spans="1:11" x14ac:dyDescent="0.75">
      <c r="A145">
        <v>1546.192</v>
      </c>
      <c r="B145" t="s">
        <v>78</v>
      </c>
      <c r="C145">
        <v>3162.53</v>
      </c>
      <c r="D145">
        <v>30</v>
      </c>
      <c r="F145" t="s">
        <v>20</v>
      </c>
      <c r="I145" t="s">
        <v>21</v>
      </c>
      <c r="K145">
        <f t="shared" si="3"/>
        <v>2.8250000000000455</v>
      </c>
    </row>
    <row r="146" spans="1:11" x14ac:dyDescent="0.75">
      <c r="A146">
        <v>1561.742</v>
      </c>
      <c r="B146" t="s">
        <v>78</v>
      </c>
      <c r="C146">
        <v>3162.53</v>
      </c>
      <c r="D146">
        <v>30</v>
      </c>
      <c r="F146" t="s">
        <v>20</v>
      </c>
      <c r="I146" t="s">
        <v>21</v>
      </c>
      <c r="K146">
        <f t="shared" si="3"/>
        <v>6.7999999999999545</v>
      </c>
    </row>
    <row r="147" spans="1:11" x14ac:dyDescent="0.75">
      <c r="A147">
        <v>1576.9670000000001</v>
      </c>
      <c r="B147" t="s">
        <v>78</v>
      </c>
      <c r="C147">
        <v>3162.53</v>
      </c>
      <c r="D147">
        <v>30</v>
      </c>
      <c r="F147" t="s">
        <v>20</v>
      </c>
      <c r="I147" t="s">
        <v>21</v>
      </c>
      <c r="K147">
        <f t="shared" si="3"/>
        <v>5.8989999999998872</v>
      </c>
    </row>
    <row r="148" spans="1:11" x14ac:dyDescent="0.75">
      <c r="A148">
        <v>1588.4159999999999</v>
      </c>
      <c r="B148" t="s">
        <v>78</v>
      </c>
      <c r="C148">
        <v>3162.53</v>
      </c>
      <c r="D148">
        <v>30</v>
      </c>
      <c r="F148" t="s">
        <v>20</v>
      </c>
      <c r="I148" t="s">
        <v>21</v>
      </c>
      <c r="K148">
        <f t="shared" si="3"/>
        <v>3.2760000000000673</v>
      </c>
    </row>
    <row r="149" spans="1:11" x14ac:dyDescent="0.75">
      <c r="A149">
        <v>1596.4169999999999</v>
      </c>
      <c r="B149" t="s">
        <v>78</v>
      </c>
      <c r="C149">
        <v>3162.53</v>
      </c>
      <c r="D149">
        <v>30</v>
      </c>
      <c r="F149" t="s">
        <v>20</v>
      </c>
      <c r="I149" t="s">
        <v>21</v>
      </c>
      <c r="K149">
        <f t="shared" si="3"/>
        <v>3.7750000000000909</v>
      </c>
    </row>
    <row r="150" spans="1:11" x14ac:dyDescent="0.75">
      <c r="A150">
        <v>1602.7670000000001</v>
      </c>
      <c r="B150" t="s">
        <v>78</v>
      </c>
      <c r="C150">
        <v>3162.53</v>
      </c>
      <c r="D150">
        <v>30</v>
      </c>
      <c r="F150" t="s">
        <v>20</v>
      </c>
      <c r="I150" t="s">
        <v>21</v>
      </c>
      <c r="K150">
        <f t="shared" si="3"/>
        <v>2.0999999999999091</v>
      </c>
    </row>
    <row r="151" spans="1:11" x14ac:dyDescent="0.75">
      <c r="A151">
        <v>1607.193</v>
      </c>
      <c r="B151" t="s">
        <v>78</v>
      </c>
      <c r="C151">
        <v>3162.53</v>
      </c>
      <c r="D151">
        <v>30</v>
      </c>
      <c r="F151" t="s">
        <v>20</v>
      </c>
      <c r="I151" t="s">
        <v>21</v>
      </c>
      <c r="K151">
        <f t="shared" si="3"/>
        <v>1.6240000000000236</v>
      </c>
    </row>
    <row r="152" spans="1:11" x14ac:dyDescent="0.75">
      <c r="A152">
        <v>1612.0909999999999</v>
      </c>
      <c r="B152" t="s">
        <v>78</v>
      </c>
      <c r="C152">
        <v>3162.53</v>
      </c>
      <c r="D152">
        <v>30</v>
      </c>
      <c r="F152" t="s">
        <v>20</v>
      </c>
      <c r="I152" t="s">
        <v>21</v>
      </c>
      <c r="K152">
        <f t="shared" si="3"/>
        <v>4.8760000000002037</v>
      </c>
    </row>
    <row r="153" spans="1:11" x14ac:dyDescent="0.75">
      <c r="A153">
        <v>1621.692</v>
      </c>
      <c r="B153" t="s">
        <v>78</v>
      </c>
      <c r="C153">
        <v>3162.53</v>
      </c>
      <c r="D153">
        <v>30</v>
      </c>
      <c r="F153" t="s">
        <v>20</v>
      </c>
      <c r="I153" t="s">
        <v>21</v>
      </c>
      <c r="K153">
        <f t="shared" si="3"/>
        <v>10.576000000000022</v>
      </c>
    </row>
    <row r="154" spans="1:11" x14ac:dyDescent="0.75">
      <c r="A154">
        <v>1632.991</v>
      </c>
      <c r="B154" t="s">
        <v>78</v>
      </c>
      <c r="C154">
        <v>3162.53</v>
      </c>
      <c r="D154">
        <v>30</v>
      </c>
      <c r="F154" t="s">
        <v>20</v>
      </c>
      <c r="I154" t="s">
        <v>21</v>
      </c>
      <c r="K154">
        <f t="shared" si="3"/>
        <v>8.3759999999999764</v>
      </c>
    </row>
    <row r="155" spans="1:11" x14ac:dyDescent="0.75">
      <c r="A155">
        <v>1644.941</v>
      </c>
      <c r="B155" t="s">
        <v>78</v>
      </c>
      <c r="C155">
        <v>3162.53</v>
      </c>
      <c r="D155">
        <v>30</v>
      </c>
      <c r="F155" t="s">
        <v>20</v>
      </c>
      <c r="I155" t="s">
        <v>21</v>
      </c>
      <c r="K155">
        <f t="shared" si="3"/>
        <v>2.1259999999999764</v>
      </c>
    </row>
    <row r="156" spans="1:11" x14ac:dyDescent="0.75">
      <c r="A156">
        <v>1648.942</v>
      </c>
      <c r="B156" t="s">
        <v>78</v>
      </c>
      <c r="C156">
        <v>3162.53</v>
      </c>
      <c r="D156">
        <v>30</v>
      </c>
      <c r="F156" t="s">
        <v>20</v>
      </c>
      <c r="I156" t="s">
        <v>21</v>
      </c>
      <c r="K156">
        <f t="shared" si="3"/>
        <v>4</v>
      </c>
    </row>
    <row r="157" spans="1:11" x14ac:dyDescent="0.75">
      <c r="A157">
        <v>1663.0170000000001</v>
      </c>
      <c r="B157" t="s">
        <v>78</v>
      </c>
      <c r="C157">
        <v>3162.53</v>
      </c>
      <c r="D157">
        <v>30</v>
      </c>
      <c r="F157" t="s">
        <v>20</v>
      </c>
      <c r="I157" t="s">
        <v>21</v>
      </c>
      <c r="K157">
        <f t="shared" si="3"/>
        <v>8.5999999999999091</v>
      </c>
    </row>
    <row r="158" spans="1:11" x14ac:dyDescent="0.75">
      <c r="A158">
        <v>1677.992</v>
      </c>
      <c r="B158" t="s">
        <v>78</v>
      </c>
      <c r="C158">
        <v>3162.53</v>
      </c>
      <c r="D158">
        <v>30</v>
      </c>
      <c r="F158" t="s">
        <v>20</v>
      </c>
      <c r="I158" t="s">
        <v>21</v>
      </c>
      <c r="K158">
        <f t="shared" si="3"/>
        <v>20.949000000000069</v>
      </c>
    </row>
    <row r="159" spans="1:11" x14ac:dyDescent="0.75">
      <c r="A159">
        <v>1700.566</v>
      </c>
      <c r="B159" t="s">
        <v>78</v>
      </c>
      <c r="C159">
        <v>3162.53</v>
      </c>
      <c r="D159">
        <v>30</v>
      </c>
      <c r="F159" t="s">
        <v>20</v>
      </c>
      <c r="I159" t="s">
        <v>21</v>
      </c>
      <c r="K159">
        <f t="shared" si="3"/>
        <v>1.1759999999999309</v>
      </c>
    </row>
    <row r="160" spans="1:11" x14ac:dyDescent="0.75">
      <c r="A160">
        <v>1707.192</v>
      </c>
      <c r="B160" t="s">
        <v>78</v>
      </c>
      <c r="C160">
        <v>3162.53</v>
      </c>
      <c r="D160">
        <v>30</v>
      </c>
      <c r="F160" t="s">
        <v>20</v>
      </c>
      <c r="I160" t="s">
        <v>21</v>
      </c>
      <c r="K160">
        <f t="shared" si="3"/>
        <v>1.6739999999999782</v>
      </c>
    </row>
    <row r="161" spans="1:11" x14ac:dyDescent="0.75">
      <c r="A161">
        <v>1709.5419999999999</v>
      </c>
      <c r="B161" t="s">
        <v>78</v>
      </c>
      <c r="C161">
        <v>3162.53</v>
      </c>
      <c r="D161">
        <v>30</v>
      </c>
      <c r="F161" t="s">
        <v>20</v>
      </c>
      <c r="I161" t="s">
        <v>21</v>
      </c>
      <c r="K161">
        <f t="shared" si="3"/>
        <v>4.5250000000000909</v>
      </c>
    </row>
    <row r="162" spans="1:11" x14ac:dyDescent="0.75">
      <c r="A162">
        <v>1717.3920000000001</v>
      </c>
      <c r="B162" t="s">
        <v>78</v>
      </c>
      <c r="C162">
        <v>3162.53</v>
      </c>
      <c r="D162">
        <v>30</v>
      </c>
      <c r="F162" t="s">
        <v>20</v>
      </c>
      <c r="I162" t="s">
        <v>21</v>
      </c>
      <c r="K162">
        <f t="shared" si="3"/>
        <v>8.3250000000000455</v>
      </c>
    </row>
    <row r="163" spans="1:11" x14ac:dyDescent="0.75">
      <c r="A163">
        <v>1726.9159999999999</v>
      </c>
      <c r="B163" t="s">
        <v>78</v>
      </c>
      <c r="C163">
        <v>3162.53</v>
      </c>
      <c r="D163">
        <v>30</v>
      </c>
      <c r="F163" t="s">
        <v>20</v>
      </c>
      <c r="I163" t="s">
        <v>21</v>
      </c>
      <c r="K163">
        <f t="shared" si="3"/>
        <v>1.3759999999999764</v>
      </c>
    </row>
    <row r="164" spans="1:11" x14ac:dyDescent="0.75">
      <c r="A164">
        <v>1739.5170000000001</v>
      </c>
      <c r="B164" t="s">
        <v>78</v>
      </c>
      <c r="C164">
        <v>3162.53</v>
      </c>
      <c r="D164">
        <v>30</v>
      </c>
      <c r="F164" t="s">
        <v>20</v>
      </c>
      <c r="I164" t="s">
        <v>21</v>
      </c>
      <c r="K164">
        <f t="shared" si="3"/>
        <v>10.450000000000045</v>
      </c>
    </row>
    <row r="165" spans="1:11" x14ac:dyDescent="0.75">
      <c r="A165">
        <v>1753.941</v>
      </c>
      <c r="B165" t="s">
        <v>78</v>
      </c>
      <c r="C165">
        <v>3162.53</v>
      </c>
      <c r="D165">
        <v>30</v>
      </c>
      <c r="F165" t="s">
        <v>20</v>
      </c>
      <c r="I165" t="s">
        <v>21</v>
      </c>
      <c r="K165">
        <f t="shared" si="3"/>
        <v>4.4259999999999309</v>
      </c>
    </row>
    <row r="166" spans="1:11" x14ac:dyDescent="0.75">
      <c r="A166">
        <v>1759.566</v>
      </c>
      <c r="B166" t="s">
        <v>78</v>
      </c>
      <c r="C166">
        <v>3162.53</v>
      </c>
      <c r="D166">
        <v>30</v>
      </c>
      <c r="F166" t="s">
        <v>20</v>
      </c>
      <c r="I166" t="s">
        <v>21</v>
      </c>
      <c r="K166">
        <f t="shared" si="3"/>
        <v>2.6259999999999764</v>
      </c>
    </row>
    <row r="167" spans="1:11" x14ac:dyDescent="0.75">
      <c r="A167">
        <v>1763.817</v>
      </c>
      <c r="B167" t="s">
        <v>78</v>
      </c>
      <c r="C167">
        <v>3162.53</v>
      </c>
      <c r="D167">
        <v>30</v>
      </c>
      <c r="F167" t="s">
        <v>20</v>
      </c>
      <c r="I167" t="s">
        <v>21</v>
      </c>
      <c r="K167">
        <f t="shared" si="3"/>
        <v>3.5489999999999782</v>
      </c>
    </row>
    <row r="168" spans="1:11" x14ac:dyDescent="0.75">
      <c r="A168">
        <v>1771.116</v>
      </c>
      <c r="B168" t="s">
        <v>78</v>
      </c>
      <c r="C168">
        <v>3162.53</v>
      </c>
      <c r="D168">
        <v>30</v>
      </c>
      <c r="F168" t="s">
        <v>20</v>
      </c>
      <c r="I168" t="s">
        <v>21</v>
      </c>
      <c r="K168">
        <f t="shared" si="3"/>
        <v>1.2000000000000455</v>
      </c>
    </row>
    <row r="169" spans="1:11" x14ac:dyDescent="0.75">
      <c r="A169">
        <v>1780.5909999999999</v>
      </c>
      <c r="B169" t="s">
        <v>78</v>
      </c>
      <c r="C169">
        <v>3162.53</v>
      </c>
      <c r="D169">
        <v>30</v>
      </c>
      <c r="F169" t="s">
        <v>20</v>
      </c>
      <c r="I169" t="s">
        <v>21</v>
      </c>
      <c r="K169">
        <f t="shared" si="3"/>
        <v>2.5250000000000909</v>
      </c>
    </row>
    <row r="170" spans="1:11" x14ac:dyDescent="0.75">
      <c r="A170">
        <v>1787.992</v>
      </c>
      <c r="B170" t="s">
        <v>78</v>
      </c>
      <c r="C170">
        <v>3162.53</v>
      </c>
      <c r="D170">
        <v>30</v>
      </c>
      <c r="F170" t="s">
        <v>20</v>
      </c>
      <c r="I170" t="s">
        <v>21</v>
      </c>
      <c r="K170">
        <f t="shared" si="3"/>
        <v>5.6500000000000909</v>
      </c>
    </row>
    <row r="171" spans="1:11" x14ac:dyDescent="0.75">
      <c r="A171">
        <v>1797.116</v>
      </c>
      <c r="B171" t="s">
        <v>78</v>
      </c>
      <c r="C171">
        <v>3162.53</v>
      </c>
      <c r="D171">
        <v>30</v>
      </c>
      <c r="F171" t="s">
        <v>20</v>
      </c>
      <c r="I171" t="s">
        <v>21</v>
      </c>
      <c r="K171">
        <f t="shared" si="3"/>
        <v>4.9010000000000673</v>
      </c>
    </row>
    <row r="172" spans="1:11" x14ac:dyDescent="0.75">
      <c r="A172">
        <v>1289.992</v>
      </c>
      <c r="B172" t="s">
        <v>78</v>
      </c>
      <c r="C172">
        <v>3162.53</v>
      </c>
      <c r="D172">
        <v>30</v>
      </c>
      <c r="F172" t="s">
        <v>26</v>
      </c>
      <c r="I172" t="s">
        <v>21</v>
      </c>
      <c r="K172">
        <f t="shared" si="3"/>
        <v>4.9500000000000455</v>
      </c>
    </row>
    <row r="173" spans="1:11" x14ac:dyDescent="0.75">
      <c r="A173">
        <v>1327.742</v>
      </c>
      <c r="B173" t="s">
        <v>78</v>
      </c>
      <c r="C173">
        <v>3162.53</v>
      </c>
      <c r="D173">
        <v>30</v>
      </c>
      <c r="F173" t="s">
        <v>26</v>
      </c>
      <c r="I173" t="s">
        <v>21</v>
      </c>
      <c r="K173">
        <f t="shared" si="3"/>
        <v>1.4490000000000691</v>
      </c>
    </row>
    <row r="174" spans="1:11" x14ac:dyDescent="0.75">
      <c r="A174">
        <v>1340.8910000000001</v>
      </c>
      <c r="B174" t="s">
        <v>78</v>
      </c>
      <c r="C174">
        <v>3162.53</v>
      </c>
      <c r="D174">
        <v>30</v>
      </c>
      <c r="F174" t="s">
        <v>26</v>
      </c>
      <c r="I174" t="s">
        <v>21</v>
      </c>
      <c r="K174">
        <f t="shared" si="3"/>
        <v>2.8260000000000218</v>
      </c>
    </row>
    <row r="175" spans="1:11" x14ac:dyDescent="0.75">
      <c r="A175">
        <v>1346.742</v>
      </c>
      <c r="B175" t="s">
        <v>78</v>
      </c>
      <c r="C175">
        <v>3162.53</v>
      </c>
      <c r="D175">
        <v>30</v>
      </c>
      <c r="F175" t="s">
        <v>26</v>
      </c>
      <c r="I175" t="s">
        <v>21</v>
      </c>
      <c r="K175">
        <f t="shared" ref="K175:K203" si="4">A277-A175</f>
        <v>7.6490000000001146</v>
      </c>
    </row>
    <row r="176" spans="1:11" x14ac:dyDescent="0.75">
      <c r="A176">
        <v>1356.492</v>
      </c>
      <c r="B176" t="s">
        <v>78</v>
      </c>
      <c r="C176">
        <v>3162.53</v>
      </c>
      <c r="D176">
        <v>30</v>
      </c>
      <c r="F176" t="s">
        <v>26</v>
      </c>
      <c r="I176" t="s">
        <v>21</v>
      </c>
      <c r="K176">
        <f t="shared" si="4"/>
        <v>1.6490000000001146</v>
      </c>
    </row>
    <row r="177" spans="1:11" x14ac:dyDescent="0.75">
      <c r="A177">
        <v>1360.0429999999999</v>
      </c>
      <c r="B177" t="s">
        <v>78</v>
      </c>
      <c r="C177">
        <v>3162.53</v>
      </c>
      <c r="D177">
        <v>30</v>
      </c>
      <c r="F177" t="s">
        <v>26</v>
      </c>
      <c r="I177" t="s">
        <v>21</v>
      </c>
      <c r="K177">
        <f t="shared" si="4"/>
        <v>1.3730000000000473</v>
      </c>
    </row>
    <row r="178" spans="1:11" x14ac:dyDescent="0.75">
      <c r="A178">
        <v>1366.9670000000001</v>
      </c>
      <c r="B178" t="s">
        <v>78</v>
      </c>
      <c r="C178">
        <v>3162.53</v>
      </c>
      <c r="D178">
        <v>30</v>
      </c>
      <c r="F178" t="s">
        <v>26</v>
      </c>
      <c r="I178" t="s">
        <v>21</v>
      </c>
      <c r="K178">
        <f t="shared" si="4"/>
        <v>2.3249999999998181</v>
      </c>
    </row>
    <row r="179" spans="1:11" x14ac:dyDescent="0.75">
      <c r="A179">
        <v>1371.8910000000001</v>
      </c>
      <c r="B179" t="s">
        <v>78</v>
      </c>
      <c r="C179">
        <v>3162.53</v>
      </c>
      <c r="D179">
        <v>30</v>
      </c>
      <c r="F179" t="s">
        <v>26</v>
      </c>
      <c r="I179" t="s">
        <v>21</v>
      </c>
      <c r="K179">
        <f t="shared" si="4"/>
        <v>5.75</v>
      </c>
    </row>
    <row r="180" spans="1:11" x14ac:dyDescent="0.75">
      <c r="A180">
        <v>1380.0419999999999</v>
      </c>
      <c r="B180" t="s">
        <v>78</v>
      </c>
      <c r="C180">
        <v>3162.53</v>
      </c>
      <c r="D180">
        <v>30</v>
      </c>
      <c r="F180" t="s">
        <v>26</v>
      </c>
      <c r="I180" t="s">
        <v>21</v>
      </c>
      <c r="K180">
        <f t="shared" si="4"/>
        <v>1.1990000000000691</v>
      </c>
    </row>
    <row r="181" spans="1:11" x14ac:dyDescent="0.75">
      <c r="A181">
        <v>1385.6420000000001</v>
      </c>
      <c r="B181" t="s">
        <v>78</v>
      </c>
      <c r="C181">
        <v>3162.53</v>
      </c>
      <c r="D181">
        <v>30</v>
      </c>
      <c r="F181" t="s">
        <v>26</v>
      </c>
      <c r="I181" t="s">
        <v>21</v>
      </c>
      <c r="K181">
        <f t="shared" si="4"/>
        <v>4.1739999999999782</v>
      </c>
    </row>
    <row r="182" spans="1:11" x14ac:dyDescent="0.75">
      <c r="A182">
        <v>1392.617</v>
      </c>
      <c r="B182" t="s">
        <v>78</v>
      </c>
      <c r="C182">
        <v>3162.53</v>
      </c>
      <c r="D182">
        <v>30</v>
      </c>
      <c r="F182" t="s">
        <v>26</v>
      </c>
      <c r="I182" t="s">
        <v>21</v>
      </c>
      <c r="K182">
        <f t="shared" si="4"/>
        <v>2.7999999999999545</v>
      </c>
    </row>
    <row r="183" spans="1:11" x14ac:dyDescent="0.75">
      <c r="A183">
        <v>1399.6659999999999</v>
      </c>
      <c r="B183" t="s">
        <v>78</v>
      </c>
      <c r="C183">
        <v>3162.53</v>
      </c>
      <c r="D183">
        <v>30</v>
      </c>
      <c r="F183" t="s">
        <v>26</v>
      </c>
      <c r="I183" t="s">
        <v>21</v>
      </c>
      <c r="K183">
        <f t="shared" si="4"/>
        <v>8.625</v>
      </c>
    </row>
    <row r="184" spans="1:11" x14ac:dyDescent="0.75">
      <c r="A184">
        <v>1410.4169999999999</v>
      </c>
      <c r="B184" t="s">
        <v>78</v>
      </c>
      <c r="C184">
        <v>3162.53</v>
      </c>
      <c r="D184">
        <v>30</v>
      </c>
      <c r="F184" t="s">
        <v>26</v>
      </c>
      <c r="I184" t="s">
        <v>21</v>
      </c>
      <c r="K184">
        <f t="shared" si="4"/>
        <v>4.6490000000001146</v>
      </c>
    </row>
    <row r="185" spans="1:11" x14ac:dyDescent="0.75">
      <c r="A185">
        <v>1416.242</v>
      </c>
      <c r="B185" t="s">
        <v>78</v>
      </c>
      <c r="C185">
        <v>3162.53</v>
      </c>
      <c r="D185">
        <v>30</v>
      </c>
      <c r="F185" t="s">
        <v>26</v>
      </c>
      <c r="I185" t="s">
        <v>21</v>
      </c>
      <c r="K185">
        <f t="shared" si="4"/>
        <v>4.1749999999999545</v>
      </c>
    </row>
    <row r="186" spans="1:11" x14ac:dyDescent="0.75">
      <c r="A186">
        <v>1444.992</v>
      </c>
      <c r="B186" t="s">
        <v>78</v>
      </c>
      <c r="C186">
        <v>3162.53</v>
      </c>
      <c r="D186">
        <v>30</v>
      </c>
      <c r="F186" t="s">
        <v>26</v>
      </c>
      <c r="I186" t="s">
        <v>21</v>
      </c>
      <c r="K186">
        <f t="shared" si="4"/>
        <v>10.574000000000069</v>
      </c>
    </row>
    <row r="187" spans="1:11" x14ac:dyDescent="0.75">
      <c r="A187">
        <v>1459.567</v>
      </c>
      <c r="B187" t="s">
        <v>78</v>
      </c>
      <c r="C187">
        <v>3162.53</v>
      </c>
      <c r="D187">
        <v>30</v>
      </c>
      <c r="F187" t="s">
        <v>26</v>
      </c>
      <c r="I187" t="s">
        <v>21</v>
      </c>
      <c r="K187">
        <f t="shared" si="4"/>
        <v>4.2249999999999091</v>
      </c>
    </row>
    <row r="188" spans="1:11" x14ac:dyDescent="0.75">
      <c r="A188">
        <v>1471.742</v>
      </c>
      <c r="B188" t="s">
        <v>78</v>
      </c>
      <c r="C188">
        <v>3162.53</v>
      </c>
      <c r="D188">
        <v>30</v>
      </c>
      <c r="F188" t="s">
        <v>26</v>
      </c>
      <c r="I188" t="s">
        <v>21</v>
      </c>
      <c r="K188">
        <f t="shared" si="4"/>
        <v>7.0250000000000909</v>
      </c>
    </row>
    <row r="189" spans="1:11" x14ac:dyDescent="0.75">
      <c r="A189">
        <v>1527.5419999999999</v>
      </c>
      <c r="B189" t="s">
        <v>78</v>
      </c>
      <c r="C189">
        <v>3162.53</v>
      </c>
      <c r="D189">
        <v>30</v>
      </c>
      <c r="F189" t="s">
        <v>26</v>
      </c>
      <c r="I189" t="s">
        <v>21</v>
      </c>
      <c r="K189">
        <f t="shared" si="4"/>
        <v>8.7989999999999782</v>
      </c>
    </row>
    <row r="190" spans="1:11" x14ac:dyDescent="0.75">
      <c r="A190">
        <v>1549.242</v>
      </c>
      <c r="B190" t="s">
        <v>78</v>
      </c>
      <c r="C190">
        <v>3162.53</v>
      </c>
      <c r="D190">
        <v>30</v>
      </c>
      <c r="F190" t="s">
        <v>26</v>
      </c>
      <c r="I190" t="s">
        <v>21</v>
      </c>
      <c r="K190">
        <f t="shared" si="4"/>
        <v>5.8740000000000236</v>
      </c>
    </row>
    <row r="191" spans="1:11" x14ac:dyDescent="0.75">
      <c r="A191">
        <v>1556.2919999999999</v>
      </c>
      <c r="B191" t="s">
        <v>78</v>
      </c>
      <c r="C191">
        <v>3162.53</v>
      </c>
      <c r="D191">
        <v>30</v>
      </c>
      <c r="F191" t="s">
        <v>26</v>
      </c>
      <c r="I191" t="s">
        <v>21</v>
      </c>
      <c r="K191">
        <f t="shared" si="4"/>
        <v>5.9239999999999782</v>
      </c>
    </row>
    <row r="192" spans="1:11" x14ac:dyDescent="0.75">
      <c r="A192">
        <v>1569.242</v>
      </c>
      <c r="B192" t="s">
        <v>78</v>
      </c>
      <c r="C192">
        <v>3162.53</v>
      </c>
      <c r="D192">
        <v>30</v>
      </c>
      <c r="F192" t="s">
        <v>26</v>
      </c>
      <c r="I192" t="s">
        <v>21</v>
      </c>
      <c r="K192">
        <f t="shared" si="4"/>
        <v>7.9500000000000455</v>
      </c>
    </row>
    <row r="193" spans="1:11" x14ac:dyDescent="0.75">
      <c r="A193">
        <v>1593.617</v>
      </c>
      <c r="B193" t="s">
        <v>78</v>
      </c>
      <c r="C193">
        <v>3162.53</v>
      </c>
      <c r="D193">
        <v>30</v>
      </c>
      <c r="F193" t="s">
        <v>26</v>
      </c>
      <c r="I193" t="s">
        <v>21</v>
      </c>
      <c r="K193">
        <f t="shared" si="4"/>
        <v>3.2740000000001146</v>
      </c>
    </row>
    <row r="194" spans="1:11" x14ac:dyDescent="0.75">
      <c r="A194">
        <v>1605.3409999999999</v>
      </c>
      <c r="B194" t="s">
        <v>78</v>
      </c>
      <c r="C194">
        <v>3162.53</v>
      </c>
      <c r="D194">
        <v>30</v>
      </c>
      <c r="F194" t="s">
        <v>26</v>
      </c>
      <c r="I194" t="s">
        <v>21</v>
      </c>
      <c r="K194">
        <f t="shared" si="4"/>
        <v>2.1000000000001364</v>
      </c>
    </row>
    <row r="195" spans="1:11" x14ac:dyDescent="0.75">
      <c r="A195">
        <v>1609.0419999999999</v>
      </c>
      <c r="B195" t="s">
        <v>78</v>
      </c>
      <c r="C195">
        <v>3162.53</v>
      </c>
      <c r="D195">
        <v>30</v>
      </c>
      <c r="F195" t="s">
        <v>26</v>
      </c>
      <c r="I195" t="s">
        <v>21</v>
      </c>
      <c r="K195">
        <f t="shared" si="4"/>
        <v>3.2760000000000673</v>
      </c>
    </row>
    <row r="196" spans="1:11" x14ac:dyDescent="0.75">
      <c r="A196">
        <v>1641.867</v>
      </c>
      <c r="B196" t="s">
        <v>78</v>
      </c>
      <c r="C196">
        <v>3162.53</v>
      </c>
      <c r="D196">
        <v>30</v>
      </c>
      <c r="F196" t="s">
        <v>26</v>
      </c>
      <c r="I196" t="s">
        <v>21</v>
      </c>
      <c r="K196">
        <f t="shared" si="4"/>
        <v>2.6240000000000236</v>
      </c>
    </row>
    <row r="197" spans="1:11" x14ac:dyDescent="0.75">
      <c r="A197">
        <v>1654.5419999999999</v>
      </c>
      <c r="B197" t="s">
        <v>78</v>
      </c>
      <c r="C197">
        <v>3162.53</v>
      </c>
      <c r="D197">
        <v>30</v>
      </c>
      <c r="F197" t="s">
        <v>26</v>
      </c>
      <c r="I197" t="s">
        <v>21</v>
      </c>
      <c r="K197">
        <f t="shared" si="4"/>
        <v>8.9750000000001364</v>
      </c>
    </row>
    <row r="198" spans="1:11" x14ac:dyDescent="0.75">
      <c r="A198">
        <v>1735.2919999999999</v>
      </c>
      <c r="B198" t="s">
        <v>78</v>
      </c>
      <c r="C198">
        <v>3162.53</v>
      </c>
      <c r="D198">
        <v>30</v>
      </c>
      <c r="F198" t="s">
        <v>26</v>
      </c>
      <c r="I198" t="s">
        <v>21</v>
      </c>
      <c r="K198">
        <f t="shared" si="4"/>
        <v>3.75</v>
      </c>
    </row>
    <row r="199" spans="1:11" x14ac:dyDescent="0.75">
      <c r="A199">
        <v>1768.816</v>
      </c>
      <c r="B199" t="s">
        <v>78</v>
      </c>
      <c r="C199">
        <v>3162.53</v>
      </c>
      <c r="D199">
        <v>30</v>
      </c>
      <c r="F199" t="s">
        <v>26</v>
      </c>
      <c r="I199" t="s">
        <v>21</v>
      </c>
      <c r="K199">
        <f t="shared" si="4"/>
        <v>2.5509999999999309</v>
      </c>
    </row>
    <row r="200" spans="1:11" x14ac:dyDescent="0.75">
      <c r="A200">
        <v>1773.2670000000001</v>
      </c>
      <c r="B200" t="s">
        <v>78</v>
      </c>
      <c r="C200">
        <v>3162.53</v>
      </c>
      <c r="D200">
        <v>30</v>
      </c>
      <c r="F200" t="s">
        <v>26</v>
      </c>
      <c r="I200" t="s">
        <v>21</v>
      </c>
      <c r="K200">
        <f t="shared" si="4"/>
        <v>7.7749999999998636</v>
      </c>
    </row>
    <row r="201" spans="1:11" x14ac:dyDescent="0.75">
      <c r="A201">
        <v>1784.0170000000001</v>
      </c>
      <c r="B201" t="s">
        <v>78</v>
      </c>
      <c r="C201">
        <v>3162.53</v>
      </c>
      <c r="D201">
        <v>30</v>
      </c>
      <c r="F201" t="s">
        <v>26</v>
      </c>
      <c r="I201" t="s">
        <v>21</v>
      </c>
      <c r="K201">
        <f t="shared" si="4"/>
        <v>3.5</v>
      </c>
    </row>
    <row r="202" spans="1:11" x14ac:dyDescent="0.75">
      <c r="A202">
        <v>1795.7170000000001</v>
      </c>
      <c r="B202" t="s">
        <v>78</v>
      </c>
      <c r="C202">
        <v>3162.53</v>
      </c>
      <c r="D202">
        <v>30</v>
      </c>
      <c r="F202" t="s">
        <v>26</v>
      </c>
      <c r="I202" t="s">
        <v>21</v>
      </c>
      <c r="K202">
        <f t="shared" si="4"/>
        <v>1.8489999999999327</v>
      </c>
    </row>
    <row r="203" spans="1:11" x14ac:dyDescent="0.75">
      <c r="A203">
        <v>1802.242</v>
      </c>
      <c r="B203" t="s">
        <v>78</v>
      </c>
      <c r="C203">
        <v>3162.53</v>
      </c>
      <c r="D203">
        <v>30</v>
      </c>
      <c r="F203" t="s">
        <v>26</v>
      </c>
      <c r="I203" t="s">
        <v>21</v>
      </c>
      <c r="K203">
        <f t="shared" si="4"/>
        <v>1.625</v>
      </c>
    </row>
    <row r="204" spans="1:11" x14ac:dyDescent="0.75">
      <c r="A204">
        <v>1274.4169999999999</v>
      </c>
      <c r="B204" t="s">
        <v>78</v>
      </c>
      <c r="C204">
        <v>3162.53</v>
      </c>
      <c r="D204">
        <v>30</v>
      </c>
      <c r="F204" t="s">
        <v>30</v>
      </c>
      <c r="I204" t="s">
        <v>22</v>
      </c>
    </row>
    <row r="205" spans="1:11" x14ac:dyDescent="0.75">
      <c r="A205">
        <v>1425.617</v>
      </c>
      <c r="B205" t="s">
        <v>78</v>
      </c>
      <c r="C205">
        <v>3162.53</v>
      </c>
      <c r="D205">
        <v>30</v>
      </c>
      <c r="F205" t="s">
        <v>30</v>
      </c>
      <c r="I205" t="s">
        <v>22</v>
      </c>
    </row>
    <row r="206" spans="1:11" x14ac:dyDescent="0.75">
      <c r="A206">
        <v>1497.3420000000001</v>
      </c>
      <c r="B206" t="s">
        <v>78</v>
      </c>
      <c r="C206">
        <v>3162.53</v>
      </c>
      <c r="D206">
        <v>30</v>
      </c>
      <c r="F206" t="s">
        <v>30</v>
      </c>
      <c r="I206" t="s">
        <v>22</v>
      </c>
    </row>
    <row r="207" spans="1:11" x14ac:dyDescent="0.75">
      <c r="A207">
        <v>1522.066</v>
      </c>
      <c r="B207" t="s">
        <v>78</v>
      </c>
      <c r="C207">
        <v>3162.53</v>
      </c>
      <c r="D207">
        <v>30</v>
      </c>
      <c r="F207" t="s">
        <v>30</v>
      </c>
      <c r="I207" t="s">
        <v>22</v>
      </c>
    </row>
    <row r="208" spans="1:11" x14ac:dyDescent="0.75">
      <c r="A208">
        <v>1527.066</v>
      </c>
      <c r="B208" t="s">
        <v>78</v>
      </c>
      <c r="C208">
        <v>3162.53</v>
      </c>
      <c r="D208">
        <v>30</v>
      </c>
      <c r="F208" t="s">
        <v>30</v>
      </c>
      <c r="I208" t="s">
        <v>22</v>
      </c>
    </row>
    <row r="209" spans="1:9" x14ac:dyDescent="0.75">
      <c r="A209">
        <v>1674.242</v>
      </c>
      <c r="B209" t="s">
        <v>78</v>
      </c>
      <c r="C209">
        <v>3162.53</v>
      </c>
      <c r="D209">
        <v>30</v>
      </c>
      <c r="F209" t="s">
        <v>30</v>
      </c>
      <c r="I209" t="s">
        <v>22</v>
      </c>
    </row>
    <row r="210" spans="1:9" x14ac:dyDescent="0.75">
      <c r="A210">
        <v>1715.2660000000001</v>
      </c>
      <c r="B210" t="s">
        <v>78</v>
      </c>
      <c r="C210">
        <v>3162.53</v>
      </c>
      <c r="D210">
        <v>30</v>
      </c>
      <c r="F210" t="s">
        <v>30</v>
      </c>
      <c r="I210" t="s">
        <v>22</v>
      </c>
    </row>
    <row r="211" spans="1:9" x14ac:dyDescent="0.75">
      <c r="A211">
        <v>1734.616</v>
      </c>
      <c r="B211" t="s">
        <v>78</v>
      </c>
      <c r="C211">
        <v>3162.53</v>
      </c>
      <c r="D211">
        <v>30</v>
      </c>
      <c r="F211" t="s">
        <v>30</v>
      </c>
      <c r="I211" t="s">
        <v>22</v>
      </c>
    </row>
    <row r="212" spans="1:9" x14ac:dyDescent="0.75">
      <c r="A212">
        <v>1747.692</v>
      </c>
      <c r="B212" t="s">
        <v>78</v>
      </c>
      <c r="C212">
        <v>3162.53</v>
      </c>
      <c r="D212">
        <v>30</v>
      </c>
      <c r="F212" t="s">
        <v>30</v>
      </c>
      <c r="I212" t="s">
        <v>22</v>
      </c>
    </row>
    <row r="213" spans="1:9" x14ac:dyDescent="0.75">
      <c r="A213">
        <v>1207.6420000000001</v>
      </c>
      <c r="B213" t="s">
        <v>78</v>
      </c>
      <c r="C213">
        <v>3162.53</v>
      </c>
      <c r="D213">
        <v>30</v>
      </c>
      <c r="F213" t="s">
        <v>20</v>
      </c>
      <c r="I213" t="s">
        <v>22</v>
      </c>
    </row>
    <row r="214" spans="1:9" x14ac:dyDescent="0.75">
      <c r="A214">
        <v>1212.3920000000001</v>
      </c>
      <c r="B214" t="s">
        <v>78</v>
      </c>
      <c r="C214">
        <v>3162.53</v>
      </c>
      <c r="D214">
        <v>30</v>
      </c>
      <c r="F214" t="s">
        <v>20</v>
      </c>
      <c r="I214" t="s">
        <v>22</v>
      </c>
    </row>
    <row r="215" spans="1:9" x14ac:dyDescent="0.75">
      <c r="A215">
        <v>1237.817</v>
      </c>
      <c r="B215" t="s">
        <v>78</v>
      </c>
      <c r="C215">
        <v>3162.53</v>
      </c>
      <c r="D215">
        <v>30</v>
      </c>
      <c r="F215" t="s">
        <v>20</v>
      </c>
      <c r="I215" t="s">
        <v>22</v>
      </c>
    </row>
    <row r="216" spans="1:9" x14ac:dyDescent="0.75">
      <c r="A216">
        <v>1244.4670000000001</v>
      </c>
      <c r="B216" t="s">
        <v>78</v>
      </c>
      <c r="C216">
        <v>3162.53</v>
      </c>
      <c r="D216">
        <v>30</v>
      </c>
      <c r="F216" t="s">
        <v>20</v>
      </c>
      <c r="I216" t="s">
        <v>22</v>
      </c>
    </row>
    <row r="217" spans="1:9" x14ac:dyDescent="0.75">
      <c r="A217">
        <v>1264.566</v>
      </c>
      <c r="B217" t="s">
        <v>78</v>
      </c>
      <c r="C217">
        <v>3162.53</v>
      </c>
      <c r="D217">
        <v>30</v>
      </c>
      <c r="F217" t="s">
        <v>20</v>
      </c>
      <c r="I217" t="s">
        <v>22</v>
      </c>
    </row>
    <row r="218" spans="1:9" x14ac:dyDescent="0.75">
      <c r="A218">
        <v>1267.567</v>
      </c>
      <c r="B218" t="s">
        <v>78</v>
      </c>
      <c r="C218">
        <v>3162.53</v>
      </c>
      <c r="D218">
        <v>30</v>
      </c>
      <c r="F218" t="s">
        <v>20</v>
      </c>
      <c r="I218" t="s">
        <v>22</v>
      </c>
    </row>
    <row r="219" spans="1:9" x14ac:dyDescent="0.75">
      <c r="A219">
        <v>1272.742</v>
      </c>
      <c r="B219" t="s">
        <v>78</v>
      </c>
      <c r="C219">
        <v>3162.53</v>
      </c>
      <c r="D219">
        <v>30</v>
      </c>
      <c r="F219" t="s">
        <v>20</v>
      </c>
      <c r="I219" t="s">
        <v>22</v>
      </c>
    </row>
    <row r="220" spans="1:9" x14ac:dyDescent="0.75">
      <c r="A220">
        <v>1283.7670000000001</v>
      </c>
      <c r="B220" t="s">
        <v>78</v>
      </c>
      <c r="C220">
        <v>3162.53</v>
      </c>
      <c r="D220">
        <v>30</v>
      </c>
      <c r="F220" t="s">
        <v>20</v>
      </c>
      <c r="I220" t="s">
        <v>22</v>
      </c>
    </row>
    <row r="221" spans="1:9" x14ac:dyDescent="0.75">
      <c r="A221">
        <v>1298.8420000000001</v>
      </c>
      <c r="B221" t="s">
        <v>78</v>
      </c>
      <c r="C221">
        <v>3162.53</v>
      </c>
      <c r="D221">
        <v>30</v>
      </c>
      <c r="F221" t="s">
        <v>20</v>
      </c>
      <c r="I221" t="s">
        <v>22</v>
      </c>
    </row>
    <row r="222" spans="1:9" x14ac:dyDescent="0.75">
      <c r="A222">
        <v>1306.942</v>
      </c>
      <c r="B222" t="s">
        <v>78</v>
      </c>
      <c r="C222">
        <v>3162.53</v>
      </c>
      <c r="D222">
        <v>30</v>
      </c>
      <c r="F222" t="s">
        <v>20</v>
      </c>
      <c r="I222" t="s">
        <v>22</v>
      </c>
    </row>
    <row r="223" spans="1:9" x14ac:dyDescent="0.75">
      <c r="A223">
        <v>1314.4680000000001</v>
      </c>
      <c r="B223" t="s">
        <v>78</v>
      </c>
      <c r="C223">
        <v>3162.53</v>
      </c>
      <c r="D223">
        <v>30</v>
      </c>
      <c r="F223" t="s">
        <v>20</v>
      </c>
      <c r="I223" t="s">
        <v>22</v>
      </c>
    </row>
    <row r="224" spans="1:9" x14ac:dyDescent="0.75">
      <c r="A224">
        <v>1323.566</v>
      </c>
      <c r="B224" t="s">
        <v>78</v>
      </c>
      <c r="C224">
        <v>3162.53</v>
      </c>
      <c r="D224">
        <v>30</v>
      </c>
      <c r="F224" t="s">
        <v>20</v>
      </c>
      <c r="I224" t="s">
        <v>22</v>
      </c>
    </row>
    <row r="225" spans="1:9" x14ac:dyDescent="0.75">
      <c r="A225">
        <v>1327.2909999999999</v>
      </c>
      <c r="B225" t="s">
        <v>78</v>
      </c>
      <c r="C225">
        <v>3162.53</v>
      </c>
      <c r="D225">
        <v>30</v>
      </c>
      <c r="F225" t="s">
        <v>20</v>
      </c>
      <c r="I225" t="s">
        <v>22</v>
      </c>
    </row>
    <row r="226" spans="1:9" x14ac:dyDescent="0.75">
      <c r="A226">
        <v>1332.2159999999999</v>
      </c>
      <c r="B226" t="s">
        <v>78</v>
      </c>
      <c r="C226">
        <v>3162.53</v>
      </c>
      <c r="D226">
        <v>30</v>
      </c>
      <c r="F226" t="s">
        <v>20</v>
      </c>
      <c r="I226" t="s">
        <v>22</v>
      </c>
    </row>
    <row r="227" spans="1:9" x14ac:dyDescent="0.75">
      <c r="A227">
        <v>1337.867</v>
      </c>
      <c r="B227" t="s">
        <v>78</v>
      </c>
      <c r="C227">
        <v>3162.53</v>
      </c>
      <c r="D227">
        <v>30</v>
      </c>
      <c r="F227" t="s">
        <v>20</v>
      </c>
      <c r="I227" t="s">
        <v>22</v>
      </c>
    </row>
    <row r="228" spans="1:9" x14ac:dyDescent="0.75">
      <c r="A228">
        <v>1345.7919999999999</v>
      </c>
      <c r="B228" t="s">
        <v>78</v>
      </c>
      <c r="C228">
        <v>3162.53</v>
      </c>
      <c r="D228">
        <v>30</v>
      </c>
      <c r="F228" t="s">
        <v>20</v>
      </c>
      <c r="I228" t="s">
        <v>22</v>
      </c>
    </row>
    <row r="229" spans="1:9" x14ac:dyDescent="0.75">
      <c r="A229">
        <v>1359.5920000000001</v>
      </c>
      <c r="B229" t="s">
        <v>78</v>
      </c>
      <c r="C229">
        <v>3162.53</v>
      </c>
      <c r="D229">
        <v>30</v>
      </c>
      <c r="F229" t="s">
        <v>20</v>
      </c>
      <c r="I229" t="s">
        <v>22</v>
      </c>
    </row>
    <row r="230" spans="1:9" x14ac:dyDescent="0.75">
      <c r="A230">
        <v>1364.6420000000001</v>
      </c>
      <c r="B230" t="s">
        <v>78</v>
      </c>
      <c r="C230">
        <v>3162.53</v>
      </c>
      <c r="D230">
        <v>30</v>
      </c>
      <c r="F230" t="s">
        <v>20</v>
      </c>
      <c r="I230" t="s">
        <v>22</v>
      </c>
    </row>
    <row r="231" spans="1:9" x14ac:dyDescent="0.75">
      <c r="A231">
        <v>1370.492</v>
      </c>
      <c r="B231" t="s">
        <v>78</v>
      </c>
      <c r="C231">
        <v>3162.53</v>
      </c>
      <c r="D231">
        <v>30</v>
      </c>
      <c r="F231" t="s">
        <v>20</v>
      </c>
      <c r="I231" t="s">
        <v>22</v>
      </c>
    </row>
    <row r="232" spans="1:9" x14ac:dyDescent="0.75">
      <c r="A232">
        <v>1379.116</v>
      </c>
      <c r="B232" t="s">
        <v>78</v>
      </c>
      <c r="C232">
        <v>3162.53</v>
      </c>
      <c r="D232">
        <v>30</v>
      </c>
      <c r="F232" t="s">
        <v>20</v>
      </c>
      <c r="I232" t="s">
        <v>22</v>
      </c>
    </row>
    <row r="233" spans="1:9" x14ac:dyDescent="0.75">
      <c r="A233">
        <v>1385.191</v>
      </c>
      <c r="B233" t="s">
        <v>78</v>
      </c>
      <c r="C233">
        <v>3162.53</v>
      </c>
      <c r="D233">
        <v>30</v>
      </c>
      <c r="F233" t="s">
        <v>20</v>
      </c>
      <c r="I233" t="s">
        <v>22</v>
      </c>
    </row>
    <row r="234" spans="1:9" x14ac:dyDescent="0.75">
      <c r="A234">
        <v>1392.1420000000001</v>
      </c>
      <c r="B234" t="s">
        <v>78</v>
      </c>
      <c r="C234">
        <v>3162.53</v>
      </c>
      <c r="D234">
        <v>30</v>
      </c>
      <c r="F234" t="s">
        <v>20</v>
      </c>
      <c r="I234" t="s">
        <v>22</v>
      </c>
    </row>
    <row r="235" spans="1:9" x14ac:dyDescent="0.75">
      <c r="A235">
        <v>1399.192</v>
      </c>
      <c r="B235" t="s">
        <v>78</v>
      </c>
      <c r="C235">
        <v>3162.53</v>
      </c>
      <c r="D235">
        <v>30</v>
      </c>
      <c r="F235" t="s">
        <v>20</v>
      </c>
      <c r="I235" t="s">
        <v>22</v>
      </c>
    </row>
    <row r="236" spans="1:9" x14ac:dyDescent="0.75">
      <c r="A236">
        <v>1409.942</v>
      </c>
      <c r="B236" t="s">
        <v>78</v>
      </c>
      <c r="C236">
        <v>3162.53</v>
      </c>
      <c r="D236">
        <v>30</v>
      </c>
      <c r="F236" t="s">
        <v>20</v>
      </c>
      <c r="I236" t="s">
        <v>22</v>
      </c>
    </row>
    <row r="237" spans="1:9" x14ac:dyDescent="0.75">
      <c r="A237">
        <v>1415.7909999999999</v>
      </c>
      <c r="B237" t="s">
        <v>78</v>
      </c>
      <c r="C237">
        <v>3162.53</v>
      </c>
      <c r="D237">
        <v>30</v>
      </c>
      <c r="F237" t="s">
        <v>20</v>
      </c>
      <c r="I237" t="s">
        <v>22</v>
      </c>
    </row>
    <row r="238" spans="1:9" x14ac:dyDescent="0.75">
      <c r="A238">
        <v>1423.942</v>
      </c>
      <c r="B238" t="s">
        <v>78</v>
      </c>
      <c r="C238">
        <v>3162.53</v>
      </c>
      <c r="D238">
        <v>30</v>
      </c>
      <c r="F238" t="s">
        <v>20</v>
      </c>
      <c r="I238" t="s">
        <v>22</v>
      </c>
    </row>
    <row r="239" spans="1:9" x14ac:dyDescent="0.75">
      <c r="A239">
        <v>1430.5419999999999</v>
      </c>
      <c r="B239" t="s">
        <v>78</v>
      </c>
      <c r="C239">
        <v>3162.53</v>
      </c>
      <c r="D239">
        <v>30</v>
      </c>
      <c r="F239" t="s">
        <v>20</v>
      </c>
      <c r="I239" t="s">
        <v>22</v>
      </c>
    </row>
    <row r="240" spans="1:9" x14ac:dyDescent="0.75">
      <c r="A240">
        <v>1438.2660000000001</v>
      </c>
      <c r="B240" t="s">
        <v>78</v>
      </c>
      <c r="C240">
        <v>3162.53</v>
      </c>
      <c r="D240">
        <v>30</v>
      </c>
      <c r="F240" t="s">
        <v>20</v>
      </c>
      <c r="I240" t="s">
        <v>22</v>
      </c>
    </row>
    <row r="241" spans="1:9" x14ac:dyDescent="0.75">
      <c r="A241">
        <v>1444.5419999999999</v>
      </c>
      <c r="B241" t="s">
        <v>78</v>
      </c>
      <c r="C241">
        <v>3162.53</v>
      </c>
      <c r="D241">
        <v>30</v>
      </c>
      <c r="F241" t="s">
        <v>20</v>
      </c>
      <c r="I241" t="s">
        <v>22</v>
      </c>
    </row>
    <row r="242" spans="1:9" x14ac:dyDescent="0.75">
      <c r="A242">
        <v>1457.6420000000001</v>
      </c>
      <c r="B242" t="s">
        <v>78</v>
      </c>
      <c r="C242">
        <v>3162.53</v>
      </c>
      <c r="D242">
        <v>30</v>
      </c>
      <c r="F242" t="s">
        <v>20</v>
      </c>
      <c r="I242" t="s">
        <v>22</v>
      </c>
    </row>
    <row r="243" spans="1:9" x14ac:dyDescent="0.75">
      <c r="A243">
        <v>1471.2670000000001</v>
      </c>
      <c r="B243" t="s">
        <v>78</v>
      </c>
      <c r="C243">
        <v>3162.53</v>
      </c>
      <c r="D243">
        <v>30</v>
      </c>
      <c r="F243" t="s">
        <v>20</v>
      </c>
      <c r="I243" t="s">
        <v>22</v>
      </c>
    </row>
    <row r="244" spans="1:9" x14ac:dyDescent="0.75">
      <c r="A244">
        <v>1480.6420000000001</v>
      </c>
      <c r="B244" t="s">
        <v>78</v>
      </c>
      <c r="C244">
        <v>3162.53</v>
      </c>
      <c r="D244">
        <v>30</v>
      </c>
      <c r="F244" t="s">
        <v>20</v>
      </c>
      <c r="I244" t="s">
        <v>22</v>
      </c>
    </row>
    <row r="245" spans="1:9" x14ac:dyDescent="0.75">
      <c r="A245">
        <v>1501.3420000000001</v>
      </c>
      <c r="B245" t="s">
        <v>78</v>
      </c>
      <c r="C245">
        <v>3162.53</v>
      </c>
      <c r="D245">
        <v>30</v>
      </c>
      <c r="F245" t="s">
        <v>20</v>
      </c>
      <c r="I245" t="s">
        <v>22</v>
      </c>
    </row>
    <row r="246" spans="1:9" x14ac:dyDescent="0.75">
      <c r="A246">
        <v>1543.1420000000001</v>
      </c>
      <c r="B246" t="s">
        <v>78</v>
      </c>
      <c r="C246">
        <v>3162.53</v>
      </c>
      <c r="D246">
        <v>30</v>
      </c>
      <c r="F246" t="s">
        <v>20</v>
      </c>
      <c r="I246" t="s">
        <v>22</v>
      </c>
    </row>
    <row r="247" spans="1:9" x14ac:dyDescent="0.75">
      <c r="A247">
        <v>1549.0170000000001</v>
      </c>
      <c r="B247" t="s">
        <v>78</v>
      </c>
      <c r="C247">
        <v>3162.53</v>
      </c>
      <c r="D247">
        <v>30</v>
      </c>
      <c r="F247" t="s">
        <v>20</v>
      </c>
      <c r="I247" t="s">
        <v>22</v>
      </c>
    </row>
    <row r="248" spans="1:9" x14ac:dyDescent="0.75">
      <c r="A248">
        <v>1568.5419999999999</v>
      </c>
      <c r="B248" t="s">
        <v>78</v>
      </c>
      <c r="C248">
        <v>3162.53</v>
      </c>
      <c r="D248">
        <v>30</v>
      </c>
      <c r="F248" t="s">
        <v>20</v>
      </c>
      <c r="I248" t="s">
        <v>22</v>
      </c>
    </row>
    <row r="249" spans="1:9" x14ac:dyDescent="0.75">
      <c r="A249">
        <v>1582.866</v>
      </c>
      <c r="B249" t="s">
        <v>78</v>
      </c>
      <c r="C249">
        <v>3162.53</v>
      </c>
      <c r="D249">
        <v>30</v>
      </c>
      <c r="F249" t="s">
        <v>20</v>
      </c>
      <c r="I249" t="s">
        <v>22</v>
      </c>
    </row>
    <row r="250" spans="1:9" x14ac:dyDescent="0.75">
      <c r="A250">
        <v>1591.692</v>
      </c>
      <c r="B250" t="s">
        <v>78</v>
      </c>
      <c r="C250">
        <v>3162.53</v>
      </c>
      <c r="D250">
        <v>30</v>
      </c>
      <c r="F250" t="s">
        <v>20</v>
      </c>
      <c r="I250" t="s">
        <v>22</v>
      </c>
    </row>
    <row r="251" spans="1:9" x14ac:dyDescent="0.75">
      <c r="A251">
        <v>1600.192</v>
      </c>
      <c r="B251" t="s">
        <v>78</v>
      </c>
      <c r="C251">
        <v>3162.53</v>
      </c>
      <c r="D251">
        <v>30</v>
      </c>
      <c r="F251" t="s">
        <v>20</v>
      </c>
      <c r="I251" t="s">
        <v>22</v>
      </c>
    </row>
    <row r="252" spans="1:9" x14ac:dyDescent="0.75">
      <c r="A252">
        <v>1604.867</v>
      </c>
      <c r="B252" t="s">
        <v>78</v>
      </c>
      <c r="C252">
        <v>3162.53</v>
      </c>
      <c r="D252">
        <v>30</v>
      </c>
      <c r="F252" t="s">
        <v>20</v>
      </c>
      <c r="I252" t="s">
        <v>22</v>
      </c>
    </row>
    <row r="253" spans="1:9" x14ac:dyDescent="0.75">
      <c r="A253">
        <v>1608.817</v>
      </c>
      <c r="B253" t="s">
        <v>78</v>
      </c>
      <c r="C253">
        <v>3162.53</v>
      </c>
      <c r="D253">
        <v>30</v>
      </c>
      <c r="F253" t="s">
        <v>20</v>
      </c>
      <c r="I253" t="s">
        <v>22</v>
      </c>
    </row>
    <row r="254" spans="1:9" x14ac:dyDescent="0.75">
      <c r="A254">
        <v>1616.9670000000001</v>
      </c>
      <c r="B254" t="s">
        <v>78</v>
      </c>
      <c r="C254">
        <v>3162.53</v>
      </c>
      <c r="D254">
        <v>30</v>
      </c>
      <c r="F254" t="s">
        <v>20</v>
      </c>
      <c r="I254" t="s">
        <v>22</v>
      </c>
    </row>
    <row r="255" spans="1:9" x14ac:dyDescent="0.75">
      <c r="A255">
        <v>1632.268</v>
      </c>
      <c r="B255" t="s">
        <v>78</v>
      </c>
      <c r="C255">
        <v>3162.53</v>
      </c>
      <c r="D255">
        <v>30</v>
      </c>
      <c r="F255" t="s">
        <v>20</v>
      </c>
      <c r="I255" t="s">
        <v>22</v>
      </c>
    </row>
    <row r="256" spans="1:9" x14ac:dyDescent="0.75">
      <c r="A256">
        <v>1641.367</v>
      </c>
      <c r="B256" t="s">
        <v>78</v>
      </c>
      <c r="C256">
        <v>3162.53</v>
      </c>
      <c r="D256">
        <v>30</v>
      </c>
      <c r="F256" t="s">
        <v>20</v>
      </c>
      <c r="I256" t="s">
        <v>22</v>
      </c>
    </row>
    <row r="257" spans="1:9" x14ac:dyDescent="0.75">
      <c r="A257">
        <v>1647.067</v>
      </c>
      <c r="B257" t="s">
        <v>78</v>
      </c>
      <c r="C257">
        <v>3162.53</v>
      </c>
      <c r="D257">
        <v>30</v>
      </c>
      <c r="F257" t="s">
        <v>20</v>
      </c>
      <c r="I257" t="s">
        <v>22</v>
      </c>
    </row>
    <row r="258" spans="1:9" x14ac:dyDescent="0.75">
      <c r="A258">
        <v>1652.942</v>
      </c>
      <c r="B258" t="s">
        <v>78</v>
      </c>
      <c r="C258">
        <v>3162.53</v>
      </c>
      <c r="D258">
        <v>30</v>
      </c>
      <c r="F258" t="s">
        <v>20</v>
      </c>
      <c r="I258" t="s">
        <v>22</v>
      </c>
    </row>
    <row r="259" spans="1:9" x14ac:dyDescent="0.75">
      <c r="A259">
        <v>1671.617</v>
      </c>
      <c r="B259" t="s">
        <v>78</v>
      </c>
      <c r="C259">
        <v>3162.53</v>
      </c>
      <c r="D259">
        <v>30</v>
      </c>
      <c r="F259" t="s">
        <v>20</v>
      </c>
      <c r="I259" t="s">
        <v>22</v>
      </c>
    </row>
    <row r="260" spans="1:9" x14ac:dyDescent="0.75">
      <c r="A260">
        <v>1698.941</v>
      </c>
      <c r="B260" t="s">
        <v>78</v>
      </c>
      <c r="C260">
        <v>3162.53</v>
      </c>
      <c r="D260">
        <v>30</v>
      </c>
      <c r="F260" t="s">
        <v>20</v>
      </c>
      <c r="I260" t="s">
        <v>22</v>
      </c>
    </row>
    <row r="261" spans="1:9" x14ac:dyDescent="0.75">
      <c r="A261">
        <v>1701.742</v>
      </c>
      <c r="B261" t="s">
        <v>78</v>
      </c>
      <c r="C261">
        <v>3162.53</v>
      </c>
      <c r="D261">
        <v>30</v>
      </c>
      <c r="F261" t="s">
        <v>20</v>
      </c>
      <c r="I261" t="s">
        <v>22</v>
      </c>
    </row>
    <row r="262" spans="1:9" x14ac:dyDescent="0.75">
      <c r="A262">
        <v>1708.866</v>
      </c>
      <c r="B262" t="s">
        <v>78</v>
      </c>
      <c r="C262">
        <v>3162.53</v>
      </c>
      <c r="D262">
        <v>30</v>
      </c>
      <c r="F262" t="s">
        <v>20</v>
      </c>
      <c r="I262" t="s">
        <v>22</v>
      </c>
    </row>
    <row r="263" spans="1:9" x14ac:dyDescent="0.75">
      <c r="A263">
        <v>1714.067</v>
      </c>
      <c r="B263" t="s">
        <v>78</v>
      </c>
      <c r="C263">
        <v>3162.53</v>
      </c>
      <c r="D263">
        <v>30</v>
      </c>
      <c r="F263" t="s">
        <v>20</v>
      </c>
      <c r="I263" t="s">
        <v>22</v>
      </c>
    </row>
    <row r="264" spans="1:9" x14ac:dyDescent="0.75">
      <c r="A264">
        <v>1725.7170000000001</v>
      </c>
      <c r="B264" t="s">
        <v>78</v>
      </c>
      <c r="C264">
        <v>3162.53</v>
      </c>
      <c r="D264">
        <v>30</v>
      </c>
      <c r="F264" t="s">
        <v>20</v>
      </c>
      <c r="I264" t="s">
        <v>22</v>
      </c>
    </row>
    <row r="265" spans="1:9" x14ac:dyDescent="0.75">
      <c r="A265">
        <v>1728.2919999999999</v>
      </c>
      <c r="B265" t="s">
        <v>78</v>
      </c>
      <c r="C265">
        <v>3162.53</v>
      </c>
      <c r="D265">
        <v>30</v>
      </c>
      <c r="F265" t="s">
        <v>20</v>
      </c>
      <c r="I265" t="s">
        <v>22</v>
      </c>
    </row>
    <row r="266" spans="1:9" x14ac:dyDescent="0.75">
      <c r="A266">
        <v>1749.9670000000001</v>
      </c>
      <c r="B266" t="s">
        <v>78</v>
      </c>
      <c r="C266">
        <v>3162.53</v>
      </c>
      <c r="D266">
        <v>30</v>
      </c>
      <c r="F266" t="s">
        <v>20</v>
      </c>
      <c r="I266" t="s">
        <v>22</v>
      </c>
    </row>
    <row r="267" spans="1:9" x14ac:dyDescent="0.75">
      <c r="A267">
        <v>1758.367</v>
      </c>
      <c r="B267" t="s">
        <v>78</v>
      </c>
      <c r="C267">
        <v>3162.53</v>
      </c>
      <c r="D267">
        <v>30</v>
      </c>
      <c r="F267" t="s">
        <v>20</v>
      </c>
      <c r="I267" t="s">
        <v>22</v>
      </c>
    </row>
    <row r="268" spans="1:9" x14ac:dyDescent="0.75">
      <c r="A268">
        <v>1762.192</v>
      </c>
      <c r="B268" t="s">
        <v>78</v>
      </c>
      <c r="C268">
        <v>3162.53</v>
      </c>
      <c r="D268">
        <v>30</v>
      </c>
      <c r="F268" t="s">
        <v>20</v>
      </c>
      <c r="I268" t="s">
        <v>22</v>
      </c>
    </row>
    <row r="269" spans="1:9" x14ac:dyDescent="0.75">
      <c r="A269">
        <v>1767.366</v>
      </c>
      <c r="B269" t="s">
        <v>78</v>
      </c>
      <c r="C269">
        <v>3162.53</v>
      </c>
      <c r="D269">
        <v>30</v>
      </c>
      <c r="F269" t="s">
        <v>20</v>
      </c>
      <c r="I269" t="s">
        <v>22</v>
      </c>
    </row>
    <row r="270" spans="1:9" x14ac:dyDescent="0.75">
      <c r="A270">
        <v>1772.316</v>
      </c>
      <c r="B270" t="s">
        <v>78</v>
      </c>
      <c r="C270">
        <v>3162.53</v>
      </c>
      <c r="D270">
        <v>30</v>
      </c>
      <c r="F270" t="s">
        <v>20</v>
      </c>
      <c r="I270" t="s">
        <v>22</v>
      </c>
    </row>
    <row r="271" spans="1:9" x14ac:dyDescent="0.75">
      <c r="A271">
        <v>1783.116</v>
      </c>
      <c r="B271" t="s">
        <v>78</v>
      </c>
      <c r="C271">
        <v>3162.53</v>
      </c>
      <c r="D271">
        <v>30</v>
      </c>
      <c r="F271" t="s">
        <v>20</v>
      </c>
      <c r="I271" t="s">
        <v>22</v>
      </c>
    </row>
    <row r="272" spans="1:9" x14ac:dyDescent="0.75">
      <c r="A272">
        <v>1793.6420000000001</v>
      </c>
      <c r="B272" t="s">
        <v>78</v>
      </c>
      <c r="C272">
        <v>3162.53</v>
      </c>
      <c r="D272">
        <v>30</v>
      </c>
      <c r="F272" t="s">
        <v>20</v>
      </c>
      <c r="I272" t="s">
        <v>22</v>
      </c>
    </row>
    <row r="273" spans="1:9" x14ac:dyDescent="0.75">
      <c r="A273">
        <v>1802.0170000000001</v>
      </c>
      <c r="B273" t="s">
        <v>78</v>
      </c>
      <c r="C273">
        <v>3162.53</v>
      </c>
      <c r="D273">
        <v>30</v>
      </c>
      <c r="F273" t="s">
        <v>20</v>
      </c>
      <c r="I273" t="s">
        <v>22</v>
      </c>
    </row>
    <row r="274" spans="1:9" x14ac:dyDescent="0.75">
      <c r="A274">
        <v>1294.942</v>
      </c>
      <c r="B274" t="s">
        <v>78</v>
      </c>
      <c r="C274">
        <v>3162.53</v>
      </c>
      <c r="D274">
        <v>30</v>
      </c>
      <c r="F274" t="s">
        <v>26</v>
      </c>
      <c r="I274" t="s">
        <v>22</v>
      </c>
    </row>
    <row r="275" spans="1:9" x14ac:dyDescent="0.75">
      <c r="A275">
        <v>1329.191</v>
      </c>
      <c r="B275" t="s">
        <v>78</v>
      </c>
      <c r="C275">
        <v>3162.53</v>
      </c>
      <c r="D275">
        <v>30</v>
      </c>
      <c r="F275" t="s">
        <v>26</v>
      </c>
      <c r="I275" t="s">
        <v>22</v>
      </c>
    </row>
    <row r="276" spans="1:9" x14ac:dyDescent="0.75">
      <c r="A276">
        <v>1343.7170000000001</v>
      </c>
      <c r="B276" t="s">
        <v>78</v>
      </c>
      <c r="C276">
        <v>3162.53</v>
      </c>
      <c r="D276">
        <v>30</v>
      </c>
      <c r="F276" t="s">
        <v>26</v>
      </c>
      <c r="I276" t="s">
        <v>22</v>
      </c>
    </row>
    <row r="277" spans="1:9" x14ac:dyDescent="0.75">
      <c r="A277">
        <v>1354.3910000000001</v>
      </c>
      <c r="B277" t="s">
        <v>78</v>
      </c>
      <c r="C277">
        <v>3162.53</v>
      </c>
      <c r="D277">
        <v>30</v>
      </c>
      <c r="F277" t="s">
        <v>26</v>
      </c>
      <c r="I277" t="s">
        <v>22</v>
      </c>
    </row>
    <row r="278" spans="1:9" x14ac:dyDescent="0.75">
      <c r="A278">
        <v>1358.1410000000001</v>
      </c>
      <c r="B278" t="s">
        <v>78</v>
      </c>
      <c r="C278">
        <v>3162.53</v>
      </c>
      <c r="D278">
        <v>30</v>
      </c>
      <c r="F278" t="s">
        <v>26</v>
      </c>
      <c r="I278" t="s">
        <v>22</v>
      </c>
    </row>
    <row r="279" spans="1:9" x14ac:dyDescent="0.75">
      <c r="A279">
        <v>1361.4159999999999</v>
      </c>
      <c r="B279" t="s">
        <v>78</v>
      </c>
      <c r="C279">
        <v>3162.53</v>
      </c>
      <c r="D279">
        <v>30</v>
      </c>
      <c r="F279" t="s">
        <v>26</v>
      </c>
      <c r="I279" t="s">
        <v>22</v>
      </c>
    </row>
    <row r="280" spans="1:9" x14ac:dyDescent="0.75">
      <c r="A280">
        <v>1369.2919999999999</v>
      </c>
      <c r="B280" t="s">
        <v>78</v>
      </c>
      <c r="C280">
        <v>3162.53</v>
      </c>
      <c r="D280">
        <v>30</v>
      </c>
      <c r="F280" t="s">
        <v>26</v>
      </c>
      <c r="I280" t="s">
        <v>22</v>
      </c>
    </row>
    <row r="281" spans="1:9" x14ac:dyDescent="0.75">
      <c r="A281">
        <v>1377.6410000000001</v>
      </c>
      <c r="B281" t="s">
        <v>78</v>
      </c>
      <c r="C281">
        <v>3162.53</v>
      </c>
      <c r="D281">
        <v>30</v>
      </c>
      <c r="F281" t="s">
        <v>26</v>
      </c>
      <c r="I281" t="s">
        <v>22</v>
      </c>
    </row>
    <row r="282" spans="1:9" x14ac:dyDescent="0.75">
      <c r="A282">
        <v>1381.241</v>
      </c>
      <c r="B282" t="s">
        <v>78</v>
      </c>
      <c r="C282">
        <v>3162.53</v>
      </c>
      <c r="D282">
        <v>30</v>
      </c>
      <c r="F282" t="s">
        <v>26</v>
      </c>
      <c r="I282" t="s">
        <v>22</v>
      </c>
    </row>
    <row r="283" spans="1:9" x14ac:dyDescent="0.75">
      <c r="A283">
        <v>1389.816</v>
      </c>
      <c r="B283" t="s">
        <v>78</v>
      </c>
      <c r="C283">
        <v>3162.53</v>
      </c>
      <c r="D283">
        <v>30</v>
      </c>
      <c r="F283" t="s">
        <v>26</v>
      </c>
      <c r="I283" t="s">
        <v>22</v>
      </c>
    </row>
    <row r="284" spans="1:9" x14ac:dyDescent="0.75">
      <c r="A284">
        <v>1395.4169999999999</v>
      </c>
      <c r="B284" t="s">
        <v>78</v>
      </c>
      <c r="C284">
        <v>3162.53</v>
      </c>
      <c r="D284">
        <v>30</v>
      </c>
      <c r="F284" t="s">
        <v>26</v>
      </c>
      <c r="I284" t="s">
        <v>22</v>
      </c>
    </row>
    <row r="285" spans="1:9" x14ac:dyDescent="0.75">
      <c r="A285">
        <v>1408.2909999999999</v>
      </c>
      <c r="B285" t="s">
        <v>78</v>
      </c>
      <c r="C285">
        <v>3162.53</v>
      </c>
      <c r="D285">
        <v>30</v>
      </c>
      <c r="F285" t="s">
        <v>26</v>
      </c>
      <c r="I285" t="s">
        <v>22</v>
      </c>
    </row>
    <row r="286" spans="1:9" x14ac:dyDescent="0.75">
      <c r="A286">
        <v>1415.066</v>
      </c>
      <c r="B286" t="s">
        <v>78</v>
      </c>
      <c r="C286">
        <v>3162.53</v>
      </c>
      <c r="D286">
        <v>30</v>
      </c>
      <c r="F286" t="s">
        <v>26</v>
      </c>
      <c r="I286" t="s">
        <v>22</v>
      </c>
    </row>
    <row r="287" spans="1:9" x14ac:dyDescent="0.75">
      <c r="A287">
        <v>1420.4169999999999</v>
      </c>
      <c r="B287" t="s">
        <v>78</v>
      </c>
      <c r="C287">
        <v>3162.53</v>
      </c>
      <c r="D287">
        <v>30</v>
      </c>
      <c r="F287" t="s">
        <v>26</v>
      </c>
      <c r="I287" t="s">
        <v>22</v>
      </c>
    </row>
    <row r="288" spans="1:9" x14ac:dyDescent="0.75">
      <c r="A288">
        <v>1455.566</v>
      </c>
      <c r="B288" t="s">
        <v>78</v>
      </c>
      <c r="C288">
        <v>3162.53</v>
      </c>
      <c r="D288">
        <v>30</v>
      </c>
      <c r="F288" t="s">
        <v>26</v>
      </c>
      <c r="I288" t="s">
        <v>22</v>
      </c>
    </row>
    <row r="289" spans="1:9" x14ac:dyDescent="0.75">
      <c r="A289">
        <v>1463.7919999999999</v>
      </c>
      <c r="B289" t="s">
        <v>78</v>
      </c>
      <c r="C289">
        <v>3162.53</v>
      </c>
      <c r="D289">
        <v>30</v>
      </c>
      <c r="F289" t="s">
        <v>26</v>
      </c>
      <c r="I289" t="s">
        <v>22</v>
      </c>
    </row>
    <row r="290" spans="1:9" x14ac:dyDescent="0.75">
      <c r="A290">
        <v>1478.7670000000001</v>
      </c>
      <c r="B290" t="s">
        <v>78</v>
      </c>
      <c r="C290">
        <v>3162.53</v>
      </c>
      <c r="D290">
        <v>30</v>
      </c>
      <c r="F290" t="s">
        <v>26</v>
      </c>
      <c r="I290" t="s">
        <v>22</v>
      </c>
    </row>
    <row r="291" spans="1:9" x14ac:dyDescent="0.75">
      <c r="A291">
        <v>1536.3409999999999</v>
      </c>
      <c r="B291" t="s">
        <v>78</v>
      </c>
      <c r="C291">
        <v>3162.53</v>
      </c>
      <c r="D291">
        <v>30</v>
      </c>
      <c r="F291" t="s">
        <v>26</v>
      </c>
      <c r="I291" t="s">
        <v>22</v>
      </c>
    </row>
    <row r="292" spans="1:9" x14ac:dyDescent="0.75">
      <c r="A292">
        <v>1555.116</v>
      </c>
      <c r="B292" t="s">
        <v>78</v>
      </c>
      <c r="C292">
        <v>3162.53</v>
      </c>
      <c r="D292">
        <v>30</v>
      </c>
      <c r="F292" t="s">
        <v>26</v>
      </c>
      <c r="I292" t="s">
        <v>22</v>
      </c>
    </row>
    <row r="293" spans="1:9" x14ac:dyDescent="0.75">
      <c r="A293">
        <v>1562.2159999999999</v>
      </c>
      <c r="B293" t="s">
        <v>78</v>
      </c>
      <c r="C293">
        <v>3162.53</v>
      </c>
      <c r="D293">
        <v>30</v>
      </c>
      <c r="F293" t="s">
        <v>26</v>
      </c>
      <c r="I293" t="s">
        <v>22</v>
      </c>
    </row>
    <row r="294" spans="1:9" x14ac:dyDescent="0.75">
      <c r="A294">
        <v>1577.192</v>
      </c>
      <c r="B294" t="s">
        <v>78</v>
      </c>
      <c r="C294">
        <v>3162.53</v>
      </c>
      <c r="D294">
        <v>30</v>
      </c>
      <c r="F294" t="s">
        <v>26</v>
      </c>
      <c r="I294" t="s">
        <v>22</v>
      </c>
    </row>
    <row r="295" spans="1:9" x14ac:dyDescent="0.75">
      <c r="A295">
        <v>1596.8910000000001</v>
      </c>
      <c r="B295" t="s">
        <v>78</v>
      </c>
      <c r="C295">
        <v>3162.53</v>
      </c>
      <c r="D295">
        <v>30</v>
      </c>
      <c r="F295" t="s">
        <v>26</v>
      </c>
      <c r="I295" t="s">
        <v>22</v>
      </c>
    </row>
    <row r="296" spans="1:9" x14ac:dyDescent="0.75">
      <c r="A296">
        <v>1607.441</v>
      </c>
      <c r="B296" t="s">
        <v>78</v>
      </c>
      <c r="C296">
        <v>3162.53</v>
      </c>
      <c r="D296">
        <v>30</v>
      </c>
      <c r="F296" t="s">
        <v>26</v>
      </c>
      <c r="I296" t="s">
        <v>22</v>
      </c>
    </row>
    <row r="297" spans="1:9" x14ac:dyDescent="0.75">
      <c r="A297">
        <v>1612.318</v>
      </c>
      <c r="B297" t="s">
        <v>78</v>
      </c>
      <c r="C297">
        <v>3162.53</v>
      </c>
      <c r="D297">
        <v>30</v>
      </c>
      <c r="F297" t="s">
        <v>26</v>
      </c>
      <c r="I297" t="s">
        <v>22</v>
      </c>
    </row>
    <row r="298" spans="1:9" x14ac:dyDescent="0.75">
      <c r="A298">
        <v>1644.491</v>
      </c>
      <c r="B298" t="s">
        <v>78</v>
      </c>
      <c r="C298">
        <v>3162.53</v>
      </c>
      <c r="D298">
        <v>30</v>
      </c>
      <c r="F298" t="s">
        <v>26</v>
      </c>
      <c r="I298" t="s">
        <v>22</v>
      </c>
    </row>
    <row r="299" spans="1:9" x14ac:dyDescent="0.75">
      <c r="A299">
        <v>1663.5170000000001</v>
      </c>
      <c r="B299" t="s">
        <v>78</v>
      </c>
      <c r="C299">
        <v>3162.53</v>
      </c>
      <c r="D299">
        <v>30</v>
      </c>
      <c r="F299" t="s">
        <v>26</v>
      </c>
      <c r="I299" t="s">
        <v>22</v>
      </c>
    </row>
    <row r="300" spans="1:9" x14ac:dyDescent="0.75">
      <c r="A300">
        <v>1739.0419999999999</v>
      </c>
      <c r="B300" t="s">
        <v>78</v>
      </c>
      <c r="C300">
        <v>3162.53</v>
      </c>
      <c r="D300">
        <v>30</v>
      </c>
      <c r="F300" t="s">
        <v>26</v>
      </c>
      <c r="I300" t="s">
        <v>22</v>
      </c>
    </row>
    <row r="301" spans="1:9" x14ac:dyDescent="0.75">
      <c r="A301">
        <v>1771.367</v>
      </c>
      <c r="B301" t="s">
        <v>78</v>
      </c>
      <c r="C301">
        <v>3162.53</v>
      </c>
      <c r="D301">
        <v>30</v>
      </c>
      <c r="F301" t="s">
        <v>26</v>
      </c>
      <c r="I301" t="s">
        <v>22</v>
      </c>
    </row>
    <row r="302" spans="1:9" x14ac:dyDescent="0.75">
      <c r="A302">
        <v>1781.0419999999999</v>
      </c>
      <c r="B302" t="s">
        <v>78</v>
      </c>
      <c r="C302">
        <v>3162.53</v>
      </c>
      <c r="D302">
        <v>30</v>
      </c>
      <c r="F302" t="s">
        <v>26</v>
      </c>
      <c r="I302" t="s">
        <v>22</v>
      </c>
    </row>
    <row r="303" spans="1:9" x14ac:dyDescent="0.75">
      <c r="A303">
        <v>1787.5170000000001</v>
      </c>
      <c r="B303" t="s">
        <v>78</v>
      </c>
      <c r="C303">
        <v>3162.53</v>
      </c>
      <c r="D303">
        <v>30</v>
      </c>
      <c r="F303" t="s">
        <v>26</v>
      </c>
      <c r="I303" t="s">
        <v>22</v>
      </c>
    </row>
    <row r="304" spans="1:9" x14ac:dyDescent="0.75">
      <c r="A304">
        <v>1797.566</v>
      </c>
      <c r="B304" t="s">
        <v>78</v>
      </c>
      <c r="C304">
        <v>3162.53</v>
      </c>
      <c r="D304">
        <v>30</v>
      </c>
      <c r="F304" t="s">
        <v>26</v>
      </c>
      <c r="I304" t="s">
        <v>22</v>
      </c>
    </row>
    <row r="305" spans="1:9" x14ac:dyDescent="0.75">
      <c r="A305">
        <v>1803.867</v>
      </c>
      <c r="B305" t="s">
        <v>78</v>
      </c>
      <c r="C305">
        <v>3162.53</v>
      </c>
      <c r="D305">
        <v>30</v>
      </c>
      <c r="F305" t="s">
        <v>26</v>
      </c>
      <c r="I305" t="s">
        <v>22</v>
      </c>
    </row>
  </sheetData>
  <sortState xmlns:xlrd2="http://schemas.microsoft.com/office/spreadsheetml/2017/richdata2" ref="A204:I305">
    <sortCondition ref="F204:F305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4"/>
  <sheetViews>
    <sheetView workbookViewId="0">
      <selection activeCell="D7" sqref="D7:I14"/>
    </sheetView>
  </sheetViews>
  <sheetFormatPr defaultColWidth="8.81640625" defaultRowHeight="14.75" x14ac:dyDescent="0.75"/>
  <cols>
    <col min="4" max="4" width="14" customWidth="1"/>
    <col min="7" max="7" width="15.81640625" customWidth="1"/>
  </cols>
  <sheetData>
    <row r="1" spans="1:9" x14ac:dyDescent="0.75">
      <c r="A1" t="s">
        <v>0</v>
      </c>
      <c r="B1" t="s">
        <v>83</v>
      </c>
    </row>
    <row r="3" spans="1:9" x14ac:dyDescent="0.75">
      <c r="A3" t="s">
        <v>2</v>
      </c>
    </row>
    <row r="5" spans="1:9" x14ac:dyDescent="0.75">
      <c r="A5" t="s">
        <v>3</v>
      </c>
      <c r="B5" t="s">
        <v>84</v>
      </c>
    </row>
    <row r="7" spans="1:9" x14ac:dyDescent="0.75">
      <c r="A7" t="s">
        <v>5</v>
      </c>
      <c r="B7" s="1">
        <v>43979.769108796296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COUNTIF($F$17:$F$92, D9)</f>
        <v>30</v>
      </c>
      <c r="G9" t="s">
        <v>30</v>
      </c>
      <c r="H9">
        <f>COUNTIF($F$93:$F$173, G9)</f>
        <v>17</v>
      </c>
      <c r="I9">
        <f>AVERAGE(K93:K109)</f>
        <v>3.1397058823529145</v>
      </c>
    </row>
    <row r="10" spans="1:9" x14ac:dyDescent="0.75">
      <c r="D10" t="s">
        <v>25</v>
      </c>
      <c r="E10">
        <f t="shared" ref="E10:E12" si="0">COUNTIF($F$17:$F$92, D10)</f>
        <v>17</v>
      </c>
      <c r="G10" t="s">
        <v>20</v>
      </c>
      <c r="H10">
        <f t="shared" ref="H10:H11" si="1">COUNTIF($F$93:$F$173, G10)</f>
        <v>30</v>
      </c>
      <c r="I10">
        <f>AVERAGE(K110:K139)</f>
        <v>2.7242333333332982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27</v>
      </c>
      <c r="G11" t="s">
        <v>26</v>
      </c>
      <c r="H11">
        <f t="shared" si="1"/>
        <v>34</v>
      </c>
      <c r="I11">
        <f>AVERAGE(K140:K173)</f>
        <v>10.381529411764705</v>
      </c>
    </row>
    <row r="12" spans="1:9" x14ac:dyDescent="0.75">
      <c r="D12" t="s">
        <v>28</v>
      </c>
      <c r="E12">
        <f t="shared" si="0"/>
        <v>2</v>
      </c>
      <c r="G12" s="2" t="s">
        <v>36</v>
      </c>
      <c r="H12">
        <f>SUM(H9:H11)</f>
        <v>81</v>
      </c>
    </row>
    <row r="13" spans="1:9" x14ac:dyDescent="0.75">
      <c r="A13" t="s">
        <v>8</v>
      </c>
      <c r="D13" s="2" t="s">
        <v>36</v>
      </c>
      <c r="E13">
        <f>SUM(E9:E12)</f>
        <v>76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1211.2339999999999</v>
      </c>
      <c r="B17" t="s">
        <v>84</v>
      </c>
      <c r="C17">
        <v>3179.33</v>
      </c>
      <c r="D17">
        <v>30</v>
      </c>
      <c r="F17" t="s">
        <v>23</v>
      </c>
      <c r="I17" t="s">
        <v>24</v>
      </c>
    </row>
    <row r="18" spans="1:9" x14ac:dyDescent="0.75">
      <c r="A18">
        <v>1215.8330000000001</v>
      </c>
      <c r="B18" t="s">
        <v>84</v>
      </c>
      <c r="C18">
        <v>3179.33</v>
      </c>
      <c r="D18">
        <v>30</v>
      </c>
      <c r="F18" t="s">
        <v>25</v>
      </c>
      <c r="I18" t="s">
        <v>24</v>
      </c>
    </row>
    <row r="19" spans="1:9" x14ac:dyDescent="0.75">
      <c r="A19">
        <v>1223.1590000000001</v>
      </c>
      <c r="B19" t="s">
        <v>84</v>
      </c>
      <c r="C19">
        <v>3179.33</v>
      </c>
      <c r="D19">
        <v>30</v>
      </c>
      <c r="F19" t="s">
        <v>23</v>
      </c>
      <c r="I19" t="s">
        <v>24</v>
      </c>
    </row>
    <row r="20" spans="1:9" x14ac:dyDescent="0.75">
      <c r="A20">
        <v>1229.5840000000001</v>
      </c>
      <c r="B20" t="s">
        <v>84</v>
      </c>
      <c r="C20">
        <v>3179.33</v>
      </c>
      <c r="D20">
        <v>30</v>
      </c>
      <c r="F20" t="s">
        <v>25</v>
      </c>
      <c r="I20" t="s">
        <v>24</v>
      </c>
    </row>
    <row r="21" spans="1:9" x14ac:dyDescent="0.75">
      <c r="A21">
        <v>1231.384</v>
      </c>
      <c r="B21" t="s">
        <v>84</v>
      </c>
      <c r="C21">
        <v>3179.33</v>
      </c>
      <c r="D21">
        <v>30</v>
      </c>
      <c r="F21" t="s">
        <v>23</v>
      </c>
      <c r="I21" t="s">
        <v>24</v>
      </c>
    </row>
    <row r="22" spans="1:9" x14ac:dyDescent="0.75">
      <c r="A22">
        <v>1235.184</v>
      </c>
      <c r="B22" t="s">
        <v>84</v>
      </c>
      <c r="C22">
        <v>3179.33</v>
      </c>
      <c r="D22">
        <v>30</v>
      </c>
      <c r="F22" t="s">
        <v>25</v>
      </c>
      <c r="I22" t="s">
        <v>24</v>
      </c>
    </row>
    <row r="23" spans="1:9" x14ac:dyDescent="0.75">
      <c r="A23">
        <v>1248.134</v>
      </c>
      <c r="B23" t="s">
        <v>84</v>
      </c>
      <c r="C23">
        <v>3179.33</v>
      </c>
      <c r="D23">
        <v>30</v>
      </c>
      <c r="F23" t="s">
        <v>25</v>
      </c>
      <c r="I23" t="s">
        <v>24</v>
      </c>
    </row>
    <row r="24" spans="1:9" x14ac:dyDescent="0.75">
      <c r="A24">
        <v>1253.9090000000001</v>
      </c>
      <c r="B24" t="s">
        <v>84</v>
      </c>
      <c r="C24">
        <v>3179.33</v>
      </c>
      <c r="D24">
        <v>30</v>
      </c>
      <c r="F24" t="s">
        <v>23</v>
      </c>
      <c r="I24" t="s">
        <v>24</v>
      </c>
    </row>
    <row r="25" spans="1:9" x14ac:dyDescent="0.75">
      <c r="A25">
        <v>1261.6089999999999</v>
      </c>
      <c r="B25" t="s">
        <v>84</v>
      </c>
      <c r="C25">
        <v>3179.33</v>
      </c>
      <c r="D25">
        <v>30</v>
      </c>
      <c r="F25" t="s">
        <v>27</v>
      </c>
      <c r="I25" t="s">
        <v>24</v>
      </c>
    </row>
    <row r="26" spans="1:9" x14ac:dyDescent="0.75">
      <c r="A26">
        <v>1266.009</v>
      </c>
      <c r="B26" t="s">
        <v>84</v>
      </c>
      <c r="C26">
        <v>3179.33</v>
      </c>
      <c r="D26">
        <v>30</v>
      </c>
      <c r="F26" t="s">
        <v>23</v>
      </c>
      <c r="I26" t="s">
        <v>24</v>
      </c>
    </row>
    <row r="27" spans="1:9" x14ac:dyDescent="0.75">
      <c r="A27">
        <v>1276.8589999999999</v>
      </c>
      <c r="B27" t="s">
        <v>84</v>
      </c>
      <c r="C27">
        <v>3179.33</v>
      </c>
      <c r="D27">
        <v>30</v>
      </c>
      <c r="F27" t="s">
        <v>27</v>
      </c>
      <c r="I27" t="s">
        <v>24</v>
      </c>
    </row>
    <row r="28" spans="1:9" x14ac:dyDescent="0.75">
      <c r="A28">
        <v>1280.2090000000001</v>
      </c>
      <c r="B28" t="s">
        <v>84</v>
      </c>
      <c r="C28">
        <v>3179.33</v>
      </c>
      <c r="D28">
        <v>30</v>
      </c>
      <c r="F28" t="s">
        <v>27</v>
      </c>
      <c r="I28" t="s">
        <v>24</v>
      </c>
    </row>
    <row r="29" spans="1:9" x14ac:dyDescent="0.75">
      <c r="A29">
        <v>1294.559</v>
      </c>
      <c r="B29" t="s">
        <v>84</v>
      </c>
      <c r="C29">
        <v>3179.33</v>
      </c>
      <c r="D29">
        <v>30</v>
      </c>
      <c r="F29" t="s">
        <v>27</v>
      </c>
      <c r="I29" t="s">
        <v>24</v>
      </c>
    </row>
    <row r="30" spans="1:9" x14ac:dyDescent="0.75">
      <c r="A30">
        <v>1301.0340000000001</v>
      </c>
      <c r="B30" t="s">
        <v>84</v>
      </c>
      <c r="C30">
        <v>3179.33</v>
      </c>
      <c r="D30">
        <v>30</v>
      </c>
      <c r="F30" t="s">
        <v>27</v>
      </c>
      <c r="I30" t="s">
        <v>24</v>
      </c>
    </row>
    <row r="31" spans="1:9" x14ac:dyDescent="0.75">
      <c r="A31">
        <v>1310.3330000000001</v>
      </c>
      <c r="B31" t="s">
        <v>84</v>
      </c>
      <c r="C31">
        <v>3179.33</v>
      </c>
      <c r="D31">
        <v>30</v>
      </c>
      <c r="F31" t="s">
        <v>27</v>
      </c>
      <c r="I31" t="s">
        <v>24</v>
      </c>
    </row>
    <row r="32" spans="1:9" x14ac:dyDescent="0.75">
      <c r="A32">
        <v>1316.059</v>
      </c>
      <c r="B32" t="s">
        <v>84</v>
      </c>
      <c r="C32">
        <v>3179.33</v>
      </c>
      <c r="D32">
        <v>30</v>
      </c>
      <c r="F32" t="s">
        <v>27</v>
      </c>
      <c r="I32" t="s">
        <v>24</v>
      </c>
    </row>
    <row r="33" spans="1:9" x14ac:dyDescent="0.75">
      <c r="A33">
        <v>1318.134</v>
      </c>
      <c r="B33" t="s">
        <v>84</v>
      </c>
      <c r="C33">
        <v>3179.33</v>
      </c>
      <c r="D33">
        <v>30</v>
      </c>
      <c r="F33" t="s">
        <v>23</v>
      </c>
      <c r="I33" t="s">
        <v>24</v>
      </c>
    </row>
    <row r="34" spans="1:9" x14ac:dyDescent="0.75">
      <c r="A34">
        <v>1325.633</v>
      </c>
      <c r="B34" t="s">
        <v>84</v>
      </c>
      <c r="C34">
        <v>3179.33</v>
      </c>
      <c r="D34">
        <v>30</v>
      </c>
      <c r="F34" t="s">
        <v>27</v>
      </c>
      <c r="I34" t="s">
        <v>24</v>
      </c>
    </row>
    <row r="35" spans="1:9" x14ac:dyDescent="0.75">
      <c r="A35">
        <v>1334.4839999999999</v>
      </c>
      <c r="B35" t="s">
        <v>84</v>
      </c>
      <c r="C35">
        <v>3179.33</v>
      </c>
      <c r="D35">
        <v>30</v>
      </c>
      <c r="F35" t="s">
        <v>27</v>
      </c>
      <c r="I35" t="s">
        <v>24</v>
      </c>
    </row>
    <row r="36" spans="1:9" x14ac:dyDescent="0.75">
      <c r="A36">
        <v>1350.3589999999999</v>
      </c>
      <c r="B36" t="s">
        <v>84</v>
      </c>
      <c r="C36">
        <v>3179.33</v>
      </c>
      <c r="D36">
        <v>30</v>
      </c>
      <c r="F36" t="s">
        <v>27</v>
      </c>
      <c r="I36" t="s">
        <v>24</v>
      </c>
    </row>
    <row r="37" spans="1:9" x14ac:dyDescent="0.75">
      <c r="A37">
        <v>1352.184</v>
      </c>
      <c r="B37" t="s">
        <v>84</v>
      </c>
      <c r="C37">
        <v>3179.33</v>
      </c>
      <c r="D37">
        <v>30</v>
      </c>
      <c r="F37" t="s">
        <v>23</v>
      </c>
      <c r="I37" t="s">
        <v>24</v>
      </c>
    </row>
    <row r="38" spans="1:9" x14ac:dyDescent="0.75">
      <c r="A38">
        <v>1353.2090000000001</v>
      </c>
      <c r="B38" t="s">
        <v>84</v>
      </c>
      <c r="C38">
        <v>3179.33</v>
      </c>
      <c r="D38">
        <v>30</v>
      </c>
      <c r="F38" t="s">
        <v>27</v>
      </c>
      <c r="I38" t="s">
        <v>24</v>
      </c>
    </row>
    <row r="39" spans="1:9" x14ac:dyDescent="0.75">
      <c r="A39">
        <v>1354.5340000000001</v>
      </c>
      <c r="B39" t="s">
        <v>84</v>
      </c>
      <c r="C39">
        <v>3179.33</v>
      </c>
      <c r="D39">
        <v>30</v>
      </c>
      <c r="F39" t="s">
        <v>23</v>
      </c>
      <c r="I39" t="s">
        <v>24</v>
      </c>
    </row>
    <row r="40" spans="1:9" x14ac:dyDescent="0.75">
      <c r="A40">
        <v>1355.058</v>
      </c>
      <c r="B40" t="s">
        <v>84</v>
      </c>
      <c r="C40">
        <v>3179.33</v>
      </c>
      <c r="D40">
        <v>30</v>
      </c>
      <c r="F40" t="s">
        <v>27</v>
      </c>
      <c r="I40" t="s">
        <v>24</v>
      </c>
    </row>
    <row r="41" spans="1:9" x14ac:dyDescent="0.75">
      <c r="A41">
        <v>1357.383</v>
      </c>
      <c r="B41" t="s">
        <v>84</v>
      </c>
      <c r="C41">
        <v>3179.33</v>
      </c>
      <c r="D41">
        <v>30</v>
      </c>
      <c r="F41" t="s">
        <v>27</v>
      </c>
      <c r="I41" t="s">
        <v>24</v>
      </c>
    </row>
    <row r="42" spans="1:9" x14ac:dyDescent="0.75">
      <c r="A42">
        <v>1358.134</v>
      </c>
      <c r="B42" t="s">
        <v>84</v>
      </c>
      <c r="C42">
        <v>3179.33</v>
      </c>
      <c r="D42">
        <v>30</v>
      </c>
      <c r="F42" t="s">
        <v>23</v>
      </c>
      <c r="I42" t="s">
        <v>24</v>
      </c>
    </row>
    <row r="43" spans="1:9" x14ac:dyDescent="0.75">
      <c r="A43">
        <v>1363.2829999999999</v>
      </c>
      <c r="B43" t="s">
        <v>84</v>
      </c>
      <c r="C43">
        <v>3179.33</v>
      </c>
      <c r="D43">
        <v>30</v>
      </c>
      <c r="F43" t="s">
        <v>25</v>
      </c>
      <c r="I43" t="s">
        <v>24</v>
      </c>
    </row>
    <row r="44" spans="1:9" x14ac:dyDescent="0.75">
      <c r="A44">
        <v>1380.2090000000001</v>
      </c>
      <c r="B44" t="s">
        <v>84</v>
      </c>
      <c r="C44">
        <v>3179.33</v>
      </c>
      <c r="D44">
        <v>30</v>
      </c>
      <c r="F44" t="s">
        <v>23</v>
      </c>
      <c r="I44" t="s">
        <v>24</v>
      </c>
    </row>
    <row r="45" spans="1:9" x14ac:dyDescent="0.75">
      <c r="A45">
        <v>1393.8589999999999</v>
      </c>
      <c r="B45" t="s">
        <v>84</v>
      </c>
      <c r="C45">
        <v>3179.33</v>
      </c>
      <c r="D45">
        <v>30</v>
      </c>
      <c r="F45" t="s">
        <v>25</v>
      </c>
      <c r="I45" t="s">
        <v>24</v>
      </c>
    </row>
    <row r="46" spans="1:9" x14ac:dyDescent="0.75">
      <c r="A46">
        <v>1396.2090000000001</v>
      </c>
      <c r="B46" t="s">
        <v>84</v>
      </c>
      <c r="C46">
        <v>3179.33</v>
      </c>
      <c r="D46">
        <v>30</v>
      </c>
      <c r="F46" t="s">
        <v>27</v>
      </c>
      <c r="I46" t="s">
        <v>24</v>
      </c>
    </row>
    <row r="47" spans="1:9" x14ac:dyDescent="0.75">
      <c r="A47">
        <v>1398.2339999999999</v>
      </c>
      <c r="B47" t="s">
        <v>84</v>
      </c>
      <c r="C47">
        <v>3179.33</v>
      </c>
      <c r="D47">
        <v>30</v>
      </c>
      <c r="F47" t="s">
        <v>23</v>
      </c>
      <c r="I47" t="s">
        <v>24</v>
      </c>
    </row>
    <row r="48" spans="1:9" x14ac:dyDescent="0.75">
      <c r="A48">
        <v>1404.758</v>
      </c>
      <c r="B48" t="s">
        <v>84</v>
      </c>
      <c r="C48">
        <v>3179.33</v>
      </c>
      <c r="D48">
        <v>30</v>
      </c>
      <c r="F48" t="s">
        <v>25</v>
      </c>
      <c r="I48" t="s">
        <v>24</v>
      </c>
    </row>
    <row r="49" spans="1:9" x14ac:dyDescent="0.75">
      <c r="A49">
        <v>1419.2840000000001</v>
      </c>
      <c r="B49" t="s">
        <v>84</v>
      </c>
      <c r="C49">
        <v>3179.33</v>
      </c>
      <c r="D49">
        <v>30</v>
      </c>
      <c r="F49" t="s">
        <v>23</v>
      </c>
      <c r="I49" t="s">
        <v>24</v>
      </c>
    </row>
    <row r="50" spans="1:9" x14ac:dyDescent="0.75">
      <c r="A50">
        <v>1427.2090000000001</v>
      </c>
      <c r="B50" t="s">
        <v>84</v>
      </c>
      <c r="C50">
        <v>3179.33</v>
      </c>
      <c r="D50">
        <v>30</v>
      </c>
      <c r="F50" t="s">
        <v>25</v>
      </c>
      <c r="I50" t="s">
        <v>24</v>
      </c>
    </row>
    <row r="51" spans="1:9" x14ac:dyDescent="0.75">
      <c r="A51">
        <v>1430.809</v>
      </c>
      <c r="B51" t="s">
        <v>84</v>
      </c>
      <c r="C51">
        <v>3179.33</v>
      </c>
      <c r="D51">
        <v>30</v>
      </c>
      <c r="F51" t="s">
        <v>23</v>
      </c>
      <c r="I51" t="s">
        <v>24</v>
      </c>
    </row>
    <row r="52" spans="1:9" x14ac:dyDescent="0.75">
      <c r="A52">
        <v>1444.309</v>
      </c>
      <c r="B52" t="s">
        <v>84</v>
      </c>
      <c r="C52">
        <v>3179.33</v>
      </c>
      <c r="D52">
        <v>30</v>
      </c>
      <c r="F52" t="s">
        <v>27</v>
      </c>
      <c r="I52" t="s">
        <v>24</v>
      </c>
    </row>
    <row r="53" spans="1:9" x14ac:dyDescent="0.75">
      <c r="A53">
        <v>1446.384</v>
      </c>
      <c r="B53" t="s">
        <v>84</v>
      </c>
      <c r="C53">
        <v>3179.33</v>
      </c>
      <c r="D53">
        <v>30</v>
      </c>
      <c r="F53" t="s">
        <v>27</v>
      </c>
      <c r="I53" t="s">
        <v>24</v>
      </c>
    </row>
    <row r="54" spans="1:9" x14ac:dyDescent="0.75">
      <c r="A54">
        <v>1452.634</v>
      </c>
      <c r="B54" t="s">
        <v>84</v>
      </c>
      <c r="C54">
        <v>3179.33</v>
      </c>
      <c r="D54">
        <v>30</v>
      </c>
      <c r="F54" t="s">
        <v>27</v>
      </c>
      <c r="I54" t="s">
        <v>24</v>
      </c>
    </row>
    <row r="55" spans="1:9" x14ac:dyDescent="0.75">
      <c r="A55">
        <v>1456.4839999999999</v>
      </c>
      <c r="B55" t="s">
        <v>84</v>
      </c>
      <c r="C55">
        <v>3179.33</v>
      </c>
      <c r="D55">
        <v>30</v>
      </c>
      <c r="F55" t="s">
        <v>25</v>
      </c>
      <c r="I55" t="s">
        <v>24</v>
      </c>
    </row>
    <row r="56" spans="1:9" x14ac:dyDescent="0.75">
      <c r="A56">
        <v>1457.259</v>
      </c>
      <c r="B56" t="s">
        <v>84</v>
      </c>
      <c r="C56">
        <v>3179.33</v>
      </c>
      <c r="D56">
        <v>30</v>
      </c>
      <c r="F56" t="s">
        <v>23</v>
      </c>
      <c r="I56" t="s">
        <v>24</v>
      </c>
    </row>
    <row r="57" spans="1:9" x14ac:dyDescent="0.75">
      <c r="A57">
        <v>1462.509</v>
      </c>
      <c r="B57" t="s">
        <v>84</v>
      </c>
      <c r="C57">
        <v>3179.33</v>
      </c>
      <c r="D57">
        <v>30</v>
      </c>
      <c r="F57" t="s">
        <v>27</v>
      </c>
      <c r="I57" t="s">
        <v>24</v>
      </c>
    </row>
    <row r="58" spans="1:9" x14ac:dyDescent="0.75">
      <c r="A58">
        <v>1464.0840000000001</v>
      </c>
      <c r="B58" t="s">
        <v>84</v>
      </c>
      <c r="C58">
        <v>3179.33</v>
      </c>
      <c r="D58">
        <v>30</v>
      </c>
      <c r="F58" t="s">
        <v>25</v>
      </c>
      <c r="I58" t="s">
        <v>24</v>
      </c>
    </row>
    <row r="59" spans="1:9" x14ac:dyDescent="0.75">
      <c r="A59">
        <v>1466.433</v>
      </c>
      <c r="B59" t="s">
        <v>84</v>
      </c>
      <c r="C59">
        <v>3179.33</v>
      </c>
      <c r="D59">
        <v>30</v>
      </c>
      <c r="F59" t="s">
        <v>25</v>
      </c>
      <c r="I59" t="s">
        <v>24</v>
      </c>
    </row>
    <row r="60" spans="1:9" x14ac:dyDescent="0.75">
      <c r="A60">
        <v>1484.383</v>
      </c>
      <c r="B60" t="s">
        <v>84</v>
      </c>
      <c r="C60">
        <v>3179.33</v>
      </c>
      <c r="D60">
        <v>30</v>
      </c>
      <c r="F60" t="s">
        <v>23</v>
      </c>
      <c r="I60" t="s">
        <v>24</v>
      </c>
    </row>
    <row r="61" spans="1:9" x14ac:dyDescent="0.75">
      <c r="A61">
        <v>1484.633</v>
      </c>
      <c r="B61" t="s">
        <v>84</v>
      </c>
      <c r="C61">
        <v>3179.33</v>
      </c>
      <c r="D61">
        <v>30</v>
      </c>
      <c r="F61" t="s">
        <v>27</v>
      </c>
      <c r="I61" t="s">
        <v>24</v>
      </c>
    </row>
    <row r="62" spans="1:9" x14ac:dyDescent="0.75">
      <c r="A62">
        <v>1485.9090000000001</v>
      </c>
      <c r="B62" t="s">
        <v>84</v>
      </c>
      <c r="C62">
        <v>3179.33</v>
      </c>
      <c r="D62">
        <v>30</v>
      </c>
      <c r="F62" t="s">
        <v>27</v>
      </c>
      <c r="I62" t="s">
        <v>24</v>
      </c>
    </row>
    <row r="63" spans="1:9" x14ac:dyDescent="0.75">
      <c r="A63">
        <v>1486.184</v>
      </c>
      <c r="B63" t="s">
        <v>84</v>
      </c>
      <c r="C63">
        <v>3179.33</v>
      </c>
      <c r="D63">
        <v>30</v>
      </c>
      <c r="F63" t="s">
        <v>23</v>
      </c>
      <c r="I63" t="s">
        <v>24</v>
      </c>
    </row>
    <row r="64" spans="1:9" x14ac:dyDescent="0.75">
      <c r="A64">
        <v>1502.259</v>
      </c>
      <c r="B64" t="s">
        <v>84</v>
      </c>
      <c r="C64">
        <v>3179.33</v>
      </c>
      <c r="D64">
        <v>30</v>
      </c>
      <c r="F64" t="s">
        <v>25</v>
      </c>
      <c r="I64" t="s">
        <v>24</v>
      </c>
    </row>
    <row r="65" spans="1:9" x14ac:dyDescent="0.75">
      <c r="A65">
        <v>1542.0830000000001</v>
      </c>
      <c r="B65" t="s">
        <v>84</v>
      </c>
      <c r="C65">
        <v>3179.33</v>
      </c>
      <c r="D65">
        <v>30</v>
      </c>
      <c r="F65" t="s">
        <v>23</v>
      </c>
      <c r="I65" t="s">
        <v>24</v>
      </c>
    </row>
    <row r="66" spans="1:9" x14ac:dyDescent="0.75">
      <c r="A66">
        <v>1571.6590000000001</v>
      </c>
      <c r="B66" t="s">
        <v>84</v>
      </c>
      <c r="C66">
        <v>3179.33</v>
      </c>
      <c r="D66">
        <v>30</v>
      </c>
      <c r="F66" t="s">
        <v>27</v>
      </c>
      <c r="I66" t="s">
        <v>24</v>
      </c>
    </row>
    <row r="67" spans="1:9" x14ac:dyDescent="0.75">
      <c r="A67">
        <v>1572.684</v>
      </c>
      <c r="B67" t="s">
        <v>84</v>
      </c>
      <c r="C67">
        <v>3179.33</v>
      </c>
      <c r="D67">
        <v>30</v>
      </c>
      <c r="F67" t="s">
        <v>23</v>
      </c>
      <c r="I67" t="s">
        <v>24</v>
      </c>
    </row>
    <row r="68" spans="1:9" x14ac:dyDescent="0.75">
      <c r="A68">
        <v>1591.259</v>
      </c>
      <c r="B68" t="s">
        <v>84</v>
      </c>
      <c r="C68">
        <v>3179.33</v>
      </c>
      <c r="D68">
        <v>30</v>
      </c>
      <c r="F68" t="s">
        <v>27</v>
      </c>
      <c r="I68" t="s">
        <v>24</v>
      </c>
    </row>
    <row r="69" spans="1:9" x14ac:dyDescent="0.75">
      <c r="A69">
        <v>1593.8340000000001</v>
      </c>
      <c r="B69" t="s">
        <v>84</v>
      </c>
      <c r="C69">
        <v>3179.33</v>
      </c>
      <c r="D69">
        <v>30</v>
      </c>
      <c r="F69" t="s">
        <v>23</v>
      </c>
      <c r="I69" t="s">
        <v>24</v>
      </c>
    </row>
    <row r="70" spans="1:9" x14ac:dyDescent="0.75">
      <c r="A70">
        <v>1599.809</v>
      </c>
      <c r="B70" t="s">
        <v>84</v>
      </c>
      <c r="C70">
        <v>3179.33</v>
      </c>
      <c r="D70">
        <v>30</v>
      </c>
      <c r="F70" t="s">
        <v>25</v>
      </c>
      <c r="I70" t="s">
        <v>24</v>
      </c>
    </row>
    <row r="71" spans="1:9" x14ac:dyDescent="0.75">
      <c r="A71">
        <v>1601.3579999999999</v>
      </c>
      <c r="B71" t="s">
        <v>84</v>
      </c>
      <c r="C71">
        <v>3179.33</v>
      </c>
      <c r="D71">
        <v>30</v>
      </c>
      <c r="F71" t="s">
        <v>23</v>
      </c>
      <c r="I71" t="s">
        <v>24</v>
      </c>
    </row>
    <row r="72" spans="1:9" x14ac:dyDescent="0.75">
      <c r="A72">
        <v>1613.5340000000001</v>
      </c>
      <c r="B72" t="s">
        <v>84</v>
      </c>
      <c r="C72">
        <v>3179.33</v>
      </c>
      <c r="D72">
        <v>30</v>
      </c>
      <c r="F72" t="s">
        <v>23</v>
      </c>
      <c r="I72" t="s">
        <v>24</v>
      </c>
    </row>
    <row r="73" spans="1:9" x14ac:dyDescent="0.75">
      <c r="A73">
        <v>1619.2339999999999</v>
      </c>
      <c r="B73" t="s">
        <v>84</v>
      </c>
      <c r="C73">
        <v>3179.33</v>
      </c>
      <c r="D73">
        <v>30</v>
      </c>
      <c r="F73" t="s">
        <v>28</v>
      </c>
      <c r="I73" t="s">
        <v>24</v>
      </c>
    </row>
    <row r="74" spans="1:9" x14ac:dyDescent="0.75">
      <c r="A74">
        <v>1640.7829999999999</v>
      </c>
      <c r="B74" t="s">
        <v>84</v>
      </c>
      <c r="C74">
        <v>3179.33</v>
      </c>
      <c r="D74">
        <v>30</v>
      </c>
      <c r="F74" t="s">
        <v>25</v>
      </c>
      <c r="I74" t="s">
        <v>24</v>
      </c>
    </row>
    <row r="75" spans="1:9" x14ac:dyDescent="0.75">
      <c r="A75">
        <v>1641.5340000000001</v>
      </c>
      <c r="B75" t="s">
        <v>84</v>
      </c>
      <c r="C75">
        <v>3179.33</v>
      </c>
      <c r="D75">
        <v>30</v>
      </c>
      <c r="F75" t="s">
        <v>23</v>
      </c>
      <c r="I75" t="s">
        <v>24</v>
      </c>
    </row>
    <row r="76" spans="1:9" x14ac:dyDescent="0.75">
      <c r="A76">
        <v>1656.4590000000001</v>
      </c>
      <c r="B76" t="s">
        <v>84</v>
      </c>
      <c r="C76">
        <v>3179.33</v>
      </c>
      <c r="D76">
        <v>30</v>
      </c>
      <c r="F76" t="s">
        <v>25</v>
      </c>
      <c r="I76" t="s">
        <v>24</v>
      </c>
    </row>
    <row r="77" spans="1:9" x14ac:dyDescent="0.75">
      <c r="A77">
        <v>1659.0840000000001</v>
      </c>
      <c r="B77" t="s">
        <v>84</v>
      </c>
      <c r="C77">
        <v>3179.33</v>
      </c>
      <c r="D77">
        <v>30</v>
      </c>
      <c r="F77" t="s">
        <v>23</v>
      </c>
      <c r="I77" t="s">
        <v>24</v>
      </c>
    </row>
    <row r="78" spans="1:9" x14ac:dyDescent="0.75">
      <c r="A78">
        <v>1667.559</v>
      </c>
      <c r="B78" t="s">
        <v>84</v>
      </c>
      <c r="C78">
        <v>3179.33</v>
      </c>
      <c r="D78">
        <v>30</v>
      </c>
      <c r="F78" t="s">
        <v>27</v>
      </c>
      <c r="I78" t="s">
        <v>24</v>
      </c>
    </row>
    <row r="79" spans="1:9" x14ac:dyDescent="0.75">
      <c r="A79">
        <v>1668.8579999999999</v>
      </c>
      <c r="B79" t="s">
        <v>84</v>
      </c>
      <c r="C79">
        <v>3179.33</v>
      </c>
      <c r="D79">
        <v>30</v>
      </c>
      <c r="F79" t="s">
        <v>23</v>
      </c>
      <c r="I79" t="s">
        <v>24</v>
      </c>
    </row>
    <row r="80" spans="1:9" x14ac:dyDescent="0.75">
      <c r="A80">
        <v>1672.1590000000001</v>
      </c>
      <c r="B80" t="s">
        <v>84</v>
      </c>
      <c r="C80">
        <v>3179.33</v>
      </c>
      <c r="D80">
        <v>30</v>
      </c>
      <c r="F80" t="s">
        <v>28</v>
      </c>
      <c r="I80" t="s">
        <v>24</v>
      </c>
    </row>
    <row r="81" spans="1:11" x14ac:dyDescent="0.75">
      <c r="A81">
        <v>1683.3330000000001</v>
      </c>
      <c r="B81" t="s">
        <v>84</v>
      </c>
      <c r="C81">
        <v>3179.33</v>
      </c>
      <c r="D81">
        <v>30</v>
      </c>
      <c r="F81" t="s">
        <v>23</v>
      </c>
      <c r="I81" t="s">
        <v>24</v>
      </c>
    </row>
    <row r="82" spans="1:11" x14ac:dyDescent="0.75">
      <c r="A82">
        <v>1717.134</v>
      </c>
      <c r="B82" t="s">
        <v>84</v>
      </c>
      <c r="C82">
        <v>3179.33</v>
      </c>
      <c r="D82">
        <v>30</v>
      </c>
      <c r="F82" t="s">
        <v>27</v>
      </c>
      <c r="I82" t="s">
        <v>24</v>
      </c>
    </row>
    <row r="83" spans="1:11" x14ac:dyDescent="0.75">
      <c r="A83">
        <v>1723.559</v>
      </c>
      <c r="B83" t="s">
        <v>84</v>
      </c>
      <c r="C83">
        <v>3179.33</v>
      </c>
      <c r="D83">
        <v>30</v>
      </c>
      <c r="F83" t="s">
        <v>27</v>
      </c>
      <c r="I83" t="s">
        <v>24</v>
      </c>
    </row>
    <row r="84" spans="1:11" x14ac:dyDescent="0.75">
      <c r="A84">
        <v>1741.2339999999999</v>
      </c>
      <c r="B84" t="s">
        <v>84</v>
      </c>
      <c r="C84">
        <v>3179.33</v>
      </c>
      <c r="D84">
        <v>30</v>
      </c>
      <c r="F84" t="s">
        <v>27</v>
      </c>
      <c r="I84" t="s">
        <v>24</v>
      </c>
    </row>
    <row r="85" spans="1:11" x14ac:dyDescent="0.75">
      <c r="A85">
        <v>1746.3340000000001</v>
      </c>
      <c r="B85" t="s">
        <v>84</v>
      </c>
      <c r="C85">
        <v>3179.33</v>
      </c>
      <c r="D85">
        <v>30</v>
      </c>
      <c r="F85" t="s">
        <v>23</v>
      </c>
      <c r="I85" t="s">
        <v>24</v>
      </c>
    </row>
    <row r="86" spans="1:11" x14ac:dyDescent="0.75">
      <c r="A86">
        <v>1752.934</v>
      </c>
      <c r="B86" t="s">
        <v>84</v>
      </c>
      <c r="C86">
        <v>3179.33</v>
      </c>
      <c r="D86">
        <v>30</v>
      </c>
      <c r="F86" t="s">
        <v>27</v>
      </c>
      <c r="I86" t="s">
        <v>24</v>
      </c>
    </row>
    <row r="87" spans="1:11" x14ac:dyDescent="0.75">
      <c r="A87">
        <v>1753.758</v>
      </c>
      <c r="B87" t="s">
        <v>84</v>
      </c>
      <c r="C87">
        <v>3179.33</v>
      </c>
      <c r="D87">
        <v>30</v>
      </c>
      <c r="F87" t="s">
        <v>23</v>
      </c>
      <c r="I87" t="s">
        <v>24</v>
      </c>
    </row>
    <row r="88" spans="1:11" x14ac:dyDescent="0.75">
      <c r="A88">
        <v>1765.1579999999999</v>
      </c>
      <c r="B88" t="s">
        <v>84</v>
      </c>
      <c r="C88">
        <v>3179.33</v>
      </c>
      <c r="D88">
        <v>30</v>
      </c>
      <c r="F88" t="s">
        <v>25</v>
      </c>
      <c r="I88" t="s">
        <v>24</v>
      </c>
    </row>
    <row r="89" spans="1:11" x14ac:dyDescent="0.75">
      <c r="A89">
        <v>1768.258</v>
      </c>
      <c r="B89" t="s">
        <v>84</v>
      </c>
      <c r="C89">
        <v>3179.33</v>
      </c>
      <c r="D89">
        <v>30</v>
      </c>
      <c r="F89" t="s">
        <v>23</v>
      </c>
      <c r="I89" t="s">
        <v>24</v>
      </c>
    </row>
    <row r="90" spans="1:11" x14ac:dyDescent="0.75">
      <c r="A90">
        <v>1781.2329999999999</v>
      </c>
      <c r="B90" t="s">
        <v>84</v>
      </c>
      <c r="C90">
        <v>3179.33</v>
      </c>
      <c r="D90">
        <v>30</v>
      </c>
      <c r="F90" t="s">
        <v>25</v>
      </c>
      <c r="I90" t="s">
        <v>24</v>
      </c>
    </row>
    <row r="91" spans="1:11" x14ac:dyDescent="0.75">
      <c r="A91">
        <v>1783.8330000000001</v>
      </c>
      <c r="B91" t="s">
        <v>84</v>
      </c>
      <c r="C91">
        <v>3179.33</v>
      </c>
      <c r="D91">
        <v>30</v>
      </c>
      <c r="F91" t="s">
        <v>23</v>
      </c>
      <c r="I91" t="s">
        <v>24</v>
      </c>
    </row>
    <row r="92" spans="1:11" x14ac:dyDescent="0.75">
      <c r="A92">
        <v>1794.9349999999999</v>
      </c>
      <c r="B92" t="s">
        <v>84</v>
      </c>
      <c r="C92">
        <v>3179.33</v>
      </c>
      <c r="D92">
        <v>30</v>
      </c>
      <c r="F92" t="s">
        <v>23</v>
      </c>
      <c r="I92" t="s">
        <v>24</v>
      </c>
      <c r="K92" t="s">
        <v>37</v>
      </c>
    </row>
    <row r="93" spans="1:11" x14ac:dyDescent="0.75">
      <c r="A93" s="3">
        <v>1286.5340000000001</v>
      </c>
      <c r="B93" s="3" t="s">
        <v>84</v>
      </c>
      <c r="C93" s="3">
        <v>3179.33</v>
      </c>
      <c r="D93" s="3">
        <v>30</v>
      </c>
      <c r="E93" s="3"/>
      <c r="F93" s="3" t="s">
        <v>30</v>
      </c>
      <c r="G93" s="3"/>
      <c r="H93" s="3"/>
      <c r="I93" s="3" t="s">
        <v>21</v>
      </c>
      <c r="K93">
        <f>A174-A93</f>
        <v>3.1499999999998636</v>
      </c>
    </row>
    <row r="94" spans="1:11" x14ac:dyDescent="0.75">
      <c r="A94">
        <v>1304.433</v>
      </c>
      <c r="B94" t="s">
        <v>84</v>
      </c>
      <c r="C94">
        <v>3179.33</v>
      </c>
      <c r="D94">
        <v>30</v>
      </c>
      <c r="F94" t="s">
        <v>30</v>
      </c>
      <c r="I94" t="s">
        <v>21</v>
      </c>
      <c r="K94">
        <f t="shared" ref="K94:K108" si="2">A175-A94</f>
        <v>4.1010000000001128</v>
      </c>
    </row>
    <row r="95" spans="1:11" x14ac:dyDescent="0.75">
      <c r="A95">
        <v>1365.883</v>
      </c>
      <c r="B95" t="s">
        <v>84</v>
      </c>
      <c r="C95">
        <v>3179.33</v>
      </c>
      <c r="D95">
        <v>30</v>
      </c>
      <c r="F95" t="s">
        <v>30</v>
      </c>
      <c r="I95" t="s">
        <v>21</v>
      </c>
      <c r="K95">
        <f t="shared" si="2"/>
        <v>3.1009999999998854</v>
      </c>
    </row>
    <row r="96" spans="1:11" x14ac:dyDescent="0.75">
      <c r="A96">
        <v>1369.759</v>
      </c>
      <c r="B96" t="s">
        <v>84</v>
      </c>
      <c r="C96">
        <v>3179.33</v>
      </c>
      <c r="D96">
        <v>30</v>
      </c>
      <c r="F96" t="s">
        <v>30</v>
      </c>
      <c r="I96" t="s">
        <v>21</v>
      </c>
      <c r="K96">
        <f t="shared" si="2"/>
        <v>4.9739999999999327</v>
      </c>
    </row>
    <row r="97" spans="1:11" x14ac:dyDescent="0.75">
      <c r="A97">
        <v>1437.634</v>
      </c>
      <c r="B97" t="s">
        <v>84</v>
      </c>
      <c r="C97">
        <v>3179.33</v>
      </c>
      <c r="D97">
        <v>30</v>
      </c>
      <c r="F97" t="s">
        <v>30</v>
      </c>
      <c r="I97" t="s">
        <v>21</v>
      </c>
      <c r="K97">
        <f t="shared" si="2"/>
        <v>1.5740000000000691</v>
      </c>
    </row>
    <row r="98" spans="1:11" x14ac:dyDescent="0.75">
      <c r="A98">
        <v>1453.9090000000001</v>
      </c>
      <c r="B98" t="s">
        <v>84</v>
      </c>
      <c r="C98">
        <v>3179.33</v>
      </c>
      <c r="D98">
        <v>30</v>
      </c>
      <c r="F98" t="s">
        <v>30</v>
      </c>
      <c r="I98" t="s">
        <v>21</v>
      </c>
      <c r="K98">
        <f t="shared" si="2"/>
        <v>1.3249999999998181</v>
      </c>
    </row>
    <row r="99" spans="1:11" x14ac:dyDescent="0.75">
      <c r="A99">
        <v>1466.934</v>
      </c>
      <c r="B99" t="s">
        <v>84</v>
      </c>
      <c r="C99">
        <v>3179.33</v>
      </c>
      <c r="D99">
        <v>30</v>
      </c>
      <c r="F99" t="s">
        <v>30</v>
      </c>
      <c r="I99" t="s">
        <v>21</v>
      </c>
      <c r="K99">
        <f t="shared" si="2"/>
        <v>4.6749999999999545</v>
      </c>
    </row>
    <row r="100" spans="1:11" x14ac:dyDescent="0.75">
      <c r="A100">
        <v>1474.2090000000001</v>
      </c>
      <c r="B100" t="s">
        <v>84</v>
      </c>
      <c r="C100">
        <v>3179.33</v>
      </c>
      <c r="D100">
        <v>30</v>
      </c>
      <c r="F100" t="s">
        <v>30</v>
      </c>
      <c r="I100" t="s">
        <v>21</v>
      </c>
      <c r="K100">
        <f t="shared" si="2"/>
        <v>2.5999999999999091</v>
      </c>
    </row>
    <row r="101" spans="1:11" x14ac:dyDescent="0.75">
      <c r="A101">
        <v>1500.2090000000001</v>
      </c>
      <c r="B101" t="s">
        <v>84</v>
      </c>
      <c r="C101">
        <v>3179.33</v>
      </c>
      <c r="D101">
        <v>30</v>
      </c>
      <c r="F101" t="s">
        <v>30</v>
      </c>
      <c r="I101" t="s">
        <v>21</v>
      </c>
      <c r="K101">
        <f t="shared" si="2"/>
        <v>1.5499999999999545</v>
      </c>
    </row>
    <row r="102" spans="1:11" x14ac:dyDescent="0.75">
      <c r="A102">
        <v>1512.9090000000001</v>
      </c>
      <c r="B102" t="s">
        <v>84</v>
      </c>
      <c r="C102">
        <v>3179.33</v>
      </c>
      <c r="D102">
        <v>30</v>
      </c>
      <c r="F102" t="s">
        <v>30</v>
      </c>
      <c r="I102" t="s">
        <v>21</v>
      </c>
      <c r="K102">
        <f t="shared" si="2"/>
        <v>2.2999999999999545</v>
      </c>
    </row>
    <row r="103" spans="1:11" x14ac:dyDescent="0.75">
      <c r="A103">
        <v>1566.9839999999999</v>
      </c>
      <c r="B103" t="s">
        <v>84</v>
      </c>
      <c r="C103">
        <v>3179.33</v>
      </c>
      <c r="D103">
        <v>30</v>
      </c>
      <c r="F103" t="s">
        <v>30</v>
      </c>
      <c r="I103" t="s">
        <v>21</v>
      </c>
      <c r="K103">
        <f t="shared" si="2"/>
        <v>3.1240000000000236</v>
      </c>
    </row>
    <row r="104" spans="1:11" x14ac:dyDescent="0.75">
      <c r="A104">
        <v>1580.633</v>
      </c>
      <c r="B104" t="s">
        <v>84</v>
      </c>
      <c r="C104">
        <v>3179.33</v>
      </c>
      <c r="D104">
        <v>30</v>
      </c>
      <c r="F104" t="s">
        <v>30</v>
      </c>
      <c r="I104" t="s">
        <v>21</v>
      </c>
      <c r="K104">
        <f t="shared" si="2"/>
        <v>7.2259999999998854</v>
      </c>
    </row>
    <row r="105" spans="1:11" x14ac:dyDescent="0.75">
      <c r="A105">
        <v>1608.683</v>
      </c>
      <c r="B105" t="s">
        <v>84</v>
      </c>
      <c r="C105">
        <v>3179.33</v>
      </c>
      <c r="D105">
        <v>30</v>
      </c>
      <c r="F105" t="s">
        <v>30</v>
      </c>
      <c r="I105" t="s">
        <v>21</v>
      </c>
      <c r="K105">
        <f t="shared" si="2"/>
        <v>2.5260000000000673</v>
      </c>
    </row>
    <row r="106" spans="1:11" x14ac:dyDescent="0.75">
      <c r="A106">
        <v>1645.434</v>
      </c>
      <c r="B106" t="s">
        <v>84</v>
      </c>
      <c r="C106">
        <v>3179.33</v>
      </c>
      <c r="D106">
        <v>30</v>
      </c>
      <c r="F106" t="s">
        <v>30</v>
      </c>
      <c r="I106" t="s">
        <v>21</v>
      </c>
      <c r="K106">
        <f t="shared" si="2"/>
        <v>2.8240000000000691</v>
      </c>
    </row>
    <row r="107" spans="1:11" x14ac:dyDescent="0.75">
      <c r="A107">
        <v>1652.3589999999999</v>
      </c>
      <c r="B107" t="s">
        <v>84</v>
      </c>
      <c r="C107">
        <v>3179.33</v>
      </c>
      <c r="D107">
        <v>30</v>
      </c>
      <c r="F107" t="s">
        <v>30</v>
      </c>
      <c r="I107" t="s">
        <v>21</v>
      </c>
      <c r="K107">
        <f>A188-A107</f>
        <v>1.5740000000000691</v>
      </c>
    </row>
    <row r="108" spans="1:11" x14ac:dyDescent="0.75">
      <c r="A108">
        <v>1679.933</v>
      </c>
      <c r="B108" t="s">
        <v>84</v>
      </c>
      <c r="C108">
        <v>3179.33</v>
      </c>
      <c r="D108">
        <v>30</v>
      </c>
      <c r="F108" t="s">
        <v>30</v>
      </c>
      <c r="I108" t="s">
        <v>21</v>
      </c>
      <c r="K108">
        <f t="shared" si="2"/>
        <v>3.9010000000000673</v>
      </c>
    </row>
    <row r="109" spans="1:11" x14ac:dyDescent="0.75">
      <c r="A109">
        <v>1798.5840000000001</v>
      </c>
      <c r="B109" t="s">
        <v>84</v>
      </c>
      <c r="C109">
        <v>3179.33</v>
      </c>
      <c r="D109">
        <v>30</v>
      </c>
      <c r="F109" t="s">
        <v>30</v>
      </c>
      <c r="I109" t="s">
        <v>21</v>
      </c>
      <c r="K109">
        <f>A190-A109</f>
        <v>2.8499999999999091</v>
      </c>
    </row>
    <row r="110" spans="1:11" x14ac:dyDescent="0.75">
      <c r="A110">
        <v>1226.759</v>
      </c>
      <c r="B110" t="s">
        <v>84</v>
      </c>
      <c r="C110">
        <v>3179.33</v>
      </c>
      <c r="D110">
        <v>30</v>
      </c>
      <c r="F110" t="s">
        <v>20</v>
      </c>
      <c r="I110" t="s">
        <v>21</v>
      </c>
      <c r="K110">
        <f t="shared" ref="K110:K173" si="3">A191-A110</f>
        <v>2.0499999999999545</v>
      </c>
    </row>
    <row r="111" spans="1:11" x14ac:dyDescent="0.75">
      <c r="A111">
        <v>1243.2090000000001</v>
      </c>
      <c r="B111" t="s">
        <v>84</v>
      </c>
      <c r="C111">
        <v>3179.33</v>
      </c>
      <c r="D111">
        <v>30</v>
      </c>
      <c r="F111" t="s">
        <v>20</v>
      </c>
      <c r="I111" t="s">
        <v>21</v>
      </c>
      <c r="K111">
        <f t="shared" si="3"/>
        <v>4.6749999999999545</v>
      </c>
    </row>
    <row r="112" spans="1:11" x14ac:dyDescent="0.75">
      <c r="A112">
        <v>1267.6089999999999</v>
      </c>
      <c r="B112" t="s">
        <v>84</v>
      </c>
      <c r="C112">
        <v>3179.33</v>
      </c>
      <c r="D112">
        <v>30</v>
      </c>
      <c r="F112" t="s">
        <v>20</v>
      </c>
      <c r="I112" t="s">
        <v>21</v>
      </c>
      <c r="K112">
        <f t="shared" si="3"/>
        <v>5.1500000000000909</v>
      </c>
    </row>
    <row r="113" spans="1:11" x14ac:dyDescent="0.75">
      <c r="A113">
        <v>1290.2080000000001</v>
      </c>
      <c r="B113" t="s">
        <v>84</v>
      </c>
      <c r="C113">
        <v>3179.33</v>
      </c>
      <c r="D113">
        <v>30</v>
      </c>
      <c r="F113" t="s">
        <v>20</v>
      </c>
      <c r="I113" t="s">
        <v>21</v>
      </c>
      <c r="K113">
        <f t="shared" si="3"/>
        <v>3.1009999999998854</v>
      </c>
    </row>
    <row r="114" spans="1:11" x14ac:dyDescent="0.75">
      <c r="A114">
        <v>1296.9090000000001</v>
      </c>
      <c r="B114" t="s">
        <v>84</v>
      </c>
      <c r="C114">
        <v>3179.33</v>
      </c>
      <c r="D114">
        <v>30</v>
      </c>
      <c r="F114" t="s">
        <v>20</v>
      </c>
      <c r="I114" t="s">
        <v>21</v>
      </c>
      <c r="K114">
        <f t="shared" si="3"/>
        <v>3.0999999999999091</v>
      </c>
    </row>
    <row r="115" spans="1:11" x14ac:dyDescent="0.75">
      <c r="A115">
        <v>1346.6590000000001</v>
      </c>
      <c r="B115" t="s">
        <v>84</v>
      </c>
      <c r="C115">
        <v>3179.33</v>
      </c>
      <c r="D115">
        <v>30</v>
      </c>
      <c r="F115" t="s">
        <v>20</v>
      </c>
      <c r="I115" t="s">
        <v>21</v>
      </c>
      <c r="K115">
        <f t="shared" si="3"/>
        <v>1.8989999999998872</v>
      </c>
    </row>
    <row r="116" spans="1:11" x14ac:dyDescent="0.75">
      <c r="A116">
        <v>1375.259</v>
      </c>
      <c r="B116" t="s">
        <v>84</v>
      </c>
      <c r="C116">
        <v>3179.33</v>
      </c>
      <c r="D116">
        <v>30</v>
      </c>
      <c r="F116" t="s">
        <v>20</v>
      </c>
      <c r="I116" t="s">
        <v>21</v>
      </c>
      <c r="K116">
        <f t="shared" si="3"/>
        <v>2.0999999999999091</v>
      </c>
    </row>
    <row r="117" spans="1:11" x14ac:dyDescent="0.75">
      <c r="A117">
        <v>1392.0840000000001</v>
      </c>
      <c r="B117" t="s">
        <v>84</v>
      </c>
      <c r="C117">
        <v>3179.33</v>
      </c>
      <c r="D117">
        <v>30</v>
      </c>
      <c r="F117" t="s">
        <v>20</v>
      </c>
      <c r="I117" t="s">
        <v>21</v>
      </c>
      <c r="K117">
        <f t="shared" si="3"/>
        <v>1.2749999999998636</v>
      </c>
    </row>
    <row r="118" spans="1:11" x14ac:dyDescent="0.75">
      <c r="A118">
        <v>1439.9590000000001</v>
      </c>
      <c r="B118" t="s">
        <v>84</v>
      </c>
      <c r="C118">
        <v>3179.33</v>
      </c>
      <c r="D118">
        <v>30</v>
      </c>
      <c r="F118" t="s">
        <v>20</v>
      </c>
      <c r="I118" t="s">
        <v>21</v>
      </c>
      <c r="K118">
        <f t="shared" si="3"/>
        <v>3.5999999999999091</v>
      </c>
    </row>
    <row r="119" spans="1:11" x14ac:dyDescent="0.75">
      <c r="A119">
        <v>1479.135</v>
      </c>
      <c r="B119" t="s">
        <v>84</v>
      </c>
      <c r="C119">
        <v>3179.33</v>
      </c>
      <c r="D119">
        <v>30</v>
      </c>
      <c r="F119" t="s">
        <v>20</v>
      </c>
      <c r="I119" t="s">
        <v>21</v>
      </c>
      <c r="K119">
        <f t="shared" si="3"/>
        <v>3.6730000000000018</v>
      </c>
    </row>
    <row r="120" spans="1:11" x14ac:dyDescent="0.75">
      <c r="A120">
        <v>1527.884</v>
      </c>
      <c r="B120" t="s">
        <v>84</v>
      </c>
      <c r="C120">
        <v>3179.33</v>
      </c>
      <c r="D120">
        <v>30</v>
      </c>
      <c r="F120" t="s">
        <v>20</v>
      </c>
      <c r="I120" t="s">
        <v>21</v>
      </c>
      <c r="K120">
        <f t="shared" si="3"/>
        <v>6.0250000000000909</v>
      </c>
    </row>
    <row r="121" spans="1:11" x14ac:dyDescent="0.75">
      <c r="A121">
        <v>1538.9090000000001</v>
      </c>
      <c r="B121" t="s">
        <v>84</v>
      </c>
      <c r="C121">
        <v>3179.33</v>
      </c>
      <c r="D121">
        <v>30</v>
      </c>
      <c r="F121" t="s">
        <v>20</v>
      </c>
      <c r="I121" t="s">
        <v>21</v>
      </c>
      <c r="K121">
        <f t="shared" si="3"/>
        <v>1.5999999999999091</v>
      </c>
    </row>
    <row r="122" spans="1:11" x14ac:dyDescent="0.75">
      <c r="A122">
        <v>1543.9079999999999</v>
      </c>
      <c r="B122" t="s">
        <v>84</v>
      </c>
      <c r="C122">
        <v>3179.33</v>
      </c>
      <c r="D122">
        <v>30</v>
      </c>
      <c r="F122" t="s">
        <v>20</v>
      </c>
      <c r="I122" t="s">
        <v>21</v>
      </c>
      <c r="K122">
        <f t="shared" si="3"/>
        <v>3.6010000000001128</v>
      </c>
    </row>
    <row r="123" spans="1:11" x14ac:dyDescent="0.75">
      <c r="A123">
        <v>1573.4590000000001</v>
      </c>
      <c r="B123" t="s">
        <v>84</v>
      </c>
      <c r="C123">
        <v>3179.33</v>
      </c>
      <c r="D123">
        <v>30</v>
      </c>
      <c r="F123" t="s">
        <v>20</v>
      </c>
      <c r="I123" t="s">
        <v>21</v>
      </c>
      <c r="K123">
        <f t="shared" si="3"/>
        <v>3.8489999999999327</v>
      </c>
    </row>
    <row r="124" spans="1:11" x14ac:dyDescent="0.75">
      <c r="A124">
        <v>1578.059</v>
      </c>
      <c r="B124" t="s">
        <v>84</v>
      </c>
      <c r="C124">
        <v>3179.33</v>
      </c>
      <c r="D124">
        <v>30</v>
      </c>
      <c r="F124" t="s">
        <v>20</v>
      </c>
      <c r="I124" t="s">
        <v>21</v>
      </c>
      <c r="K124">
        <f t="shared" si="3"/>
        <v>2.0740000000000691</v>
      </c>
    </row>
    <row r="125" spans="1:11" x14ac:dyDescent="0.75">
      <c r="A125">
        <v>1588.1089999999999</v>
      </c>
      <c r="B125" t="s">
        <v>84</v>
      </c>
      <c r="C125">
        <v>3179.33</v>
      </c>
      <c r="D125">
        <v>30</v>
      </c>
      <c r="F125" t="s">
        <v>20</v>
      </c>
      <c r="I125" t="s">
        <v>21</v>
      </c>
      <c r="K125">
        <f t="shared" si="3"/>
        <v>2.4000000000000909</v>
      </c>
    </row>
    <row r="126" spans="1:11" x14ac:dyDescent="0.75">
      <c r="A126">
        <v>1597.2090000000001</v>
      </c>
      <c r="B126" t="s">
        <v>84</v>
      </c>
      <c r="C126">
        <v>3179.33</v>
      </c>
      <c r="D126">
        <v>30</v>
      </c>
      <c r="F126" t="s">
        <v>20</v>
      </c>
      <c r="I126" t="s">
        <v>21</v>
      </c>
      <c r="K126">
        <f t="shared" si="3"/>
        <v>2.0999999999999091</v>
      </c>
    </row>
    <row r="127" spans="1:11" x14ac:dyDescent="0.75">
      <c r="A127">
        <v>1605.2840000000001</v>
      </c>
      <c r="B127" t="s">
        <v>84</v>
      </c>
      <c r="C127">
        <v>3179.33</v>
      </c>
      <c r="D127">
        <v>30</v>
      </c>
      <c r="F127" t="s">
        <v>20</v>
      </c>
      <c r="I127" t="s">
        <v>21</v>
      </c>
      <c r="K127">
        <f t="shared" si="3"/>
        <v>2.625</v>
      </c>
    </row>
    <row r="128" spans="1:11" x14ac:dyDescent="0.75">
      <c r="A128">
        <v>1635.6579999999999</v>
      </c>
      <c r="B128" t="s">
        <v>84</v>
      </c>
      <c r="C128">
        <v>3179.33</v>
      </c>
      <c r="D128">
        <v>30</v>
      </c>
      <c r="F128" t="s">
        <v>20</v>
      </c>
      <c r="I128" t="s">
        <v>21</v>
      </c>
      <c r="K128">
        <f t="shared" si="3"/>
        <v>3.5760000000000218</v>
      </c>
    </row>
    <row r="129" spans="1:11" x14ac:dyDescent="0.75">
      <c r="A129">
        <v>1654.7080000000001</v>
      </c>
      <c r="B129" t="s">
        <v>84</v>
      </c>
      <c r="C129">
        <v>3179.33</v>
      </c>
      <c r="D129">
        <v>30</v>
      </c>
      <c r="F129" t="s">
        <v>20</v>
      </c>
      <c r="I129" t="s">
        <v>21</v>
      </c>
      <c r="K129">
        <f t="shared" si="3"/>
        <v>3.8509999999998854</v>
      </c>
    </row>
    <row r="130" spans="1:11" x14ac:dyDescent="0.75">
      <c r="A130">
        <v>1665.008</v>
      </c>
      <c r="B130" t="s">
        <v>84</v>
      </c>
      <c r="C130">
        <v>3179.33</v>
      </c>
      <c r="D130">
        <v>30</v>
      </c>
      <c r="F130" t="s">
        <v>20</v>
      </c>
      <c r="I130" t="s">
        <v>21</v>
      </c>
      <c r="K130">
        <f t="shared" si="3"/>
        <v>2.0509999999999309</v>
      </c>
    </row>
    <row r="131" spans="1:11" x14ac:dyDescent="0.75">
      <c r="A131">
        <v>1710.91</v>
      </c>
      <c r="B131" t="s">
        <v>84</v>
      </c>
      <c r="C131">
        <v>3179.33</v>
      </c>
      <c r="D131">
        <v>30</v>
      </c>
      <c r="F131" t="s">
        <v>20</v>
      </c>
      <c r="I131" t="s">
        <v>21</v>
      </c>
      <c r="K131">
        <f t="shared" si="3"/>
        <v>1.3239999999998417</v>
      </c>
    </row>
    <row r="132" spans="1:11" x14ac:dyDescent="0.75">
      <c r="A132">
        <v>1732.8340000000001</v>
      </c>
      <c r="B132" t="s">
        <v>84</v>
      </c>
      <c r="C132">
        <v>3179.33</v>
      </c>
      <c r="D132">
        <v>30</v>
      </c>
      <c r="F132" t="s">
        <v>20</v>
      </c>
      <c r="I132" t="s">
        <v>21</v>
      </c>
      <c r="K132">
        <f t="shared" si="3"/>
        <v>1.5249999999998636</v>
      </c>
    </row>
    <row r="133" spans="1:11" x14ac:dyDescent="0.75">
      <c r="A133">
        <v>1735.884</v>
      </c>
      <c r="B133" t="s">
        <v>84</v>
      </c>
      <c r="C133">
        <v>3179.33</v>
      </c>
      <c r="D133">
        <v>30</v>
      </c>
      <c r="F133" t="s">
        <v>20</v>
      </c>
      <c r="I133" t="s">
        <v>21</v>
      </c>
      <c r="K133">
        <f t="shared" si="3"/>
        <v>2.5509999999999309</v>
      </c>
    </row>
    <row r="134" spans="1:11" x14ac:dyDescent="0.75">
      <c r="A134">
        <v>1750.933</v>
      </c>
      <c r="B134" t="s">
        <v>84</v>
      </c>
      <c r="C134">
        <v>3179.33</v>
      </c>
      <c r="D134">
        <v>30</v>
      </c>
      <c r="F134" t="s">
        <v>20</v>
      </c>
      <c r="I134" t="s">
        <v>21</v>
      </c>
      <c r="K134">
        <f t="shared" si="3"/>
        <v>1.5009999999999764</v>
      </c>
    </row>
    <row r="135" spans="1:11" x14ac:dyDescent="0.75">
      <c r="A135">
        <v>1761.759</v>
      </c>
      <c r="B135" t="s">
        <v>84</v>
      </c>
      <c r="C135">
        <v>3179.33</v>
      </c>
      <c r="D135">
        <v>30</v>
      </c>
      <c r="F135" t="s">
        <v>20</v>
      </c>
      <c r="I135" t="s">
        <v>21</v>
      </c>
      <c r="K135">
        <f t="shared" si="3"/>
        <v>1.8250000000000455</v>
      </c>
    </row>
    <row r="136" spans="1:11" x14ac:dyDescent="0.75">
      <c r="A136">
        <v>1769.5340000000001</v>
      </c>
      <c r="B136" t="s">
        <v>84</v>
      </c>
      <c r="C136">
        <v>3179.33</v>
      </c>
      <c r="D136">
        <v>30</v>
      </c>
      <c r="F136" t="s">
        <v>20</v>
      </c>
      <c r="I136" t="s">
        <v>21</v>
      </c>
      <c r="K136">
        <f t="shared" si="3"/>
        <v>2.0749999999998181</v>
      </c>
    </row>
    <row r="137" spans="1:11" x14ac:dyDescent="0.75">
      <c r="A137">
        <v>1773.134</v>
      </c>
      <c r="B137" t="s">
        <v>84</v>
      </c>
      <c r="C137">
        <v>3179.33</v>
      </c>
      <c r="D137">
        <v>30</v>
      </c>
      <c r="F137" t="s">
        <v>20</v>
      </c>
      <c r="I137" t="s">
        <v>21</v>
      </c>
      <c r="K137">
        <f t="shared" si="3"/>
        <v>2.375</v>
      </c>
    </row>
    <row r="138" spans="1:11" x14ac:dyDescent="0.75">
      <c r="A138">
        <v>1786.184</v>
      </c>
      <c r="B138" t="s">
        <v>84</v>
      </c>
      <c r="C138">
        <v>3179.33</v>
      </c>
      <c r="D138">
        <v>30</v>
      </c>
      <c r="F138" t="s">
        <v>20</v>
      </c>
      <c r="I138" t="s">
        <v>21</v>
      </c>
      <c r="K138">
        <f t="shared" si="3"/>
        <v>2.8500000000001364</v>
      </c>
    </row>
    <row r="139" spans="1:11" x14ac:dyDescent="0.75">
      <c r="A139">
        <v>1797.008</v>
      </c>
      <c r="B139" t="s">
        <v>84</v>
      </c>
      <c r="C139">
        <v>3179.33</v>
      </c>
      <c r="D139">
        <v>30</v>
      </c>
      <c r="F139" t="s">
        <v>20</v>
      </c>
      <c r="I139" t="s">
        <v>21</v>
      </c>
      <c r="K139">
        <f t="shared" si="3"/>
        <v>1.3260000000000218</v>
      </c>
    </row>
    <row r="140" spans="1:11" x14ac:dyDescent="0.75">
      <c r="A140">
        <v>1201.758</v>
      </c>
      <c r="B140" t="s">
        <v>84</v>
      </c>
      <c r="C140">
        <v>3179.33</v>
      </c>
      <c r="D140">
        <v>30</v>
      </c>
      <c r="F140" t="s">
        <v>26</v>
      </c>
      <c r="I140" t="s">
        <v>21</v>
      </c>
      <c r="K140">
        <f t="shared" si="3"/>
        <v>24.750999999999976</v>
      </c>
    </row>
    <row r="141" spans="1:11" x14ac:dyDescent="0.75">
      <c r="A141">
        <v>1232.4090000000001</v>
      </c>
      <c r="B141" t="s">
        <v>84</v>
      </c>
      <c r="C141">
        <v>3179.33</v>
      </c>
      <c r="D141">
        <v>30</v>
      </c>
      <c r="F141" t="s">
        <v>26</v>
      </c>
      <c r="I141" t="s">
        <v>21</v>
      </c>
      <c r="K141">
        <f t="shared" si="3"/>
        <v>6.6749999999999545</v>
      </c>
    </row>
    <row r="142" spans="1:11" x14ac:dyDescent="0.75">
      <c r="A142">
        <v>1240.6089999999999</v>
      </c>
      <c r="B142" t="s">
        <v>84</v>
      </c>
      <c r="C142">
        <v>3179.33</v>
      </c>
      <c r="D142">
        <v>30</v>
      </c>
      <c r="F142" t="s">
        <v>26</v>
      </c>
      <c r="I142" t="s">
        <v>21</v>
      </c>
      <c r="K142">
        <f t="shared" si="3"/>
        <v>3.1000000000001364</v>
      </c>
    </row>
    <row r="143" spans="1:11" x14ac:dyDescent="0.75">
      <c r="A143">
        <v>1249.9590000000001</v>
      </c>
      <c r="B143" t="s">
        <v>84</v>
      </c>
      <c r="C143">
        <v>3179.33</v>
      </c>
      <c r="D143">
        <v>30</v>
      </c>
      <c r="F143" t="s">
        <v>26</v>
      </c>
      <c r="I143" t="s">
        <v>21</v>
      </c>
      <c r="K143">
        <f t="shared" si="3"/>
        <v>4.7239999999999327</v>
      </c>
    </row>
    <row r="144" spans="1:11" x14ac:dyDescent="0.75">
      <c r="A144">
        <v>1256.4590000000001</v>
      </c>
      <c r="B144" t="s">
        <v>84</v>
      </c>
      <c r="C144">
        <v>3179.33</v>
      </c>
      <c r="D144">
        <v>30</v>
      </c>
      <c r="F144" t="s">
        <v>26</v>
      </c>
      <c r="I144" t="s">
        <v>21</v>
      </c>
      <c r="K144">
        <f t="shared" si="3"/>
        <v>10.875</v>
      </c>
    </row>
    <row r="145" spans="1:11" x14ac:dyDescent="0.75">
      <c r="A145">
        <v>1273.259</v>
      </c>
      <c r="B145" t="s">
        <v>84</v>
      </c>
      <c r="C145">
        <v>3179.33</v>
      </c>
      <c r="D145">
        <v>30</v>
      </c>
      <c r="F145" t="s">
        <v>26</v>
      </c>
      <c r="I145" t="s">
        <v>21</v>
      </c>
      <c r="K145">
        <f t="shared" si="3"/>
        <v>3.0750000000000455</v>
      </c>
    </row>
    <row r="146" spans="1:11" x14ac:dyDescent="0.75">
      <c r="A146">
        <v>1280.9590000000001</v>
      </c>
      <c r="B146" t="s">
        <v>84</v>
      </c>
      <c r="C146">
        <v>3179.33</v>
      </c>
      <c r="D146">
        <v>30</v>
      </c>
      <c r="F146" t="s">
        <v>26</v>
      </c>
      <c r="I146" t="s">
        <v>21</v>
      </c>
      <c r="K146">
        <f t="shared" si="3"/>
        <v>4.7749999999998636</v>
      </c>
    </row>
    <row r="147" spans="1:11" x14ac:dyDescent="0.75">
      <c r="A147">
        <v>1294.059</v>
      </c>
      <c r="B147" t="s">
        <v>84</v>
      </c>
      <c r="C147">
        <v>3179.33</v>
      </c>
      <c r="D147">
        <v>30</v>
      </c>
      <c r="F147" t="s">
        <v>26</v>
      </c>
      <c r="I147" t="s">
        <v>21</v>
      </c>
      <c r="K147">
        <f t="shared" si="3"/>
        <v>3.1000000000001364</v>
      </c>
    </row>
    <row r="148" spans="1:11" x14ac:dyDescent="0.75">
      <c r="A148">
        <v>1302.059</v>
      </c>
      <c r="B148" t="s">
        <v>84</v>
      </c>
      <c r="C148">
        <v>3179.33</v>
      </c>
      <c r="D148">
        <v>30</v>
      </c>
      <c r="F148" t="s">
        <v>26</v>
      </c>
      <c r="I148" t="s">
        <v>21</v>
      </c>
      <c r="K148">
        <f t="shared" si="3"/>
        <v>1.8250000000000455</v>
      </c>
    </row>
    <row r="149" spans="1:11" x14ac:dyDescent="0.75">
      <c r="A149">
        <v>1319.7090000000001</v>
      </c>
      <c r="B149" t="s">
        <v>84</v>
      </c>
      <c r="C149">
        <v>3179.33</v>
      </c>
      <c r="D149">
        <v>30</v>
      </c>
      <c r="F149" t="s">
        <v>26</v>
      </c>
      <c r="I149" t="s">
        <v>21</v>
      </c>
      <c r="K149">
        <f t="shared" si="3"/>
        <v>26.448999999999842</v>
      </c>
    </row>
    <row r="150" spans="1:11" x14ac:dyDescent="0.75">
      <c r="A150">
        <v>1349.059</v>
      </c>
      <c r="B150" t="s">
        <v>84</v>
      </c>
      <c r="C150">
        <v>3179.33</v>
      </c>
      <c r="D150">
        <v>30</v>
      </c>
      <c r="F150" t="s">
        <v>26</v>
      </c>
      <c r="I150" t="s">
        <v>21</v>
      </c>
      <c r="K150">
        <f t="shared" si="3"/>
        <v>16.824000000000069</v>
      </c>
    </row>
    <row r="151" spans="1:11" x14ac:dyDescent="0.75">
      <c r="A151">
        <v>1378.1089999999999</v>
      </c>
      <c r="B151" t="s">
        <v>84</v>
      </c>
      <c r="C151">
        <v>3179.33</v>
      </c>
      <c r="D151">
        <v>30</v>
      </c>
      <c r="F151" t="s">
        <v>26</v>
      </c>
      <c r="I151" t="s">
        <v>21</v>
      </c>
      <c r="K151">
        <f t="shared" si="3"/>
        <v>13.200000000000045</v>
      </c>
    </row>
    <row r="152" spans="1:11" x14ac:dyDescent="0.75">
      <c r="A152">
        <v>1397.2339999999999</v>
      </c>
      <c r="B152" t="s">
        <v>84</v>
      </c>
      <c r="C152">
        <v>3179.33</v>
      </c>
      <c r="D152">
        <v>30</v>
      </c>
      <c r="F152" t="s">
        <v>26</v>
      </c>
      <c r="I152" t="s">
        <v>21</v>
      </c>
      <c r="K152">
        <f t="shared" si="3"/>
        <v>40.150000000000091</v>
      </c>
    </row>
    <row r="153" spans="1:11" x14ac:dyDescent="0.75">
      <c r="A153">
        <v>1447.9839999999999</v>
      </c>
      <c r="B153" t="s">
        <v>84</v>
      </c>
      <c r="C153">
        <v>3179.33</v>
      </c>
      <c r="D153">
        <v>30</v>
      </c>
      <c r="F153" t="s">
        <v>26</v>
      </c>
      <c r="I153" t="s">
        <v>21</v>
      </c>
      <c r="K153">
        <f t="shared" si="3"/>
        <v>5.6750000000001819</v>
      </c>
    </row>
    <row r="154" spans="1:11" x14ac:dyDescent="0.75">
      <c r="A154">
        <v>1459.3589999999999</v>
      </c>
      <c r="B154" t="s">
        <v>84</v>
      </c>
      <c r="C154">
        <v>3179.33</v>
      </c>
      <c r="D154">
        <v>30</v>
      </c>
      <c r="F154" t="s">
        <v>26</v>
      </c>
      <c r="I154" t="s">
        <v>21</v>
      </c>
      <c r="K154">
        <f t="shared" si="3"/>
        <v>7.5750000000000455</v>
      </c>
    </row>
    <row r="155" spans="1:11" x14ac:dyDescent="0.75">
      <c r="A155">
        <v>1488.5350000000001</v>
      </c>
      <c r="B155" t="s">
        <v>84</v>
      </c>
      <c r="C155">
        <v>3179.33</v>
      </c>
      <c r="D155">
        <v>30</v>
      </c>
      <c r="F155" t="s">
        <v>26</v>
      </c>
      <c r="I155" t="s">
        <v>21</v>
      </c>
      <c r="K155">
        <f t="shared" si="3"/>
        <v>11.399999999999864</v>
      </c>
    </row>
    <row r="156" spans="1:11" x14ac:dyDescent="0.75">
      <c r="A156">
        <v>1503.7840000000001</v>
      </c>
      <c r="B156" t="s">
        <v>84</v>
      </c>
      <c r="C156">
        <v>3179.33</v>
      </c>
      <c r="D156">
        <v>30</v>
      </c>
      <c r="F156" t="s">
        <v>26</v>
      </c>
      <c r="I156" t="s">
        <v>21</v>
      </c>
      <c r="K156">
        <f t="shared" si="3"/>
        <v>8.8499999999999091</v>
      </c>
    </row>
    <row r="157" spans="1:11" x14ac:dyDescent="0.75">
      <c r="A157">
        <v>1518.5340000000001</v>
      </c>
      <c r="B157" t="s">
        <v>84</v>
      </c>
      <c r="C157">
        <v>3179.33</v>
      </c>
      <c r="D157">
        <v>30</v>
      </c>
      <c r="F157" t="s">
        <v>26</v>
      </c>
      <c r="I157" t="s">
        <v>21</v>
      </c>
      <c r="K157">
        <f t="shared" si="3"/>
        <v>9.8999999999998636</v>
      </c>
    </row>
    <row r="158" spans="1:11" x14ac:dyDescent="0.75">
      <c r="A158">
        <v>1535.509</v>
      </c>
      <c r="B158" t="s">
        <v>84</v>
      </c>
      <c r="C158">
        <v>3179.33</v>
      </c>
      <c r="D158">
        <v>30</v>
      </c>
      <c r="F158" t="s">
        <v>26</v>
      </c>
      <c r="I158" t="s">
        <v>21</v>
      </c>
      <c r="K158">
        <f t="shared" si="3"/>
        <v>3.6749999999999545</v>
      </c>
    </row>
    <row r="159" spans="1:11" x14ac:dyDescent="0.75">
      <c r="A159">
        <v>1548.309</v>
      </c>
      <c r="B159" t="s">
        <v>84</v>
      </c>
      <c r="C159">
        <v>3179.33</v>
      </c>
      <c r="D159">
        <v>30</v>
      </c>
      <c r="F159" t="s">
        <v>26</v>
      </c>
      <c r="I159" t="s">
        <v>21</v>
      </c>
      <c r="K159">
        <f t="shared" si="3"/>
        <v>18.150000000000091</v>
      </c>
    </row>
    <row r="160" spans="1:11" x14ac:dyDescent="0.75">
      <c r="A160">
        <v>1592.2840000000001</v>
      </c>
      <c r="B160" t="s">
        <v>84</v>
      </c>
      <c r="C160">
        <v>3179.33</v>
      </c>
      <c r="D160">
        <v>30</v>
      </c>
      <c r="F160" t="s">
        <v>26</v>
      </c>
      <c r="I160" t="s">
        <v>21</v>
      </c>
      <c r="K160">
        <f t="shared" si="3"/>
        <v>5.1999999999998181</v>
      </c>
    </row>
    <row r="161" spans="1:11" x14ac:dyDescent="0.75">
      <c r="A161">
        <v>1602.884</v>
      </c>
      <c r="B161" t="s">
        <v>84</v>
      </c>
      <c r="C161">
        <v>3179.33</v>
      </c>
      <c r="D161">
        <v>30</v>
      </c>
      <c r="F161" t="s">
        <v>26</v>
      </c>
      <c r="I161" t="s">
        <v>21</v>
      </c>
      <c r="K161">
        <f t="shared" si="3"/>
        <v>2.6500000000000909</v>
      </c>
    </row>
    <row r="162" spans="1:11" x14ac:dyDescent="0.75">
      <c r="A162">
        <v>1608.1590000000001</v>
      </c>
      <c r="B162" t="s">
        <v>84</v>
      </c>
      <c r="C162">
        <v>3179.33</v>
      </c>
      <c r="D162">
        <v>30</v>
      </c>
      <c r="F162" t="s">
        <v>26</v>
      </c>
      <c r="I162" t="s">
        <v>21</v>
      </c>
      <c r="K162">
        <f t="shared" si="3"/>
        <v>0.77399999999988722</v>
      </c>
    </row>
    <row r="163" spans="1:11" x14ac:dyDescent="0.75">
      <c r="A163">
        <v>1614.559</v>
      </c>
      <c r="B163" t="s">
        <v>84</v>
      </c>
      <c r="C163">
        <v>3179.33</v>
      </c>
      <c r="D163">
        <v>30</v>
      </c>
      <c r="F163" t="s">
        <v>26</v>
      </c>
      <c r="I163" t="s">
        <v>21</v>
      </c>
      <c r="K163">
        <f t="shared" si="3"/>
        <v>21.350000000000136</v>
      </c>
    </row>
    <row r="164" spans="1:11" x14ac:dyDescent="0.75">
      <c r="A164">
        <v>1644.133</v>
      </c>
      <c r="B164" t="s">
        <v>84</v>
      </c>
      <c r="C164">
        <v>3179.33</v>
      </c>
      <c r="D164">
        <v>30</v>
      </c>
      <c r="F164" t="s">
        <v>26</v>
      </c>
      <c r="I164" t="s">
        <v>21</v>
      </c>
      <c r="K164">
        <f t="shared" si="3"/>
        <v>1.3009999999999309</v>
      </c>
    </row>
    <row r="165" spans="1:11" x14ac:dyDescent="0.75">
      <c r="A165">
        <v>1660.1089999999999</v>
      </c>
      <c r="B165" t="s">
        <v>84</v>
      </c>
      <c r="C165">
        <v>3179.33</v>
      </c>
      <c r="D165">
        <v>30</v>
      </c>
      <c r="F165" t="s">
        <v>26</v>
      </c>
      <c r="I165" t="s">
        <v>21</v>
      </c>
      <c r="K165">
        <f t="shared" si="3"/>
        <v>5.1490000000001146</v>
      </c>
    </row>
    <row r="166" spans="1:11" x14ac:dyDescent="0.75">
      <c r="A166">
        <v>1676.5840000000001</v>
      </c>
      <c r="B166" t="s">
        <v>84</v>
      </c>
      <c r="C166">
        <v>3179.33</v>
      </c>
      <c r="D166">
        <v>30</v>
      </c>
      <c r="F166" t="s">
        <v>26</v>
      </c>
      <c r="I166" t="s">
        <v>21</v>
      </c>
      <c r="K166">
        <f t="shared" si="3"/>
        <v>3.0750000000000455</v>
      </c>
    </row>
    <row r="167" spans="1:11" x14ac:dyDescent="0.75">
      <c r="A167">
        <v>1688.934</v>
      </c>
      <c r="B167" t="s">
        <v>84</v>
      </c>
      <c r="C167">
        <v>3179.33</v>
      </c>
      <c r="D167">
        <v>30</v>
      </c>
      <c r="F167" t="s">
        <v>26</v>
      </c>
      <c r="I167" t="s">
        <v>21</v>
      </c>
      <c r="K167">
        <f t="shared" si="3"/>
        <v>22.5</v>
      </c>
    </row>
    <row r="168" spans="1:11" x14ac:dyDescent="0.75">
      <c r="A168">
        <v>1712.7829999999999</v>
      </c>
      <c r="B168" t="s">
        <v>84</v>
      </c>
      <c r="C168">
        <v>3179.33</v>
      </c>
      <c r="D168">
        <v>30</v>
      </c>
      <c r="F168" t="s">
        <v>26</v>
      </c>
      <c r="I168" t="s">
        <v>21</v>
      </c>
      <c r="K168">
        <f t="shared" si="3"/>
        <v>19.801000000000158</v>
      </c>
    </row>
    <row r="169" spans="1:11" x14ac:dyDescent="0.75">
      <c r="A169">
        <v>1738.9590000000001</v>
      </c>
      <c r="B169" t="s">
        <v>84</v>
      </c>
      <c r="C169">
        <v>3179.33</v>
      </c>
      <c r="D169">
        <v>30</v>
      </c>
      <c r="F169" t="s">
        <v>26</v>
      </c>
      <c r="I169" t="s">
        <v>21</v>
      </c>
      <c r="K169">
        <f t="shared" si="3"/>
        <v>12.223999999999933</v>
      </c>
    </row>
    <row r="170" spans="1:11" x14ac:dyDescent="0.75">
      <c r="A170">
        <v>1754.809</v>
      </c>
      <c r="B170" t="s">
        <v>84</v>
      </c>
      <c r="C170">
        <v>3179.33</v>
      </c>
      <c r="D170">
        <v>30</v>
      </c>
      <c r="F170" t="s">
        <v>26</v>
      </c>
      <c r="I170" t="s">
        <v>21</v>
      </c>
      <c r="K170">
        <f t="shared" si="3"/>
        <v>7.2000000000000455</v>
      </c>
    </row>
    <row r="171" spans="1:11" x14ac:dyDescent="0.75">
      <c r="A171">
        <v>1764.1089999999999</v>
      </c>
      <c r="B171" t="s">
        <v>84</v>
      </c>
      <c r="C171">
        <v>3179.33</v>
      </c>
      <c r="D171">
        <v>30</v>
      </c>
      <c r="F171" t="s">
        <v>26</v>
      </c>
      <c r="I171" t="s">
        <v>21</v>
      </c>
      <c r="K171">
        <f t="shared" si="3"/>
        <v>5.9490000000000691</v>
      </c>
    </row>
    <row r="172" spans="1:11" x14ac:dyDescent="0.75">
      <c r="A172">
        <v>1775.759</v>
      </c>
      <c r="B172" t="s">
        <v>84</v>
      </c>
      <c r="C172">
        <v>3179.33</v>
      </c>
      <c r="D172">
        <v>30</v>
      </c>
      <c r="F172" t="s">
        <v>26</v>
      </c>
      <c r="I172" t="s">
        <v>21</v>
      </c>
      <c r="K172">
        <f t="shared" si="3"/>
        <v>11.474999999999909</v>
      </c>
    </row>
    <row r="173" spans="1:11" x14ac:dyDescent="0.75">
      <c r="A173">
        <v>1789.7840000000001</v>
      </c>
      <c r="B173" t="s">
        <v>84</v>
      </c>
      <c r="C173">
        <v>3179.33</v>
      </c>
      <c r="D173">
        <v>30</v>
      </c>
      <c r="F173" t="s">
        <v>26</v>
      </c>
      <c r="I173" t="s">
        <v>21</v>
      </c>
      <c r="K173">
        <f t="shared" si="3"/>
        <v>9.5759999999997945</v>
      </c>
    </row>
    <row r="174" spans="1:11" x14ac:dyDescent="0.75">
      <c r="A174" s="3">
        <v>1289.684</v>
      </c>
      <c r="B174" s="3" t="s">
        <v>84</v>
      </c>
      <c r="C174" s="3">
        <v>3179.33</v>
      </c>
      <c r="D174" s="3">
        <v>30</v>
      </c>
      <c r="E174" s="3"/>
      <c r="F174" s="3" t="s">
        <v>30</v>
      </c>
      <c r="G174" s="3"/>
      <c r="H174" s="3"/>
      <c r="I174" s="3" t="s">
        <v>22</v>
      </c>
    </row>
    <row r="175" spans="1:11" x14ac:dyDescent="0.75">
      <c r="A175">
        <v>1308.5340000000001</v>
      </c>
      <c r="B175" t="s">
        <v>84</v>
      </c>
      <c r="C175">
        <v>3179.33</v>
      </c>
      <c r="D175">
        <v>30</v>
      </c>
      <c r="F175" t="s">
        <v>30</v>
      </c>
      <c r="I175" t="s">
        <v>22</v>
      </c>
    </row>
    <row r="176" spans="1:11" x14ac:dyDescent="0.75">
      <c r="A176">
        <v>1368.9839999999999</v>
      </c>
      <c r="B176" t="s">
        <v>84</v>
      </c>
      <c r="C176">
        <v>3179.33</v>
      </c>
      <c r="D176">
        <v>30</v>
      </c>
      <c r="F176" t="s">
        <v>30</v>
      </c>
      <c r="I176" t="s">
        <v>22</v>
      </c>
    </row>
    <row r="177" spans="1:9" x14ac:dyDescent="0.75">
      <c r="A177">
        <v>1374.7329999999999</v>
      </c>
      <c r="B177" t="s">
        <v>84</v>
      </c>
      <c r="C177">
        <v>3179.33</v>
      </c>
      <c r="D177">
        <v>30</v>
      </c>
      <c r="F177" t="s">
        <v>30</v>
      </c>
      <c r="I177" t="s">
        <v>22</v>
      </c>
    </row>
    <row r="178" spans="1:9" x14ac:dyDescent="0.75">
      <c r="A178">
        <v>1439.2080000000001</v>
      </c>
      <c r="B178" t="s">
        <v>84</v>
      </c>
      <c r="C178">
        <v>3179.33</v>
      </c>
      <c r="D178">
        <v>30</v>
      </c>
      <c r="F178" t="s">
        <v>30</v>
      </c>
      <c r="I178" t="s">
        <v>22</v>
      </c>
    </row>
    <row r="179" spans="1:9" x14ac:dyDescent="0.75">
      <c r="A179">
        <v>1455.2339999999999</v>
      </c>
      <c r="B179" t="s">
        <v>84</v>
      </c>
      <c r="C179">
        <v>3179.33</v>
      </c>
      <c r="D179">
        <v>30</v>
      </c>
      <c r="F179" t="s">
        <v>30</v>
      </c>
      <c r="I179" t="s">
        <v>22</v>
      </c>
    </row>
    <row r="180" spans="1:9" x14ac:dyDescent="0.75">
      <c r="A180">
        <v>1471.6089999999999</v>
      </c>
      <c r="B180" t="s">
        <v>84</v>
      </c>
      <c r="C180">
        <v>3179.33</v>
      </c>
      <c r="D180">
        <v>30</v>
      </c>
      <c r="F180" t="s">
        <v>30</v>
      </c>
      <c r="I180" t="s">
        <v>22</v>
      </c>
    </row>
    <row r="181" spans="1:9" x14ac:dyDescent="0.75">
      <c r="A181">
        <v>1476.809</v>
      </c>
      <c r="B181" t="s">
        <v>84</v>
      </c>
      <c r="C181">
        <v>3179.33</v>
      </c>
      <c r="D181">
        <v>30</v>
      </c>
      <c r="F181" t="s">
        <v>30</v>
      </c>
      <c r="I181" t="s">
        <v>22</v>
      </c>
    </row>
    <row r="182" spans="1:9" x14ac:dyDescent="0.75">
      <c r="A182">
        <v>1501.759</v>
      </c>
      <c r="B182" t="s">
        <v>84</v>
      </c>
      <c r="C182">
        <v>3179.33</v>
      </c>
      <c r="D182">
        <v>30</v>
      </c>
      <c r="F182" t="s">
        <v>30</v>
      </c>
      <c r="I182" t="s">
        <v>22</v>
      </c>
    </row>
    <row r="183" spans="1:9" x14ac:dyDescent="0.75">
      <c r="A183">
        <v>1515.2090000000001</v>
      </c>
      <c r="B183" t="s">
        <v>84</v>
      </c>
      <c r="C183">
        <v>3179.33</v>
      </c>
      <c r="D183">
        <v>30</v>
      </c>
      <c r="F183" t="s">
        <v>30</v>
      </c>
      <c r="I183" t="s">
        <v>22</v>
      </c>
    </row>
    <row r="184" spans="1:9" x14ac:dyDescent="0.75">
      <c r="A184">
        <v>1570.1079999999999</v>
      </c>
      <c r="B184" t="s">
        <v>84</v>
      </c>
      <c r="C184">
        <v>3179.33</v>
      </c>
      <c r="D184">
        <v>30</v>
      </c>
      <c r="F184" t="s">
        <v>30</v>
      </c>
      <c r="I184" t="s">
        <v>22</v>
      </c>
    </row>
    <row r="185" spans="1:9" x14ac:dyDescent="0.75">
      <c r="A185">
        <v>1587.8589999999999</v>
      </c>
      <c r="B185" t="s">
        <v>84</v>
      </c>
      <c r="C185">
        <v>3179.33</v>
      </c>
      <c r="D185">
        <v>30</v>
      </c>
      <c r="F185" t="s">
        <v>30</v>
      </c>
      <c r="I185" t="s">
        <v>22</v>
      </c>
    </row>
    <row r="186" spans="1:9" x14ac:dyDescent="0.75">
      <c r="A186">
        <v>1611.2090000000001</v>
      </c>
      <c r="B186" t="s">
        <v>84</v>
      </c>
      <c r="C186">
        <v>3179.33</v>
      </c>
      <c r="D186">
        <v>30</v>
      </c>
      <c r="F186" t="s">
        <v>30</v>
      </c>
      <c r="I186" t="s">
        <v>22</v>
      </c>
    </row>
    <row r="187" spans="1:9" x14ac:dyDescent="0.75">
      <c r="A187">
        <v>1648.258</v>
      </c>
      <c r="B187" t="s">
        <v>84</v>
      </c>
      <c r="C187">
        <v>3179.33</v>
      </c>
      <c r="D187">
        <v>30</v>
      </c>
      <c r="F187" t="s">
        <v>30</v>
      </c>
      <c r="I187" t="s">
        <v>22</v>
      </c>
    </row>
    <row r="188" spans="1:9" x14ac:dyDescent="0.75">
      <c r="A188">
        <v>1653.933</v>
      </c>
      <c r="B188" t="s">
        <v>84</v>
      </c>
      <c r="C188">
        <v>3179.33</v>
      </c>
      <c r="D188">
        <v>30</v>
      </c>
      <c r="F188" t="s">
        <v>30</v>
      </c>
      <c r="I188" t="s">
        <v>22</v>
      </c>
    </row>
    <row r="189" spans="1:9" x14ac:dyDescent="0.75">
      <c r="A189">
        <v>1683.8340000000001</v>
      </c>
      <c r="B189" t="s">
        <v>84</v>
      </c>
      <c r="C189">
        <v>3179.33</v>
      </c>
      <c r="D189">
        <v>30</v>
      </c>
      <c r="F189" t="s">
        <v>30</v>
      </c>
      <c r="I189" t="s">
        <v>22</v>
      </c>
    </row>
    <row r="190" spans="1:9" x14ac:dyDescent="0.75">
      <c r="A190">
        <v>1801.434</v>
      </c>
      <c r="B190" t="s">
        <v>84</v>
      </c>
      <c r="C190">
        <v>3179.33</v>
      </c>
      <c r="D190">
        <v>30</v>
      </c>
      <c r="F190" t="s">
        <v>30</v>
      </c>
      <c r="I190" t="s">
        <v>22</v>
      </c>
    </row>
    <row r="191" spans="1:9" x14ac:dyDescent="0.75">
      <c r="A191">
        <v>1228.809</v>
      </c>
      <c r="B191" t="s">
        <v>84</v>
      </c>
      <c r="C191">
        <v>3179.33</v>
      </c>
      <c r="D191">
        <v>30</v>
      </c>
      <c r="F191" t="s">
        <v>20</v>
      </c>
      <c r="I191" t="s">
        <v>22</v>
      </c>
    </row>
    <row r="192" spans="1:9" x14ac:dyDescent="0.75">
      <c r="A192">
        <v>1247.884</v>
      </c>
      <c r="B192" t="s">
        <v>84</v>
      </c>
      <c r="C192">
        <v>3179.33</v>
      </c>
      <c r="D192">
        <v>30</v>
      </c>
      <c r="F192" t="s">
        <v>20</v>
      </c>
      <c r="I192" t="s">
        <v>22</v>
      </c>
    </row>
    <row r="193" spans="1:9" x14ac:dyDescent="0.75">
      <c r="A193">
        <v>1272.759</v>
      </c>
      <c r="B193" t="s">
        <v>84</v>
      </c>
      <c r="C193">
        <v>3179.33</v>
      </c>
      <c r="D193">
        <v>30</v>
      </c>
      <c r="F193" t="s">
        <v>20</v>
      </c>
      <c r="I193" t="s">
        <v>22</v>
      </c>
    </row>
    <row r="194" spans="1:9" x14ac:dyDescent="0.75">
      <c r="A194">
        <v>1293.309</v>
      </c>
      <c r="B194" t="s">
        <v>84</v>
      </c>
      <c r="C194">
        <v>3179.33</v>
      </c>
      <c r="D194">
        <v>30</v>
      </c>
      <c r="F194" t="s">
        <v>20</v>
      </c>
      <c r="I194" t="s">
        <v>22</v>
      </c>
    </row>
    <row r="195" spans="1:9" x14ac:dyDescent="0.75">
      <c r="A195">
        <v>1300.009</v>
      </c>
      <c r="B195" t="s">
        <v>84</v>
      </c>
      <c r="C195">
        <v>3179.33</v>
      </c>
      <c r="D195">
        <v>30</v>
      </c>
      <c r="F195" t="s">
        <v>20</v>
      </c>
      <c r="I195" t="s">
        <v>22</v>
      </c>
    </row>
    <row r="196" spans="1:9" x14ac:dyDescent="0.75">
      <c r="A196">
        <v>1348.558</v>
      </c>
      <c r="B196" t="s">
        <v>84</v>
      </c>
      <c r="C196">
        <v>3179.33</v>
      </c>
      <c r="D196">
        <v>30</v>
      </c>
      <c r="F196" t="s">
        <v>20</v>
      </c>
      <c r="I196" t="s">
        <v>22</v>
      </c>
    </row>
    <row r="197" spans="1:9" x14ac:dyDescent="0.75">
      <c r="A197">
        <v>1377.3589999999999</v>
      </c>
      <c r="B197" t="s">
        <v>84</v>
      </c>
      <c r="C197">
        <v>3179.33</v>
      </c>
      <c r="D197">
        <v>30</v>
      </c>
      <c r="F197" t="s">
        <v>20</v>
      </c>
      <c r="I197" t="s">
        <v>22</v>
      </c>
    </row>
    <row r="198" spans="1:9" x14ac:dyDescent="0.75">
      <c r="A198">
        <v>1393.3589999999999</v>
      </c>
      <c r="B198" t="s">
        <v>84</v>
      </c>
      <c r="C198">
        <v>3179.33</v>
      </c>
      <c r="D198">
        <v>30</v>
      </c>
      <c r="F198" t="s">
        <v>20</v>
      </c>
      <c r="I198" t="s">
        <v>22</v>
      </c>
    </row>
    <row r="199" spans="1:9" x14ac:dyDescent="0.75">
      <c r="A199">
        <v>1443.559</v>
      </c>
      <c r="B199" t="s">
        <v>84</v>
      </c>
      <c r="C199">
        <v>3179.33</v>
      </c>
      <c r="D199">
        <v>30</v>
      </c>
      <c r="F199" t="s">
        <v>20</v>
      </c>
      <c r="I199" t="s">
        <v>22</v>
      </c>
    </row>
    <row r="200" spans="1:9" x14ac:dyDescent="0.75">
      <c r="A200">
        <v>1482.808</v>
      </c>
      <c r="B200" t="s">
        <v>84</v>
      </c>
      <c r="C200">
        <v>3179.33</v>
      </c>
      <c r="D200">
        <v>30</v>
      </c>
      <c r="F200" t="s">
        <v>20</v>
      </c>
      <c r="I200" t="s">
        <v>22</v>
      </c>
    </row>
    <row r="201" spans="1:9" x14ac:dyDescent="0.75">
      <c r="A201">
        <v>1533.9090000000001</v>
      </c>
      <c r="B201" t="s">
        <v>84</v>
      </c>
      <c r="C201">
        <v>3179.33</v>
      </c>
      <c r="D201">
        <v>30</v>
      </c>
      <c r="F201" t="s">
        <v>20</v>
      </c>
      <c r="I201" t="s">
        <v>22</v>
      </c>
    </row>
    <row r="202" spans="1:9" x14ac:dyDescent="0.75">
      <c r="A202">
        <v>1540.509</v>
      </c>
      <c r="B202" t="s">
        <v>84</v>
      </c>
      <c r="C202">
        <v>3179.33</v>
      </c>
      <c r="D202">
        <v>30</v>
      </c>
      <c r="F202" t="s">
        <v>20</v>
      </c>
      <c r="I202" t="s">
        <v>22</v>
      </c>
    </row>
    <row r="203" spans="1:9" x14ac:dyDescent="0.75">
      <c r="A203">
        <v>1547.509</v>
      </c>
      <c r="B203" t="s">
        <v>84</v>
      </c>
      <c r="C203">
        <v>3179.33</v>
      </c>
      <c r="D203">
        <v>30</v>
      </c>
      <c r="F203" t="s">
        <v>20</v>
      </c>
      <c r="I203" t="s">
        <v>22</v>
      </c>
    </row>
    <row r="204" spans="1:9" x14ac:dyDescent="0.75">
      <c r="A204">
        <v>1577.308</v>
      </c>
      <c r="B204" t="s">
        <v>84</v>
      </c>
      <c r="C204">
        <v>3179.33</v>
      </c>
      <c r="D204">
        <v>30</v>
      </c>
      <c r="F204" t="s">
        <v>20</v>
      </c>
      <c r="I204" t="s">
        <v>22</v>
      </c>
    </row>
    <row r="205" spans="1:9" x14ac:dyDescent="0.75">
      <c r="A205">
        <v>1580.133</v>
      </c>
      <c r="B205" t="s">
        <v>84</v>
      </c>
      <c r="C205">
        <v>3179.33</v>
      </c>
      <c r="D205">
        <v>30</v>
      </c>
      <c r="F205" t="s">
        <v>20</v>
      </c>
      <c r="I205" t="s">
        <v>22</v>
      </c>
    </row>
    <row r="206" spans="1:9" x14ac:dyDescent="0.75">
      <c r="A206">
        <v>1590.509</v>
      </c>
      <c r="B206" t="s">
        <v>84</v>
      </c>
      <c r="C206">
        <v>3179.33</v>
      </c>
      <c r="D206">
        <v>30</v>
      </c>
      <c r="F206" t="s">
        <v>20</v>
      </c>
      <c r="I206" t="s">
        <v>22</v>
      </c>
    </row>
    <row r="207" spans="1:9" x14ac:dyDescent="0.75">
      <c r="A207">
        <v>1599.309</v>
      </c>
      <c r="B207" t="s">
        <v>84</v>
      </c>
      <c r="C207">
        <v>3179.33</v>
      </c>
      <c r="D207">
        <v>30</v>
      </c>
      <c r="F207" t="s">
        <v>20</v>
      </c>
      <c r="I207" t="s">
        <v>22</v>
      </c>
    </row>
    <row r="208" spans="1:9" x14ac:dyDescent="0.75">
      <c r="A208">
        <v>1607.9090000000001</v>
      </c>
      <c r="B208" t="s">
        <v>84</v>
      </c>
      <c r="C208">
        <v>3179.33</v>
      </c>
      <c r="D208">
        <v>30</v>
      </c>
      <c r="F208" t="s">
        <v>20</v>
      </c>
      <c r="I208" t="s">
        <v>22</v>
      </c>
    </row>
    <row r="209" spans="1:9" x14ac:dyDescent="0.75">
      <c r="A209">
        <v>1639.2339999999999</v>
      </c>
      <c r="B209" t="s">
        <v>84</v>
      </c>
      <c r="C209">
        <v>3179.33</v>
      </c>
      <c r="D209">
        <v>30</v>
      </c>
      <c r="F209" t="s">
        <v>20</v>
      </c>
      <c r="I209" t="s">
        <v>22</v>
      </c>
    </row>
    <row r="210" spans="1:9" x14ac:dyDescent="0.75">
      <c r="A210">
        <v>1658.559</v>
      </c>
      <c r="B210" t="s">
        <v>84</v>
      </c>
      <c r="C210">
        <v>3179.33</v>
      </c>
      <c r="D210">
        <v>30</v>
      </c>
      <c r="F210" t="s">
        <v>20</v>
      </c>
      <c r="I210" t="s">
        <v>22</v>
      </c>
    </row>
    <row r="211" spans="1:9" x14ac:dyDescent="0.75">
      <c r="A211">
        <v>1667.059</v>
      </c>
      <c r="B211" t="s">
        <v>84</v>
      </c>
      <c r="C211">
        <v>3179.33</v>
      </c>
      <c r="D211">
        <v>30</v>
      </c>
      <c r="F211" t="s">
        <v>20</v>
      </c>
      <c r="I211" t="s">
        <v>22</v>
      </c>
    </row>
    <row r="212" spans="1:9" x14ac:dyDescent="0.75">
      <c r="A212">
        <v>1712.2339999999999</v>
      </c>
      <c r="B212" t="s">
        <v>84</v>
      </c>
      <c r="C212">
        <v>3179.33</v>
      </c>
      <c r="D212">
        <v>30</v>
      </c>
      <c r="F212" t="s">
        <v>20</v>
      </c>
      <c r="I212" t="s">
        <v>22</v>
      </c>
    </row>
    <row r="213" spans="1:9" x14ac:dyDescent="0.75">
      <c r="A213">
        <v>1734.3589999999999</v>
      </c>
      <c r="B213" t="s">
        <v>84</v>
      </c>
      <c r="C213">
        <v>3179.33</v>
      </c>
      <c r="D213">
        <v>30</v>
      </c>
      <c r="F213" t="s">
        <v>20</v>
      </c>
      <c r="I213" t="s">
        <v>22</v>
      </c>
    </row>
    <row r="214" spans="1:9" x14ac:dyDescent="0.75">
      <c r="A214">
        <v>1738.4349999999999</v>
      </c>
      <c r="B214" t="s">
        <v>84</v>
      </c>
      <c r="C214">
        <v>3179.33</v>
      </c>
      <c r="D214">
        <v>30</v>
      </c>
      <c r="F214" t="s">
        <v>20</v>
      </c>
      <c r="I214" t="s">
        <v>22</v>
      </c>
    </row>
    <row r="215" spans="1:9" x14ac:dyDescent="0.75">
      <c r="A215">
        <v>1752.434</v>
      </c>
      <c r="B215" t="s">
        <v>84</v>
      </c>
      <c r="C215">
        <v>3179.33</v>
      </c>
      <c r="D215">
        <v>30</v>
      </c>
      <c r="F215" t="s">
        <v>20</v>
      </c>
      <c r="I215" t="s">
        <v>22</v>
      </c>
    </row>
    <row r="216" spans="1:9" x14ac:dyDescent="0.75">
      <c r="A216">
        <v>1763.5840000000001</v>
      </c>
      <c r="B216" t="s">
        <v>84</v>
      </c>
      <c r="C216">
        <v>3179.33</v>
      </c>
      <c r="D216">
        <v>30</v>
      </c>
      <c r="F216" t="s">
        <v>20</v>
      </c>
      <c r="I216" t="s">
        <v>22</v>
      </c>
    </row>
    <row r="217" spans="1:9" x14ac:dyDescent="0.75">
      <c r="A217">
        <v>1771.6089999999999</v>
      </c>
      <c r="B217" t="s">
        <v>84</v>
      </c>
      <c r="C217">
        <v>3179.33</v>
      </c>
      <c r="D217">
        <v>30</v>
      </c>
      <c r="F217" t="s">
        <v>20</v>
      </c>
      <c r="I217" t="s">
        <v>22</v>
      </c>
    </row>
    <row r="218" spans="1:9" x14ac:dyDescent="0.75">
      <c r="A218">
        <v>1775.509</v>
      </c>
      <c r="B218" t="s">
        <v>84</v>
      </c>
      <c r="C218">
        <v>3179.33</v>
      </c>
      <c r="D218">
        <v>30</v>
      </c>
      <c r="F218" t="s">
        <v>20</v>
      </c>
      <c r="I218" t="s">
        <v>22</v>
      </c>
    </row>
    <row r="219" spans="1:9" x14ac:dyDescent="0.75">
      <c r="A219">
        <v>1789.0340000000001</v>
      </c>
      <c r="B219" t="s">
        <v>84</v>
      </c>
      <c r="C219">
        <v>3179.33</v>
      </c>
      <c r="D219">
        <v>30</v>
      </c>
      <c r="F219" t="s">
        <v>20</v>
      </c>
      <c r="I219" t="s">
        <v>22</v>
      </c>
    </row>
    <row r="220" spans="1:9" x14ac:dyDescent="0.75">
      <c r="A220">
        <v>1798.3340000000001</v>
      </c>
      <c r="B220" t="s">
        <v>84</v>
      </c>
      <c r="C220">
        <v>3179.33</v>
      </c>
      <c r="D220">
        <v>30</v>
      </c>
      <c r="F220" t="s">
        <v>20</v>
      </c>
      <c r="I220" t="s">
        <v>22</v>
      </c>
    </row>
    <row r="221" spans="1:9" x14ac:dyDescent="0.75">
      <c r="A221">
        <v>1226.509</v>
      </c>
      <c r="B221" t="s">
        <v>84</v>
      </c>
      <c r="C221">
        <v>3179.33</v>
      </c>
      <c r="D221">
        <v>30</v>
      </c>
      <c r="F221" t="s">
        <v>26</v>
      </c>
      <c r="I221" t="s">
        <v>22</v>
      </c>
    </row>
    <row r="222" spans="1:9" x14ac:dyDescent="0.75">
      <c r="A222">
        <v>1239.0840000000001</v>
      </c>
      <c r="B222" t="s">
        <v>84</v>
      </c>
      <c r="C222">
        <v>3179.33</v>
      </c>
      <c r="D222">
        <v>30</v>
      </c>
      <c r="F222" t="s">
        <v>26</v>
      </c>
      <c r="I222" t="s">
        <v>22</v>
      </c>
    </row>
    <row r="223" spans="1:9" x14ac:dyDescent="0.75">
      <c r="A223">
        <v>1243.7090000000001</v>
      </c>
      <c r="B223" t="s">
        <v>84</v>
      </c>
      <c r="C223">
        <v>3179.33</v>
      </c>
      <c r="D223">
        <v>30</v>
      </c>
      <c r="F223" t="s">
        <v>26</v>
      </c>
      <c r="I223" t="s">
        <v>22</v>
      </c>
    </row>
    <row r="224" spans="1:9" x14ac:dyDescent="0.75">
      <c r="A224">
        <v>1254.683</v>
      </c>
      <c r="B224" t="s">
        <v>84</v>
      </c>
      <c r="C224">
        <v>3179.33</v>
      </c>
      <c r="D224">
        <v>30</v>
      </c>
      <c r="F224" t="s">
        <v>26</v>
      </c>
      <c r="I224" t="s">
        <v>22</v>
      </c>
    </row>
    <row r="225" spans="1:9" x14ac:dyDescent="0.75">
      <c r="A225">
        <v>1267.3340000000001</v>
      </c>
      <c r="B225" t="s">
        <v>84</v>
      </c>
      <c r="C225">
        <v>3179.33</v>
      </c>
      <c r="D225">
        <v>30</v>
      </c>
      <c r="F225" t="s">
        <v>26</v>
      </c>
      <c r="I225" t="s">
        <v>22</v>
      </c>
    </row>
    <row r="226" spans="1:9" x14ac:dyDescent="0.75">
      <c r="A226">
        <v>1276.3340000000001</v>
      </c>
      <c r="B226" t="s">
        <v>84</v>
      </c>
      <c r="C226">
        <v>3179.33</v>
      </c>
      <c r="D226">
        <v>30</v>
      </c>
      <c r="F226" t="s">
        <v>26</v>
      </c>
      <c r="I226" t="s">
        <v>22</v>
      </c>
    </row>
    <row r="227" spans="1:9" x14ac:dyDescent="0.75">
      <c r="A227">
        <v>1285.7339999999999</v>
      </c>
      <c r="B227" t="s">
        <v>84</v>
      </c>
      <c r="C227">
        <v>3179.33</v>
      </c>
      <c r="D227">
        <v>30</v>
      </c>
      <c r="F227" t="s">
        <v>26</v>
      </c>
      <c r="I227" t="s">
        <v>22</v>
      </c>
    </row>
    <row r="228" spans="1:9" x14ac:dyDescent="0.75">
      <c r="A228">
        <v>1297.1590000000001</v>
      </c>
      <c r="B228" t="s">
        <v>84</v>
      </c>
      <c r="C228">
        <v>3179.33</v>
      </c>
      <c r="D228">
        <v>30</v>
      </c>
      <c r="F228" t="s">
        <v>26</v>
      </c>
      <c r="I228" t="s">
        <v>22</v>
      </c>
    </row>
    <row r="229" spans="1:9" x14ac:dyDescent="0.75">
      <c r="A229">
        <v>1303.884</v>
      </c>
      <c r="B229" t="s">
        <v>84</v>
      </c>
      <c r="C229">
        <v>3179.33</v>
      </c>
      <c r="D229">
        <v>30</v>
      </c>
      <c r="F229" t="s">
        <v>26</v>
      </c>
      <c r="I229" t="s">
        <v>22</v>
      </c>
    </row>
    <row r="230" spans="1:9" x14ac:dyDescent="0.75">
      <c r="A230">
        <v>1346.1579999999999</v>
      </c>
      <c r="B230" t="s">
        <v>84</v>
      </c>
      <c r="C230">
        <v>3179.33</v>
      </c>
      <c r="D230">
        <v>30</v>
      </c>
      <c r="F230" t="s">
        <v>26</v>
      </c>
      <c r="I230" t="s">
        <v>22</v>
      </c>
    </row>
    <row r="231" spans="1:9" x14ac:dyDescent="0.75">
      <c r="A231">
        <v>1365.883</v>
      </c>
      <c r="B231" t="s">
        <v>84</v>
      </c>
      <c r="C231">
        <v>3179.33</v>
      </c>
      <c r="D231">
        <v>30</v>
      </c>
      <c r="F231" t="s">
        <v>26</v>
      </c>
      <c r="I231" t="s">
        <v>22</v>
      </c>
    </row>
    <row r="232" spans="1:9" x14ac:dyDescent="0.75">
      <c r="A232">
        <v>1391.309</v>
      </c>
      <c r="B232" t="s">
        <v>84</v>
      </c>
      <c r="C232">
        <v>3179.33</v>
      </c>
      <c r="D232">
        <v>30</v>
      </c>
      <c r="F232" t="s">
        <v>26</v>
      </c>
      <c r="I232" t="s">
        <v>22</v>
      </c>
    </row>
    <row r="233" spans="1:9" x14ac:dyDescent="0.75">
      <c r="A233">
        <v>1437.384</v>
      </c>
      <c r="B233" t="s">
        <v>84</v>
      </c>
      <c r="C233">
        <v>3179.33</v>
      </c>
      <c r="D233">
        <v>30</v>
      </c>
      <c r="F233" t="s">
        <v>26</v>
      </c>
      <c r="I233" t="s">
        <v>22</v>
      </c>
    </row>
    <row r="234" spans="1:9" x14ac:dyDescent="0.75">
      <c r="A234">
        <v>1453.6590000000001</v>
      </c>
      <c r="B234" t="s">
        <v>84</v>
      </c>
      <c r="C234">
        <v>3179.33</v>
      </c>
      <c r="D234">
        <v>30</v>
      </c>
      <c r="F234" t="s">
        <v>26</v>
      </c>
      <c r="I234" t="s">
        <v>22</v>
      </c>
    </row>
    <row r="235" spans="1:9" x14ac:dyDescent="0.75">
      <c r="A235">
        <v>1466.934</v>
      </c>
      <c r="B235" t="s">
        <v>84</v>
      </c>
      <c r="C235">
        <v>3179.33</v>
      </c>
      <c r="D235">
        <v>30</v>
      </c>
      <c r="F235" t="s">
        <v>26</v>
      </c>
      <c r="I235" t="s">
        <v>22</v>
      </c>
    </row>
    <row r="236" spans="1:9" x14ac:dyDescent="0.75">
      <c r="A236">
        <v>1499.9349999999999</v>
      </c>
      <c r="B236" t="s">
        <v>84</v>
      </c>
      <c r="C236">
        <v>3179.33</v>
      </c>
      <c r="D236">
        <v>30</v>
      </c>
      <c r="F236" t="s">
        <v>26</v>
      </c>
      <c r="I236" t="s">
        <v>22</v>
      </c>
    </row>
    <row r="237" spans="1:9" x14ac:dyDescent="0.75">
      <c r="A237">
        <v>1512.634</v>
      </c>
      <c r="B237" t="s">
        <v>84</v>
      </c>
      <c r="C237">
        <v>3179.33</v>
      </c>
      <c r="D237">
        <v>30</v>
      </c>
      <c r="F237" t="s">
        <v>26</v>
      </c>
      <c r="I237" t="s">
        <v>22</v>
      </c>
    </row>
    <row r="238" spans="1:9" x14ac:dyDescent="0.75">
      <c r="A238">
        <v>1528.434</v>
      </c>
      <c r="B238" t="s">
        <v>84</v>
      </c>
      <c r="C238">
        <v>3179.33</v>
      </c>
      <c r="D238">
        <v>30</v>
      </c>
      <c r="F238" t="s">
        <v>26</v>
      </c>
      <c r="I238" t="s">
        <v>22</v>
      </c>
    </row>
    <row r="239" spans="1:9" x14ac:dyDescent="0.75">
      <c r="A239">
        <v>1539.184</v>
      </c>
      <c r="B239" t="s">
        <v>84</v>
      </c>
      <c r="C239">
        <v>3179.33</v>
      </c>
      <c r="D239">
        <v>30</v>
      </c>
      <c r="F239" t="s">
        <v>26</v>
      </c>
      <c r="I239" t="s">
        <v>22</v>
      </c>
    </row>
    <row r="240" spans="1:9" x14ac:dyDescent="0.75">
      <c r="A240">
        <v>1566.4590000000001</v>
      </c>
      <c r="B240" t="s">
        <v>84</v>
      </c>
      <c r="C240">
        <v>3179.33</v>
      </c>
      <c r="D240">
        <v>30</v>
      </c>
      <c r="F240" t="s">
        <v>26</v>
      </c>
      <c r="I240" t="s">
        <v>22</v>
      </c>
    </row>
    <row r="241" spans="1:9" x14ac:dyDescent="0.75">
      <c r="A241">
        <v>1597.4839999999999</v>
      </c>
      <c r="B241" t="s">
        <v>84</v>
      </c>
      <c r="C241">
        <v>3179.33</v>
      </c>
      <c r="D241">
        <v>30</v>
      </c>
      <c r="F241" t="s">
        <v>26</v>
      </c>
      <c r="I241" t="s">
        <v>22</v>
      </c>
    </row>
    <row r="242" spans="1:9" x14ac:dyDescent="0.75">
      <c r="A242">
        <v>1605.5340000000001</v>
      </c>
      <c r="B242" t="s">
        <v>84</v>
      </c>
      <c r="C242">
        <v>3179.33</v>
      </c>
      <c r="D242">
        <v>30</v>
      </c>
      <c r="F242" t="s">
        <v>26</v>
      </c>
      <c r="I242" t="s">
        <v>22</v>
      </c>
    </row>
    <row r="243" spans="1:9" x14ac:dyDescent="0.75">
      <c r="A243">
        <v>1608.933</v>
      </c>
      <c r="B243" t="s">
        <v>84</v>
      </c>
      <c r="C243">
        <v>3179.33</v>
      </c>
      <c r="D243">
        <v>30</v>
      </c>
      <c r="F243" t="s">
        <v>26</v>
      </c>
      <c r="I243" t="s">
        <v>22</v>
      </c>
    </row>
    <row r="244" spans="1:9" x14ac:dyDescent="0.75">
      <c r="A244">
        <v>1635.9090000000001</v>
      </c>
      <c r="B244" t="s">
        <v>84</v>
      </c>
      <c r="C244">
        <v>3179.33</v>
      </c>
      <c r="D244">
        <v>30</v>
      </c>
      <c r="F244" t="s">
        <v>26</v>
      </c>
      <c r="I244" t="s">
        <v>22</v>
      </c>
    </row>
    <row r="245" spans="1:9" x14ac:dyDescent="0.75">
      <c r="A245">
        <v>1645.434</v>
      </c>
      <c r="B245" t="s">
        <v>84</v>
      </c>
      <c r="C245">
        <v>3179.33</v>
      </c>
      <c r="D245">
        <v>30</v>
      </c>
      <c r="F245" t="s">
        <v>26</v>
      </c>
      <c r="I245" t="s">
        <v>22</v>
      </c>
    </row>
    <row r="246" spans="1:9" x14ac:dyDescent="0.75">
      <c r="A246">
        <v>1665.258</v>
      </c>
      <c r="B246" t="s">
        <v>84</v>
      </c>
      <c r="C246">
        <v>3179.33</v>
      </c>
      <c r="D246">
        <v>30</v>
      </c>
      <c r="F246" t="s">
        <v>26</v>
      </c>
      <c r="I246" t="s">
        <v>22</v>
      </c>
    </row>
    <row r="247" spans="1:9" x14ac:dyDescent="0.75">
      <c r="A247">
        <v>1679.6590000000001</v>
      </c>
      <c r="B247" t="s">
        <v>84</v>
      </c>
      <c r="C247">
        <v>3179.33</v>
      </c>
      <c r="D247">
        <v>30</v>
      </c>
      <c r="F247" t="s">
        <v>26</v>
      </c>
      <c r="I247" t="s">
        <v>22</v>
      </c>
    </row>
    <row r="248" spans="1:9" x14ac:dyDescent="0.75">
      <c r="A248">
        <v>1711.434</v>
      </c>
      <c r="B248" t="s">
        <v>84</v>
      </c>
      <c r="C248">
        <v>3179.33</v>
      </c>
      <c r="D248">
        <v>30</v>
      </c>
      <c r="F248" t="s">
        <v>26</v>
      </c>
      <c r="I248" t="s">
        <v>22</v>
      </c>
    </row>
    <row r="249" spans="1:9" x14ac:dyDescent="0.75">
      <c r="A249">
        <v>1732.5840000000001</v>
      </c>
      <c r="B249" t="s">
        <v>84</v>
      </c>
      <c r="C249">
        <v>3179.33</v>
      </c>
      <c r="D249">
        <v>30</v>
      </c>
      <c r="F249" t="s">
        <v>26</v>
      </c>
      <c r="I249" t="s">
        <v>22</v>
      </c>
    </row>
    <row r="250" spans="1:9" x14ac:dyDescent="0.75">
      <c r="A250">
        <v>1751.183</v>
      </c>
      <c r="B250" t="s">
        <v>84</v>
      </c>
      <c r="C250">
        <v>3179.33</v>
      </c>
      <c r="D250">
        <v>30</v>
      </c>
      <c r="F250" t="s">
        <v>26</v>
      </c>
      <c r="I250" t="s">
        <v>22</v>
      </c>
    </row>
    <row r="251" spans="1:9" x14ac:dyDescent="0.75">
      <c r="A251">
        <v>1762.009</v>
      </c>
      <c r="B251" t="s">
        <v>84</v>
      </c>
      <c r="C251">
        <v>3179.33</v>
      </c>
      <c r="D251">
        <v>30</v>
      </c>
      <c r="F251" t="s">
        <v>26</v>
      </c>
      <c r="I251" t="s">
        <v>22</v>
      </c>
    </row>
    <row r="252" spans="1:9" x14ac:dyDescent="0.75">
      <c r="A252">
        <v>1770.058</v>
      </c>
      <c r="B252" t="s">
        <v>84</v>
      </c>
      <c r="C252">
        <v>3179.33</v>
      </c>
      <c r="D252">
        <v>30</v>
      </c>
      <c r="F252" t="s">
        <v>26</v>
      </c>
      <c r="I252" t="s">
        <v>22</v>
      </c>
    </row>
    <row r="253" spans="1:9" x14ac:dyDescent="0.75">
      <c r="A253">
        <v>1787.2339999999999</v>
      </c>
      <c r="B253" t="s">
        <v>84</v>
      </c>
      <c r="C253">
        <v>3179.33</v>
      </c>
      <c r="D253">
        <v>30</v>
      </c>
      <c r="F253" t="s">
        <v>26</v>
      </c>
      <c r="I253" t="s">
        <v>22</v>
      </c>
    </row>
    <row r="254" spans="1:9" x14ac:dyDescent="0.75">
      <c r="A254">
        <v>1799.36</v>
      </c>
      <c r="B254" t="s">
        <v>84</v>
      </c>
      <c r="C254">
        <v>3179.33</v>
      </c>
      <c r="D254">
        <v>30</v>
      </c>
      <c r="F254" t="s">
        <v>26</v>
      </c>
      <c r="I254" t="s">
        <v>22</v>
      </c>
    </row>
  </sheetData>
  <sortState xmlns:xlrd2="http://schemas.microsoft.com/office/spreadsheetml/2017/richdata2" ref="A174:I254">
    <sortCondition ref="F174:F2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2"/>
  <sheetViews>
    <sheetView topLeftCell="A6" workbookViewId="0">
      <selection activeCell="K20" sqref="K20"/>
    </sheetView>
  </sheetViews>
  <sheetFormatPr defaultColWidth="8.81640625" defaultRowHeight="14.75" x14ac:dyDescent="0.75"/>
  <cols>
    <col min="4" max="4" width="14.5" customWidth="1"/>
    <col min="5" max="5" width="8.6796875" customWidth="1"/>
    <col min="7" max="7" width="15" customWidth="1"/>
  </cols>
  <sheetData>
    <row r="1" spans="1:9" x14ac:dyDescent="0.75">
      <c r="A1" t="s">
        <v>0</v>
      </c>
      <c r="B1" t="s">
        <v>87</v>
      </c>
    </row>
    <row r="3" spans="1:9" x14ac:dyDescent="0.75">
      <c r="A3" t="s">
        <v>2</v>
      </c>
    </row>
    <row r="5" spans="1:9" x14ac:dyDescent="0.75">
      <c r="A5" t="s">
        <v>3</v>
      </c>
      <c r="B5" t="s">
        <v>88</v>
      </c>
    </row>
    <row r="7" spans="1:9" x14ac:dyDescent="0.75">
      <c r="A7" t="s">
        <v>5</v>
      </c>
      <c r="B7" s="1">
        <v>43979.857442129629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COUNTIF($F$17:$F$88, D9)</f>
        <v>27</v>
      </c>
      <c r="G9" t="s">
        <v>30</v>
      </c>
      <c r="H9">
        <f>COUNTIF($F$89:$F$175, G9)</f>
        <v>7</v>
      </c>
      <c r="I9">
        <f>AVERAGE(K89:K95)</f>
        <v>4.7102857142857113</v>
      </c>
    </row>
    <row r="10" spans="1:9" x14ac:dyDescent="0.75">
      <c r="D10" t="s">
        <v>25</v>
      </c>
      <c r="E10">
        <f t="shared" ref="E10:E12" si="0">COUNTIF($F$17:$F$88, D10)</f>
        <v>22</v>
      </c>
      <c r="G10" t="s">
        <v>20</v>
      </c>
      <c r="H10">
        <f t="shared" ref="H10" si="1">COUNTIF($F$89:$F$175, G10)</f>
        <v>46</v>
      </c>
      <c r="I10">
        <f>AVERAGE(K96:K141)</f>
        <v>3.4493260869565039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16</v>
      </c>
      <c r="G11" t="s">
        <v>26</v>
      </c>
      <c r="H11">
        <f>COUNTIF($F$89:$F$175, G11)</f>
        <v>34</v>
      </c>
      <c r="I11">
        <f>AVERAGE(K142:K175)</f>
        <v>8.8838823529411943</v>
      </c>
    </row>
    <row r="12" spans="1:9" x14ac:dyDescent="0.75">
      <c r="D12" t="s">
        <v>28</v>
      </c>
      <c r="E12">
        <f t="shared" si="0"/>
        <v>7</v>
      </c>
      <c r="G12" s="2" t="s">
        <v>36</v>
      </c>
      <c r="H12">
        <f>SUM(H9:H11)</f>
        <v>87</v>
      </c>
    </row>
    <row r="13" spans="1:9" x14ac:dyDescent="0.75">
      <c r="A13" t="s">
        <v>8</v>
      </c>
      <c r="D13" s="2" t="s">
        <v>36</v>
      </c>
      <c r="E13">
        <f>SUM(E9:E12)</f>
        <v>72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1206.461</v>
      </c>
      <c r="B17" t="s">
        <v>88</v>
      </c>
      <c r="C17">
        <v>3167.63</v>
      </c>
      <c r="D17">
        <v>30</v>
      </c>
      <c r="F17" t="s">
        <v>23</v>
      </c>
      <c r="I17" t="s">
        <v>24</v>
      </c>
    </row>
    <row r="18" spans="1:9" x14ac:dyDescent="0.75">
      <c r="A18">
        <v>1226.6849999999999</v>
      </c>
      <c r="B18" t="s">
        <v>88</v>
      </c>
      <c r="C18">
        <v>3167.63</v>
      </c>
      <c r="D18">
        <v>30</v>
      </c>
      <c r="F18" t="s">
        <v>25</v>
      </c>
      <c r="I18" t="s">
        <v>24</v>
      </c>
    </row>
    <row r="19" spans="1:9" x14ac:dyDescent="0.75">
      <c r="A19">
        <v>1252.8599999999999</v>
      </c>
      <c r="B19" t="s">
        <v>88</v>
      </c>
      <c r="C19">
        <v>3167.63</v>
      </c>
      <c r="D19">
        <v>30</v>
      </c>
      <c r="F19" t="s">
        <v>25</v>
      </c>
      <c r="I19" t="s">
        <v>24</v>
      </c>
    </row>
    <row r="20" spans="1:9" x14ac:dyDescent="0.75">
      <c r="A20">
        <v>1259.808</v>
      </c>
      <c r="B20" t="s">
        <v>88</v>
      </c>
      <c r="C20">
        <v>3167.63</v>
      </c>
      <c r="D20">
        <v>30</v>
      </c>
      <c r="F20" t="s">
        <v>27</v>
      </c>
      <c r="I20" t="s">
        <v>24</v>
      </c>
    </row>
    <row r="21" spans="1:9" x14ac:dyDescent="0.75">
      <c r="A21">
        <v>1308.932</v>
      </c>
      <c r="B21" t="s">
        <v>88</v>
      </c>
      <c r="C21">
        <v>3167.63</v>
      </c>
      <c r="D21">
        <v>30</v>
      </c>
      <c r="F21" t="s">
        <v>25</v>
      </c>
      <c r="I21" t="s">
        <v>24</v>
      </c>
    </row>
    <row r="22" spans="1:9" x14ac:dyDescent="0.75">
      <c r="A22">
        <v>1309.836</v>
      </c>
      <c r="B22" t="s">
        <v>88</v>
      </c>
      <c r="C22">
        <v>3167.63</v>
      </c>
      <c r="D22">
        <v>30</v>
      </c>
      <c r="F22" t="s">
        <v>23</v>
      </c>
      <c r="I22" t="s">
        <v>24</v>
      </c>
    </row>
    <row r="23" spans="1:9" x14ac:dyDescent="0.75">
      <c r="A23">
        <v>1310.3340000000001</v>
      </c>
      <c r="B23" t="s">
        <v>88</v>
      </c>
      <c r="C23">
        <v>3167.63</v>
      </c>
      <c r="D23">
        <v>30</v>
      </c>
      <c r="F23" t="s">
        <v>25</v>
      </c>
      <c r="I23" t="s">
        <v>24</v>
      </c>
    </row>
    <row r="24" spans="1:9" x14ac:dyDescent="0.75">
      <c r="A24">
        <v>1321.6120000000001</v>
      </c>
      <c r="B24" t="s">
        <v>88</v>
      </c>
      <c r="C24">
        <v>3167.63</v>
      </c>
      <c r="D24">
        <v>30</v>
      </c>
      <c r="F24" t="s">
        <v>25</v>
      </c>
      <c r="I24" t="s">
        <v>24</v>
      </c>
    </row>
    <row r="25" spans="1:9" x14ac:dyDescent="0.75">
      <c r="A25">
        <v>1323.91</v>
      </c>
      <c r="B25" t="s">
        <v>88</v>
      </c>
      <c r="C25">
        <v>3167.63</v>
      </c>
      <c r="D25">
        <v>30</v>
      </c>
      <c r="F25" t="s">
        <v>23</v>
      </c>
      <c r="I25" t="s">
        <v>24</v>
      </c>
    </row>
    <row r="26" spans="1:9" x14ac:dyDescent="0.75">
      <c r="A26">
        <v>1332.9590000000001</v>
      </c>
      <c r="B26" t="s">
        <v>88</v>
      </c>
      <c r="C26">
        <v>3167.63</v>
      </c>
      <c r="D26">
        <v>30</v>
      </c>
      <c r="F26" t="s">
        <v>27</v>
      </c>
      <c r="I26" t="s">
        <v>24</v>
      </c>
    </row>
    <row r="27" spans="1:9" x14ac:dyDescent="0.75">
      <c r="A27">
        <v>1341.559</v>
      </c>
      <c r="B27" t="s">
        <v>88</v>
      </c>
      <c r="C27">
        <v>3167.63</v>
      </c>
      <c r="D27">
        <v>30</v>
      </c>
      <c r="F27" t="s">
        <v>23</v>
      </c>
      <c r="I27" t="s">
        <v>24</v>
      </c>
    </row>
    <row r="28" spans="1:9" x14ac:dyDescent="0.75">
      <c r="A28">
        <v>1349.2619999999999</v>
      </c>
      <c r="B28" t="s">
        <v>88</v>
      </c>
      <c r="C28">
        <v>3167.63</v>
      </c>
      <c r="D28">
        <v>30</v>
      </c>
      <c r="F28" t="s">
        <v>25</v>
      </c>
      <c r="I28" t="s">
        <v>24</v>
      </c>
    </row>
    <row r="29" spans="1:9" x14ac:dyDescent="0.75">
      <c r="A29">
        <v>1351.7349999999999</v>
      </c>
      <c r="B29" t="s">
        <v>88</v>
      </c>
      <c r="C29">
        <v>3167.63</v>
      </c>
      <c r="D29">
        <v>30</v>
      </c>
      <c r="F29" t="s">
        <v>23</v>
      </c>
      <c r="I29" t="s">
        <v>24</v>
      </c>
    </row>
    <row r="30" spans="1:9" x14ac:dyDescent="0.75">
      <c r="A30">
        <v>1360.5609999999999</v>
      </c>
      <c r="B30" t="s">
        <v>88</v>
      </c>
      <c r="C30">
        <v>3167.63</v>
      </c>
      <c r="D30">
        <v>30</v>
      </c>
      <c r="F30" t="s">
        <v>27</v>
      </c>
      <c r="I30" t="s">
        <v>24</v>
      </c>
    </row>
    <row r="31" spans="1:9" x14ac:dyDescent="0.75">
      <c r="A31">
        <v>1363.4849999999999</v>
      </c>
      <c r="B31" t="s">
        <v>88</v>
      </c>
      <c r="C31">
        <v>3167.63</v>
      </c>
      <c r="D31">
        <v>30</v>
      </c>
      <c r="F31" t="s">
        <v>23</v>
      </c>
      <c r="I31" t="s">
        <v>24</v>
      </c>
    </row>
    <row r="32" spans="1:9" x14ac:dyDescent="0.75">
      <c r="A32">
        <v>1366.81</v>
      </c>
      <c r="B32" t="s">
        <v>88</v>
      </c>
      <c r="C32">
        <v>3167.63</v>
      </c>
      <c r="D32">
        <v>30</v>
      </c>
      <c r="F32" t="s">
        <v>27</v>
      </c>
      <c r="I32" t="s">
        <v>24</v>
      </c>
    </row>
    <row r="33" spans="1:9" x14ac:dyDescent="0.75">
      <c r="A33">
        <v>1367.06</v>
      </c>
      <c r="B33" t="s">
        <v>88</v>
      </c>
      <c r="C33">
        <v>3167.63</v>
      </c>
      <c r="D33">
        <v>30</v>
      </c>
      <c r="F33" t="s">
        <v>23</v>
      </c>
      <c r="I33" t="s">
        <v>24</v>
      </c>
    </row>
    <row r="34" spans="1:9" x14ac:dyDescent="0.75">
      <c r="A34">
        <v>1395.4079999999999</v>
      </c>
      <c r="B34" t="s">
        <v>88</v>
      </c>
      <c r="C34">
        <v>3167.63</v>
      </c>
      <c r="D34">
        <v>30</v>
      </c>
      <c r="F34" t="s">
        <v>28</v>
      </c>
      <c r="I34" t="s">
        <v>24</v>
      </c>
    </row>
    <row r="35" spans="1:9" x14ac:dyDescent="0.75">
      <c r="A35">
        <v>1419.71</v>
      </c>
      <c r="B35" t="s">
        <v>88</v>
      </c>
      <c r="C35">
        <v>3167.63</v>
      </c>
      <c r="D35">
        <v>30</v>
      </c>
      <c r="F35" t="s">
        <v>27</v>
      </c>
      <c r="I35" t="s">
        <v>24</v>
      </c>
    </row>
    <row r="36" spans="1:9" x14ac:dyDescent="0.75">
      <c r="A36">
        <v>1436.4860000000001</v>
      </c>
      <c r="B36" t="s">
        <v>88</v>
      </c>
      <c r="C36">
        <v>3167.63</v>
      </c>
      <c r="D36">
        <v>30</v>
      </c>
      <c r="F36" t="s">
        <v>23</v>
      </c>
      <c r="I36" t="s">
        <v>24</v>
      </c>
    </row>
    <row r="37" spans="1:9" x14ac:dyDescent="0.75">
      <c r="A37">
        <v>1443.31</v>
      </c>
      <c r="B37" t="s">
        <v>88</v>
      </c>
      <c r="C37">
        <v>3167.63</v>
      </c>
      <c r="D37">
        <v>30</v>
      </c>
      <c r="F37" t="s">
        <v>23</v>
      </c>
      <c r="I37" t="s">
        <v>24</v>
      </c>
    </row>
    <row r="38" spans="1:9" x14ac:dyDescent="0.75">
      <c r="A38">
        <v>1443.838</v>
      </c>
      <c r="B38" t="s">
        <v>88</v>
      </c>
      <c r="C38">
        <v>3167.63</v>
      </c>
      <c r="D38">
        <v>30</v>
      </c>
      <c r="F38" t="s">
        <v>25</v>
      </c>
      <c r="I38" t="s">
        <v>24</v>
      </c>
    </row>
    <row r="39" spans="1:9" x14ac:dyDescent="0.75">
      <c r="A39">
        <v>1445.4349999999999</v>
      </c>
      <c r="B39" t="s">
        <v>88</v>
      </c>
      <c r="C39">
        <v>3167.63</v>
      </c>
      <c r="D39">
        <v>30</v>
      </c>
      <c r="F39" t="s">
        <v>25</v>
      </c>
      <c r="I39" t="s">
        <v>24</v>
      </c>
    </row>
    <row r="40" spans="1:9" x14ac:dyDescent="0.75">
      <c r="A40">
        <v>1447.31</v>
      </c>
      <c r="B40" t="s">
        <v>88</v>
      </c>
      <c r="C40">
        <v>3167.63</v>
      </c>
      <c r="D40">
        <v>30</v>
      </c>
      <c r="F40" t="s">
        <v>23</v>
      </c>
      <c r="I40" t="s">
        <v>24</v>
      </c>
    </row>
    <row r="41" spans="1:9" x14ac:dyDescent="0.75">
      <c r="A41">
        <v>1447.837</v>
      </c>
      <c r="B41" t="s">
        <v>88</v>
      </c>
      <c r="C41">
        <v>3167.63</v>
      </c>
      <c r="D41">
        <v>30</v>
      </c>
      <c r="F41" t="s">
        <v>23</v>
      </c>
      <c r="I41" t="s">
        <v>24</v>
      </c>
    </row>
    <row r="42" spans="1:9" x14ac:dyDescent="0.75">
      <c r="A42">
        <v>1453.8879999999999</v>
      </c>
      <c r="B42" t="s">
        <v>88</v>
      </c>
      <c r="C42">
        <v>3167.63</v>
      </c>
      <c r="D42">
        <v>30</v>
      </c>
      <c r="F42" t="s">
        <v>25</v>
      </c>
      <c r="I42" t="s">
        <v>24</v>
      </c>
    </row>
    <row r="43" spans="1:9" x14ac:dyDescent="0.75">
      <c r="A43">
        <v>1454.1590000000001</v>
      </c>
      <c r="B43" t="s">
        <v>88</v>
      </c>
      <c r="C43">
        <v>3167.63</v>
      </c>
      <c r="D43">
        <v>30</v>
      </c>
      <c r="F43" t="s">
        <v>23</v>
      </c>
      <c r="I43" t="s">
        <v>24</v>
      </c>
    </row>
    <row r="44" spans="1:9" x14ac:dyDescent="0.75">
      <c r="A44">
        <v>1457.0619999999999</v>
      </c>
      <c r="B44" t="s">
        <v>88</v>
      </c>
      <c r="C44">
        <v>3167.63</v>
      </c>
      <c r="D44">
        <v>30</v>
      </c>
      <c r="F44" t="s">
        <v>25</v>
      </c>
      <c r="I44" t="s">
        <v>24</v>
      </c>
    </row>
    <row r="45" spans="1:9" x14ac:dyDescent="0.75">
      <c r="A45">
        <v>1459.3869999999999</v>
      </c>
      <c r="B45" t="s">
        <v>88</v>
      </c>
      <c r="C45">
        <v>3167.63</v>
      </c>
      <c r="D45">
        <v>30</v>
      </c>
      <c r="F45" t="s">
        <v>23</v>
      </c>
      <c r="I45" t="s">
        <v>24</v>
      </c>
    </row>
    <row r="46" spans="1:9" x14ac:dyDescent="0.75">
      <c r="A46">
        <v>1478.0350000000001</v>
      </c>
      <c r="B46" t="s">
        <v>88</v>
      </c>
      <c r="C46">
        <v>3167.63</v>
      </c>
      <c r="D46">
        <v>30</v>
      </c>
      <c r="F46" t="s">
        <v>23</v>
      </c>
      <c r="I46" t="s">
        <v>24</v>
      </c>
    </row>
    <row r="47" spans="1:9" x14ac:dyDescent="0.75">
      <c r="A47">
        <v>1483.0609999999999</v>
      </c>
      <c r="B47" t="s">
        <v>88</v>
      </c>
      <c r="C47">
        <v>3167.63</v>
      </c>
      <c r="D47">
        <v>30</v>
      </c>
      <c r="F47" t="s">
        <v>27</v>
      </c>
      <c r="I47" t="s">
        <v>24</v>
      </c>
    </row>
    <row r="48" spans="1:9" x14ac:dyDescent="0.75">
      <c r="A48">
        <v>1497.0889999999999</v>
      </c>
      <c r="B48" t="s">
        <v>88</v>
      </c>
      <c r="C48">
        <v>3167.63</v>
      </c>
      <c r="D48">
        <v>30</v>
      </c>
      <c r="F48" t="s">
        <v>23</v>
      </c>
      <c r="I48" t="s">
        <v>24</v>
      </c>
    </row>
    <row r="49" spans="1:9" x14ac:dyDescent="0.75">
      <c r="A49">
        <v>1501.5360000000001</v>
      </c>
      <c r="B49" t="s">
        <v>88</v>
      </c>
      <c r="C49">
        <v>3167.63</v>
      </c>
      <c r="D49">
        <v>30</v>
      </c>
      <c r="F49" t="s">
        <v>23</v>
      </c>
      <c r="I49" t="s">
        <v>24</v>
      </c>
    </row>
    <row r="50" spans="1:9" x14ac:dyDescent="0.75">
      <c r="A50">
        <v>1503.886</v>
      </c>
      <c r="B50" t="s">
        <v>88</v>
      </c>
      <c r="C50">
        <v>3167.63</v>
      </c>
      <c r="D50">
        <v>30</v>
      </c>
      <c r="F50" t="s">
        <v>28</v>
      </c>
      <c r="I50" t="s">
        <v>24</v>
      </c>
    </row>
    <row r="51" spans="1:9" x14ac:dyDescent="0.75">
      <c r="A51">
        <v>1515.1369999999999</v>
      </c>
      <c r="B51" t="s">
        <v>88</v>
      </c>
      <c r="C51">
        <v>3167.63</v>
      </c>
      <c r="D51">
        <v>30</v>
      </c>
      <c r="F51" t="s">
        <v>28</v>
      </c>
      <c r="I51" t="s">
        <v>24</v>
      </c>
    </row>
    <row r="52" spans="1:9" x14ac:dyDescent="0.75">
      <c r="A52">
        <v>1519.837</v>
      </c>
      <c r="B52" t="s">
        <v>88</v>
      </c>
      <c r="C52">
        <v>3167.63</v>
      </c>
      <c r="D52">
        <v>30</v>
      </c>
      <c r="F52" t="s">
        <v>28</v>
      </c>
      <c r="I52" t="s">
        <v>24</v>
      </c>
    </row>
    <row r="53" spans="1:9" x14ac:dyDescent="0.75">
      <c r="A53">
        <v>1544.5360000000001</v>
      </c>
      <c r="B53" t="s">
        <v>88</v>
      </c>
      <c r="C53">
        <v>3167.63</v>
      </c>
      <c r="D53">
        <v>30</v>
      </c>
      <c r="F53" t="s">
        <v>23</v>
      </c>
      <c r="I53" t="s">
        <v>24</v>
      </c>
    </row>
    <row r="54" spans="1:9" x14ac:dyDescent="0.75">
      <c r="A54">
        <v>1561.0360000000001</v>
      </c>
      <c r="B54" t="s">
        <v>88</v>
      </c>
      <c r="C54">
        <v>3167.63</v>
      </c>
      <c r="D54">
        <v>30</v>
      </c>
      <c r="F54" t="s">
        <v>27</v>
      </c>
      <c r="I54" t="s">
        <v>24</v>
      </c>
    </row>
    <row r="55" spans="1:9" x14ac:dyDescent="0.75">
      <c r="A55">
        <v>1578.1089999999999</v>
      </c>
      <c r="B55" t="s">
        <v>88</v>
      </c>
      <c r="C55">
        <v>3167.63</v>
      </c>
      <c r="D55">
        <v>30</v>
      </c>
      <c r="F55" t="s">
        <v>27</v>
      </c>
      <c r="I55" t="s">
        <v>24</v>
      </c>
    </row>
    <row r="56" spans="1:9" x14ac:dyDescent="0.75">
      <c r="A56">
        <v>1584.684</v>
      </c>
      <c r="B56" t="s">
        <v>88</v>
      </c>
      <c r="C56">
        <v>3167.63</v>
      </c>
      <c r="D56">
        <v>30</v>
      </c>
      <c r="F56" t="s">
        <v>25</v>
      </c>
      <c r="I56" t="s">
        <v>24</v>
      </c>
    </row>
    <row r="57" spans="1:9" x14ac:dyDescent="0.75">
      <c r="A57">
        <v>1590.5619999999999</v>
      </c>
      <c r="B57" t="s">
        <v>88</v>
      </c>
      <c r="C57">
        <v>3167.63</v>
      </c>
      <c r="D57">
        <v>30</v>
      </c>
      <c r="F57" t="s">
        <v>23</v>
      </c>
      <c r="I57" t="s">
        <v>24</v>
      </c>
    </row>
    <row r="58" spans="1:9" x14ac:dyDescent="0.75">
      <c r="A58">
        <v>1603.41</v>
      </c>
      <c r="B58" t="s">
        <v>88</v>
      </c>
      <c r="C58">
        <v>3167.63</v>
      </c>
      <c r="D58">
        <v>30</v>
      </c>
      <c r="F58" t="s">
        <v>27</v>
      </c>
      <c r="I58" t="s">
        <v>24</v>
      </c>
    </row>
    <row r="59" spans="1:9" x14ac:dyDescent="0.75">
      <c r="A59">
        <v>1613.7840000000001</v>
      </c>
      <c r="B59" t="s">
        <v>88</v>
      </c>
      <c r="C59">
        <v>3167.63</v>
      </c>
      <c r="D59">
        <v>30</v>
      </c>
      <c r="F59" t="s">
        <v>27</v>
      </c>
      <c r="I59" t="s">
        <v>24</v>
      </c>
    </row>
    <row r="60" spans="1:9" x14ac:dyDescent="0.75">
      <c r="A60">
        <v>1616.3869999999999</v>
      </c>
      <c r="B60" t="s">
        <v>88</v>
      </c>
      <c r="C60">
        <v>3167.63</v>
      </c>
      <c r="D60">
        <v>30</v>
      </c>
      <c r="F60" t="s">
        <v>23</v>
      </c>
      <c r="I60" t="s">
        <v>24</v>
      </c>
    </row>
    <row r="61" spans="1:9" x14ac:dyDescent="0.75">
      <c r="A61">
        <v>1642.9369999999999</v>
      </c>
      <c r="B61" t="s">
        <v>88</v>
      </c>
      <c r="C61">
        <v>3167.63</v>
      </c>
      <c r="D61">
        <v>30</v>
      </c>
      <c r="F61" t="s">
        <v>27</v>
      </c>
      <c r="I61" t="s">
        <v>24</v>
      </c>
    </row>
    <row r="62" spans="1:9" x14ac:dyDescent="0.75">
      <c r="A62">
        <v>1652.21</v>
      </c>
      <c r="B62" t="s">
        <v>88</v>
      </c>
      <c r="C62">
        <v>3167.63</v>
      </c>
      <c r="D62">
        <v>30</v>
      </c>
      <c r="F62" t="s">
        <v>27</v>
      </c>
      <c r="I62" t="s">
        <v>24</v>
      </c>
    </row>
    <row r="63" spans="1:9" x14ac:dyDescent="0.75">
      <c r="A63">
        <v>1655.662</v>
      </c>
      <c r="B63" t="s">
        <v>88</v>
      </c>
      <c r="C63">
        <v>3167.63</v>
      </c>
      <c r="D63">
        <v>30</v>
      </c>
      <c r="F63" t="s">
        <v>28</v>
      </c>
      <c r="I63" t="s">
        <v>24</v>
      </c>
    </row>
    <row r="64" spans="1:9" x14ac:dyDescent="0.75">
      <c r="A64">
        <v>1662.4880000000001</v>
      </c>
      <c r="B64" t="s">
        <v>88</v>
      </c>
      <c r="C64">
        <v>3167.63</v>
      </c>
      <c r="D64">
        <v>30</v>
      </c>
      <c r="F64" t="s">
        <v>28</v>
      </c>
      <c r="I64" t="s">
        <v>24</v>
      </c>
    </row>
    <row r="65" spans="1:9" x14ac:dyDescent="0.75">
      <c r="A65">
        <v>1665.0609999999999</v>
      </c>
      <c r="B65" t="s">
        <v>88</v>
      </c>
      <c r="C65">
        <v>3167.63</v>
      </c>
      <c r="D65">
        <v>30</v>
      </c>
      <c r="F65" t="s">
        <v>23</v>
      </c>
      <c r="I65" t="s">
        <v>24</v>
      </c>
    </row>
    <row r="66" spans="1:9" x14ac:dyDescent="0.75">
      <c r="A66">
        <v>1677.884</v>
      </c>
      <c r="B66" t="s">
        <v>88</v>
      </c>
      <c r="C66">
        <v>3167.63</v>
      </c>
      <c r="D66">
        <v>30</v>
      </c>
      <c r="F66" t="s">
        <v>25</v>
      </c>
      <c r="I66" t="s">
        <v>24</v>
      </c>
    </row>
    <row r="67" spans="1:9" x14ac:dyDescent="0.75">
      <c r="A67">
        <v>1679.41</v>
      </c>
      <c r="B67" t="s">
        <v>88</v>
      </c>
      <c r="C67">
        <v>3167.63</v>
      </c>
      <c r="D67">
        <v>30</v>
      </c>
      <c r="F67" t="s">
        <v>25</v>
      </c>
      <c r="I67" t="s">
        <v>24</v>
      </c>
    </row>
    <row r="68" spans="1:9" x14ac:dyDescent="0.75">
      <c r="A68">
        <v>1690.6590000000001</v>
      </c>
      <c r="B68" t="s">
        <v>88</v>
      </c>
      <c r="C68">
        <v>3167.63</v>
      </c>
      <c r="D68">
        <v>30</v>
      </c>
      <c r="F68" t="s">
        <v>27</v>
      </c>
      <c r="I68" t="s">
        <v>24</v>
      </c>
    </row>
    <row r="69" spans="1:9" x14ac:dyDescent="0.75">
      <c r="A69">
        <v>1692.46</v>
      </c>
      <c r="B69" t="s">
        <v>88</v>
      </c>
      <c r="C69">
        <v>3167.63</v>
      </c>
      <c r="D69">
        <v>30</v>
      </c>
      <c r="F69" t="s">
        <v>23</v>
      </c>
      <c r="I69" t="s">
        <v>24</v>
      </c>
    </row>
    <row r="70" spans="1:9" x14ac:dyDescent="0.75">
      <c r="A70">
        <v>1705.3340000000001</v>
      </c>
      <c r="B70" t="s">
        <v>88</v>
      </c>
      <c r="C70">
        <v>3167.63</v>
      </c>
      <c r="D70">
        <v>30</v>
      </c>
      <c r="F70" t="s">
        <v>27</v>
      </c>
      <c r="I70" t="s">
        <v>24</v>
      </c>
    </row>
    <row r="71" spans="1:9" x14ac:dyDescent="0.75">
      <c r="A71">
        <v>1707.41</v>
      </c>
      <c r="B71" t="s">
        <v>88</v>
      </c>
      <c r="C71">
        <v>3167.63</v>
      </c>
      <c r="D71">
        <v>30</v>
      </c>
      <c r="F71" t="s">
        <v>28</v>
      </c>
      <c r="I71" t="s">
        <v>24</v>
      </c>
    </row>
    <row r="72" spans="1:9" x14ac:dyDescent="0.75">
      <c r="A72">
        <v>1716.337</v>
      </c>
      <c r="B72" t="s">
        <v>88</v>
      </c>
      <c r="C72">
        <v>3167.63</v>
      </c>
      <c r="D72">
        <v>30</v>
      </c>
      <c r="F72" t="s">
        <v>25</v>
      </c>
      <c r="I72" t="s">
        <v>24</v>
      </c>
    </row>
    <row r="73" spans="1:9" x14ac:dyDescent="0.75">
      <c r="A73">
        <v>1719.9860000000001</v>
      </c>
      <c r="B73" t="s">
        <v>88</v>
      </c>
      <c r="C73">
        <v>3167.63</v>
      </c>
      <c r="D73">
        <v>30</v>
      </c>
      <c r="F73" t="s">
        <v>25</v>
      </c>
      <c r="I73" t="s">
        <v>24</v>
      </c>
    </row>
    <row r="74" spans="1:9" x14ac:dyDescent="0.75">
      <c r="A74">
        <v>1723.1130000000001</v>
      </c>
      <c r="B74" t="s">
        <v>88</v>
      </c>
      <c r="C74">
        <v>3167.63</v>
      </c>
      <c r="D74">
        <v>30</v>
      </c>
      <c r="F74" t="s">
        <v>23</v>
      </c>
      <c r="I74" t="s">
        <v>24</v>
      </c>
    </row>
    <row r="75" spans="1:9" x14ac:dyDescent="0.75">
      <c r="A75">
        <v>1731.587</v>
      </c>
      <c r="B75" t="s">
        <v>88</v>
      </c>
      <c r="C75">
        <v>3167.63</v>
      </c>
      <c r="D75">
        <v>30</v>
      </c>
      <c r="F75" t="s">
        <v>27</v>
      </c>
      <c r="I75" t="s">
        <v>24</v>
      </c>
    </row>
    <row r="76" spans="1:9" x14ac:dyDescent="0.75">
      <c r="A76">
        <v>1739.7860000000001</v>
      </c>
      <c r="B76" t="s">
        <v>88</v>
      </c>
      <c r="C76">
        <v>3167.63</v>
      </c>
      <c r="D76">
        <v>30</v>
      </c>
      <c r="F76" t="s">
        <v>23</v>
      </c>
      <c r="I76" t="s">
        <v>24</v>
      </c>
    </row>
    <row r="77" spans="1:9" x14ac:dyDescent="0.75">
      <c r="A77">
        <v>1740.836</v>
      </c>
      <c r="B77" t="s">
        <v>88</v>
      </c>
      <c r="C77">
        <v>3167.63</v>
      </c>
      <c r="D77">
        <v>30</v>
      </c>
      <c r="F77" t="s">
        <v>25</v>
      </c>
      <c r="I77" t="s">
        <v>24</v>
      </c>
    </row>
    <row r="78" spans="1:9" x14ac:dyDescent="0.75">
      <c r="A78">
        <v>1748.6120000000001</v>
      </c>
      <c r="B78" t="s">
        <v>88</v>
      </c>
      <c r="C78">
        <v>3167.63</v>
      </c>
      <c r="D78">
        <v>30</v>
      </c>
      <c r="F78" t="s">
        <v>25</v>
      </c>
      <c r="I78" t="s">
        <v>24</v>
      </c>
    </row>
    <row r="79" spans="1:9" x14ac:dyDescent="0.75">
      <c r="A79">
        <v>1750.9870000000001</v>
      </c>
      <c r="B79" t="s">
        <v>88</v>
      </c>
      <c r="C79">
        <v>3167.63</v>
      </c>
      <c r="D79">
        <v>30</v>
      </c>
      <c r="F79" t="s">
        <v>23</v>
      </c>
      <c r="I79" t="s">
        <v>24</v>
      </c>
    </row>
    <row r="80" spans="1:9" x14ac:dyDescent="0.75">
      <c r="A80">
        <v>1754.434</v>
      </c>
      <c r="B80" t="s">
        <v>88</v>
      </c>
      <c r="C80">
        <v>3167.63</v>
      </c>
      <c r="D80">
        <v>30</v>
      </c>
      <c r="F80" t="s">
        <v>27</v>
      </c>
      <c r="I80" t="s">
        <v>24</v>
      </c>
    </row>
    <row r="81" spans="1:11" x14ac:dyDescent="0.75">
      <c r="A81">
        <v>1754.9359999999999</v>
      </c>
      <c r="B81" t="s">
        <v>88</v>
      </c>
      <c r="C81">
        <v>3167.63</v>
      </c>
      <c r="D81">
        <v>30</v>
      </c>
      <c r="F81" t="s">
        <v>25</v>
      </c>
      <c r="I81" t="s">
        <v>24</v>
      </c>
    </row>
    <row r="82" spans="1:11" x14ac:dyDescent="0.75">
      <c r="A82">
        <v>1768.9390000000001</v>
      </c>
      <c r="B82" t="s">
        <v>88</v>
      </c>
      <c r="C82">
        <v>3167.63</v>
      </c>
      <c r="D82">
        <v>30</v>
      </c>
      <c r="F82" t="s">
        <v>25</v>
      </c>
      <c r="I82" t="s">
        <v>24</v>
      </c>
    </row>
    <row r="83" spans="1:11" x14ac:dyDescent="0.75">
      <c r="A83">
        <v>1772.633</v>
      </c>
      <c r="B83" t="s">
        <v>88</v>
      </c>
      <c r="C83">
        <v>3167.63</v>
      </c>
      <c r="D83">
        <v>30</v>
      </c>
      <c r="F83" t="s">
        <v>23</v>
      </c>
      <c r="I83" t="s">
        <v>24</v>
      </c>
    </row>
    <row r="84" spans="1:11" x14ac:dyDescent="0.75">
      <c r="A84">
        <v>1780.9880000000001</v>
      </c>
      <c r="B84" t="s">
        <v>88</v>
      </c>
      <c r="C84">
        <v>3167.63</v>
      </c>
      <c r="D84">
        <v>30</v>
      </c>
      <c r="F84" t="s">
        <v>25</v>
      </c>
      <c r="I84" t="s">
        <v>24</v>
      </c>
    </row>
    <row r="85" spans="1:11" x14ac:dyDescent="0.75">
      <c r="A85">
        <v>1783.865</v>
      </c>
      <c r="B85" t="s">
        <v>88</v>
      </c>
      <c r="C85">
        <v>3167.63</v>
      </c>
      <c r="D85">
        <v>30</v>
      </c>
      <c r="F85" t="s">
        <v>23</v>
      </c>
      <c r="I85" t="s">
        <v>24</v>
      </c>
    </row>
    <row r="86" spans="1:11" x14ac:dyDescent="0.75">
      <c r="A86">
        <v>1790.3389999999999</v>
      </c>
      <c r="B86" t="s">
        <v>88</v>
      </c>
      <c r="C86">
        <v>3167.63</v>
      </c>
      <c r="D86">
        <v>30</v>
      </c>
      <c r="F86" t="s">
        <v>25</v>
      </c>
      <c r="I86" t="s">
        <v>24</v>
      </c>
    </row>
    <row r="87" spans="1:11" x14ac:dyDescent="0.75">
      <c r="A87">
        <v>1797.4380000000001</v>
      </c>
      <c r="B87" t="s">
        <v>88</v>
      </c>
      <c r="C87">
        <v>3167.63</v>
      </c>
      <c r="D87">
        <v>30</v>
      </c>
      <c r="F87" t="s">
        <v>23</v>
      </c>
      <c r="I87" t="s">
        <v>24</v>
      </c>
    </row>
    <row r="88" spans="1:11" x14ac:dyDescent="0.75">
      <c r="A88">
        <v>1798.4649999999999</v>
      </c>
      <c r="B88" t="s">
        <v>88</v>
      </c>
      <c r="C88">
        <v>3167.63</v>
      </c>
      <c r="D88">
        <v>30</v>
      </c>
      <c r="F88" t="s">
        <v>25</v>
      </c>
      <c r="I88" t="s">
        <v>24</v>
      </c>
      <c r="K88" t="s">
        <v>37</v>
      </c>
    </row>
    <row r="89" spans="1:11" x14ac:dyDescent="0.75">
      <c r="A89" s="3">
        <v>1203.787</v>
      </c>
      <c r="B89" s="3" t="s">
        <v>88</v>
      </c>
      <c r="C89" s="3">
        <v>3167.63</v>
      </c>
      <c r="D89" s="3">
        <v>30</v>
      </c>
      <c r="E89" s="3"/>
      <c r="F89" s="3" t="s">
        <v>30</v>
      </c>
      <c r="G89" s="3"/>
      <c r="H89" s="3"/>
      <c r="I89" s="3" t="s">
        <v>21</v>
      </c>
      <c r="K89">
        <f>A176-A89</f>
        <v>2.1759999999999309</v>
      </c>
    </row>
    <row r="90" spans="1:11" x14ac:dyDescent="0.75">
      <c r="A90">
        <v>1271.46</v>
      </c>
      <c r="B90" t="s">
        <v>88</v>
      </c>
      <c r="C90">
        <v>3167.63</v>
      </c>
      <c r="D90">
        <v>30</v>
      </c>
      <c r="F90" t="s">
        <v>30</v>
      </c>
      <c r="I90" t="s">
        <v>21</v>
      </c>
      <c r="K90">
        <f t="shared" ref="K90:K94" si="2">A177-A90</f>
        <v>2.8240000000000691</v>
      </c>
    </row>
    <row r="91" spans="1:11" x14ac:dyDescent="0.75">
      <c r="A91">
        <v>1281.4100000000001</v>
      </c>
      <c r="B91" t="s">
        <v>88</v>
      </c>
      <c r="C91">
        <v>3167.63</v>
      </c>
      <c r="D91">
        <v>30</v>
      </c>
      <c r="F91" t="s">
        <v>30</v>
      </c>
      <c r="I91" t="s">
        <v>21</v>
      </c>
      <c r="K91">
        <f t="shared" si="2"/>
        <v>6.9019999999998163</v>
      </c>
    </row>
    <row r="92" spans="1:11" x14ac:dyDescent="0.75">
      <c r="A92">
        <v>1291.4359999999999</v>
      </c>
      <c r="B92" t="s">
        <v>88</v>
      </c>
      <c r="C92">
        <v>3167.63</v>
      </c>
      <c r="D92">
        <v>30</v>
      </c>
      <c r="F92" t="s">
        <v>30</v>
      </c>
      <c r="I92" t="s">
        <v>21</v>
      </c>
      <c r="K92">
        <f t="shared" si="2"/>
        <v>7.4220000000000255</v>
      </c>
    </row>
    <row r="93" spans="1:11" x14ac:dyDescent="0.75">
      <c r="A93">
        <v>1432.0360000000001</v>
      </c>
      <c r="B93" t="s">
        <v>88</v>
      </c>
      <c r="C93">
        <v>3167.63</v>
      </c>
      <c r="D93">
        <v>30</v>
      </c>
      <c r="F93" t="s">
        <v>30</v>
      </c>
      <c r="I93" t="s">
        <v>21</v>
      </c>
      <c r="K93">
        <f t="shared" si="2"/>
        <v>3.9479999999998654</v>
      </c>
    </row>
    <row r="94" spans="1:11" x14ac:dyDescent="0.75">
      <c r="A94">
        <v>1572.837</v>
      </c>
      <c r="B94" t="s">
        <v>88</v>
      </c>
      <c r="C94">
        <v>3167.63</v>
      </c>
      <c r="D94">
        <v>30</v>
      </c>
      <c r="F94" t="s">
        <v>30</v>
      </c>
      <c r="I94" t="s">
        <v>21</v>
      </c>
      <c r="K94">
        <f t="shared" si="2"/>
        <v>6.5740000000000691</v>
      </c>
    </row>
    <row r="95" spans="1:11" x14ac:dyDescent="0.75">
      <c r="A95">
        <v>1646.9849999999999</v>
      </c>
      <c r="B95" t="s">
        <v>88</v>
      </c>
      <c r="C95">
        <v>3167.63</v>
      </c>
      <c r="D95">
        <v>30</v>
      </c>
      <c r="F95" t="s">
        <v>30</v>
      </c>
      <c r="I95" t="s">
        <v>21</v>
      </c>
      <c r="K95">
        <f>A182-A95</f>
        <v>3.1260000000002037</v>
      </c>
    </row>
    <row r="96" spans="1:11" x14ac:dyDescent="0.75">
      <c r="A96">
        <v>1212.1120000000001</v>
      </c>
      <c r="B96" t="s">
        <v>88</v>
      </c>
      <c r="C96">
        <v>3167.63</v>
      </c>
      <c r="D96">
        <v>30</v>
      </c>
      <c r="F96" t="s">
        <v>20</v>
      </c>
      <c r="I96" t="s">
        <v>21</v>
      </c>
      <c r="K96">
        <f t="shared" ref="K96:K159" si="3">A183-A96</f>
        <v>10.472999999999956</v>
      </c>
    </row>
    <row r="97" spans="1:11" x14ac:dyDescent="0.75">
      <c r="A97">
        <v>1223.559</v>
      </c>
      <c r="B97" t="s">
        <v>88</v>
      </c>
      <c r="C97">
        <v>3167.63</v>
      </c>
      <c r="D97">
        <v>30</v>
      </c>
      <c r="F97" t="s">
        <v>20</v>
      </c>
      <c r="I97" t="s">
        <v>21</v>
      </c>
      <c r="K97">
        <f t="shared" si="3"/>
        <v>2.4259999999999309</v>
      </c>
    </row>
    <row r="98" spans="1:11" x14ac:dyDescent="0.75">
      <c r="A98">
        <v>1227.8620000000001</v>
      </c>
      <c r="B98" t="s">
        <v>88</v>
      </c>
      <c r="C98">
        <v>3167.63</v>
      </c>
      <c r="D98">
        <v>30</v>
      </c>
      <c r="F98" t="s">
        <v>20</v>
      </c>
      <c r="I98" t="s">
        <v>21</v>
      </c>
      <c r="K98">
        <f t="shared" si="3"/>
        <v>1.6240000000000236</v>
      </c>
    </row>
    <row r="99" spans="1:11" x14ac:dyDescent="0.75">
      <c r="A99">
        <v>1237.5899999999999</v>
      </c>
      <c r="B99" t="s">
        <v>88</v>
      </c>
      <c r="C99">
        <v>3167.63</v>
      </c>
      <c r="D99">
        <v>30</v>
      </c>
      <c r="F99" t="s">
        <v>20</v>
      </c>
      <c r="I99" t="s">
        <v>21</v>
      </c>
      <c r="K99">
        <f t="shared" si="3"/>
        <v>1.9200000000000728</v>
      </c>
    </row>
    <row r="100" spans="1:11" x14ac:dyDescent="0.75">
      <c r="A100">
        <v>1244.7339999999999</v>
      </c>
      <c r="B100" t="s">
        <v>88</v>
      </c>
      <c r="C100">
        <v>3167.63</v>
      </c>
      <c r="D100">
        <v>30</v>
      </c>
      <c r="F100" t="s">
        <v>20</v>
      </c>
      <c r="I100" t="s">
        <v>21</v>
      </c>
      <c r="K100">
        <f t="shared" si="3"/>
        <v>7.3780000000001564</v>
      </c>
    </row>
    <row r="101" spans="1:11" x14ac:dyDescent="0.75">
      <c r="A101">
        <v>1260.509</v>
      </c>
      <c r="B101" t="s">
        <v>88</v>
      </c>
      <c r="C101">
        <v>3167.63</v>
      </c>
      <c r="D101">
        <v>30</v>
      </c>
      <c r="F101" t="s">
        <v>20</v>
      </c>
      <c r="I101" t="s">
        <v>21</v>
      </c>
      <c r="K101">
        <f t="shared" si="3"/>
        <v>3.3019999999999072</v>
      </c>
    </row>
    <row r="102" spans="1:11" x14ac:dyDescent="0.75">
      <c r="A102">
        <v>1264.5340000000001</v>
      </c>
      <c r="B102" t="s">
        <v>88</v>
      </c>
      <c r="C102">
        <v>3167.63</v>
      </c>
      <c r="D102">
        <v>30</v>
      </c>
      <c r="F102" t="s">
        <v>20</v>
      </c>
      <c r="I102" t="s">
        <v>21</v>
      </c>
      <c r="K102">
        <f t="shared" si="3"/>
        <v>1.6549999999999727</v>
      </c>
    </row>
    <row r="103" spans="1:11" x14ac:dyDescent="0.75">
      <c r="A103">
        <v>1267.1610000000001</v>
      </c>
      <c r="B103" t="s">
        <v>88</v>
      </c>
      <c r="C103">
        <v>3167.63</v>
      </c>
      <c r="D103">
        <v>30</v>
      </c>
      <c r="F103" t="s">
        <v>20</v>
      </c>
      <c r="I103" t="s">
        <v>21</v>
      </c>
      <c r="K103">
        <f t="shared" si="3"/>
        <v>3.7999999999999545</v>
      </c>
    </row>
    <row r="104" spans="1:11" x14ac:dyDescent="0.75">
      <c r="A104">
        <v>1274.9839999999999</v>
      </c>
      <c r="B104" t="s">
        <v>88</v>
      </c>
      <c r="C104">
        <v>3167.63</v>
      </c>
      <c r="D104">
        <v>30</v>
      </c>
      <c r="F104" t="s">
        <v>20</v>
      </c>
      <c r="I104" t="s">
        <v>21</v>
      </c>
      <c r="K104">
        <f t="shared" si="3"/>
        <v>3.0740000000000691</v>
      </c>
    </row>
    <row r="105" spans="1:11" x14ac:dyDescent="0.75">
      <c r="A105">
        <v>1289.0340000000001</v>
      </c>
      <c r="B105" t="s">
        <v>88</v>
      </c>
      <c r="C105">
        <v>3167.63</v>
      </c>
      <c r="D105">
        <v>30</v>
      </c>
      <c r="F105" t="s">
        <v>20</v>
      </c>
      <c r="I105" t="s">
        <v>21</v>
      </c>
      <c r="K105">
        <f t="shared" si="3"/>
        <v>0.72699999999986176</v>
      </c>
    </row>
    <row r="106" spans="1:11" x14ac:dyDescent="0.75">
      <c r="A106">
        <v>1299.085</v>
      </c>
      <c r="B106" t="s">
        <v>88</v>
      </c>
      <c r="C106">
        <v>3167.63</v>
      </c>
      <c r="D106">
        <v>30</v>
      </c>
      <c r="F106" t="s">
        <v>20</v>
      </c>
      <c r="I106" t="s">
        <v>21</v>
      </c>
      <c r="K106">
        <f t="shared" si="3"/>
        <v>4.7739999999998872</v>
      </c>
    </row>
    <row r="107" spans="1:11" x14ac:dyDescent="0.75">
      <c r="A107">
        <v>1310.808</v>
      </c>
      <c r="B107" t="s">
        <v>88</v>
      </c>
      <c r="C107">
        <v>3167.63</v>
      </c>
      <c r="D107">
        <v>30</v>
      </c>
      <c r="F107" t="s">
        <v>20</v>
      </c>
      <c r="I107" t="s">
        <v>21</v>
      </c>
      <c r="K107">
        <f t="shared" si="3"/>
        <v>4.8050000000000637</v>
      </c>
    </row>
    <row r="108" spans="1:11" x14ac:dyDescent="0.75">
      <c r="A108">
        <v>1318.482</v>
      </c>
      <c r="B108" t="s">
        <v>88</v>
      </c>
      <c r="C108">
        <v>3167.63</v>
      </c>
      <c r="D108">
        <v>30</v>
      </c>
      <c r="F108" t="s">
        <v>20</v>
      </c>
      <c r="I108" t="s">
        <v>21</v>
      </c>
      <c r="K108">
        <f t="shared" si="3"/>
        <v>3.8269999999999982</v>
      </c>
    </row>
    <row r="109" spans="1:11" x14ac:dyDescent="0.75">
      <c r="A109">
        <v>1328.6579999999999</v>
      </c>
      <c r="B109" t="s">
        <v>88</v>
      </c>
      <c r="C109">
        <v>3167.63</v>
      </c>
      <c r="D109">
        <v>30</v>
      </c>
      <c r="F109" t="s">
        <v>20</v>
      </c>
      <c r="I109" t="s">
        <v>21</v>
      </c>
      <c r="K109">
        <f t="shared" si="3"/>
        <v>3.081000000000131</v>
      </c>
    </row>
    <row r="110" spans="1:11" x14ac:dyDescent="0.75">
      <c r="A110">
        <v>1336.0840000000001</v>
      </c>
      <c r="B110" t="s">
        <v>88</v>
      </c>
      <c r="C110">
        <v>3167.63</v>
      </c>
      <c r="D110">
        <v>30</v>
      </c>
      <c r="F110" t="s">
        <v>20</v>
      </c>
      <c r="I110" t="s">
        <v>21</v>
      </c>
      <c r="K110">
        <f t="shared" si="3"/>
        <v>1.3999999999998636</v>
      </c>
    </row>
    <row r="111" spans="1:11" x14ac:dyDescent="0.75">
      <c r="A111">
        <v>1361.06</v>
      </c>
      <c r="B111" t="s">
        <v>88</v>
      </c>
      <c r="C111">
        <v>3167.63</v>
      </c>
      <c r="D111">
        <v>30</v>
      </c>
      <c r="F111" t="s">
        <v>20</v>
      </c>
      <c r="I111" t="s">
        <v>21</v>
      </c>
      <c r="K111">
        <f t="shared" si="3"/>
        <v>1.9510000000000218</v>
      </c>
    </row>
    <row r="112" spans="1:11" x14ac:dyDescent="0.75">
      <c r="A112">
        <v>1363.9849999999999</v>
      </c>
      <c r="B112" t="s">
        <v>88</v>
      </c>
      <c r="C112">
        <v>3167.63</v>
      </c>
      <c r="D112">
        <v>30</v>
      </c>
      <c r="F112" t="s">
        <v>20</v>
      </c>
      <c r="I112" t="s">
        <v>21</v>
      </c>
      <c r="K112">
        <f t="shared" si="3"/>
        <v>2.3269999999999982</v>
      </c>
    </row>
    <row r="113" spans="1:11" x14ac:dyDescent="0.75">
      <c r="A113">
        <v>1368.7360000000001</v>
      </c>
      <c r="B113" t="s">
        <v>88</v>
      </c>
      <c r="C113">
        <v>3167.63</v>
      </c>
      <c r="D113">
        <v>30</v>
      </c>
      <c r="F113" t="s">
        <v>20</v>
      </c>
      <c r="I113" t="s">
        <v>21</v>
      </c>
      <c r="K113">
        <f t="shared" si="3"/>
        <v>6.1489999999998872</v>
      </c>
    </row>
    <row r="114" spans="1:11" x14ac:dyDescent="0.75">
      <c r="A114">
        <v>1378.9359999999999</v>
      </c>
      <c r="B114" t="s">
        <v>88</v>
      </c>
      <c r="C114">
        <v>3167.63</v>
      </c>
      <c r="D114">
        <v>30</v>
      </c>
      <c r="F114" t="s">
        <v>20</v>
      </c>
      <c r="I114" t="s">
        <v>21</v>
      </c>
      <c r="K114">
        <f t="shared" si="3"/>
        <v>2.5730000000000928</v>
      </c>
    </row>
    <row r="115" spans="1:11" x14ac:dyDescent="0.75">
      <c r="A115">
        <v>1397.5350000000001</v>
      </c>
      <c r="B115" t="s">
        <v>88</v>
      </c>
      <c r="C115">
        <v>3167.63</v>
      </c>
      <c r="D115">
        <v>30</v>
      </c>
      <c r="F115" t="s">
        <v>20</v>
      </c>
      <c r="I115" t="s">
        <v>21</v>
      </c>
      <c r="K115">
        <f t="shared" si="3"/>
        <v>1.5739999999998417</v>
      </c>
    </row>
    <row r="116" spans="1:11" x14ac:dyDescent="0.75">
      <c r="A116">
        <v>1414.5360000000001</v>
      </c>
      <c r="B116" t="s">
        <v>88</v>
      </c>
      <c r="C116">
        <v>3167.63</v>
      </c>
      <c r="D116">
        <v>30</v>
      </c>
      <c r="F116" t="s">
        <v>20</v>
      </c>
      <c r="I116" t="s">
        <v>21</v>
      </c>
      <c r="K116">
        <f t="shared" si="3"/>
        <v>3.8740000000000236</v>
      </c>
    </row>
    <row r="117" spans="1:11" x14ac:dyDescent="0.75">
      <c r="A117">
        <v>1428.337</v>
      </c>
      <c r="B117" t="s">
        <v>88</v>
      </c>
      <c r="C117">
        <v>3167.63</v>
      </c>
      <c r="D117">
        <v>30</v>
      </c>
      <c r="F117" t="s">
        <v>20</v>
      </c>
      <c r="I117" t="s">
        <v>21</v>
      </c>
      <c r="K117">
        <f t="shared" si="3"/>
        <v>2.9470000000001164</v>
      </c>
    </row>
    <row r="118" spans="1:11" x14ac:dyDescent="0.75">
      <c r="A118">
        <v>1464.9110000000001</v>
      </c>
      <c r="B118" t="s">
        <v>88</v>
      </c>
      <c r="C118">
        <v>3167.63</v>
      </c>
      <c r="D118">
        <v>30</v>
      </c>
      <c r="F118" t="s">
        <v>20</v>
      </c>
      <c r="I118" t="s">
        <v>21</v>
      </c>
      <c r="K118">
        <f t="shared" si="3"/>
        <v>4.9749999999999091</v>
      </c>
    </row>
    <row r="119" spans="1:11" x14ac:dyDescent="0.75">
      <c r="A119">
        <v>1476.183</v>
      </c>
      <c r="B119" t="s">
        <v>88</v>
      </c>
      <c r="C119">
        <v>3167.63</v>
      </c>
      <c r="D119">
        <v>30</v>
      </c>
      <c r="F119" t="s">
        <v>20</v>
      </c>
      <c r="I119" t="s">
        <v>21</v>
      </c>
      <c r="K119">
        <f t="shared" si="3"/>
        <v>1.5789999999999509</v>
      </c>
    </row>
    <row r="120" spans="1:11" x14ac:dyDescent="0.75">
      <c r="A120">
        <v>1479.586</v>
      </c>
      <c r="B120" t="s">
        <v>88</v>
      </c>
      <c r="C120">
        <v>3167.63</v>
      </c>
      <c r="D120">
        <v>30</v>
      </c>
      <c r="F120" t="s">
        <v>20</v>
      </c>
      <c r="I120" t="s">
        <v>21</v>
      </c>
      <c r="K120">
        <f t="shared" si="3"/>
        <v>2.4230000000000018</v>
      </c>
    </row>
    <row r="121" spans="1:11" x14ac:dyDescent="0.75">
      <c r="A121">
        <v>1498.412</v>
      </c>
      <c r="B121" t="s">
        <v>88</v>
      </c>
      <c r="C121">
        <v>3167.63</v>
      </c>
      <c r="D121">
        <v>30</v>
      </c>
      <c r="F121" t="s">
        <v>20</v>
      </c>
      <c r="I121" t="s">
        <v>21</v>
      </c>
      <c r="K121">
        <f t="shared" si="3"/>
        <v>2.8730000000000473</v>
      </c>
    </row>
    <row r="122" spans="1:11" x14ac:dyDescent="0.75">
      <c r="A122">
        <v>1531.1869999999999</v>
      </c>
      <c r="B122" t="s">
        <v>88</v>
      </c>
      <c r="C122">
        <v>3167.63</v>
      </c>
      <c r="D122">
        <v>30</v>
      </c>
      <c r="F122" t="s">
        <v>20</v>
      </c>
      <c r="I122" t="s">
        <v>21</v>
      </c>
      <c r="K122">
        <f t="shared" si="3"/>
        <v>2.3490000000001601</v>
      </c>
    </row>
    <row r="123" spans="1:11" x14ac:dyDescent="0.75">
      <c r="A123">
        <v>1553.1110000000001</v>
      </c>
      <c r="B123" t="s">
        <v>88</v>
      </c>
      <c r="C123">
        <v>3167.63</v>
      </c>
      <c r="D123">
        <v>30</v>
      </c>
      <c r="F123" t="s">
        <v>20</v>
      </c>
      <c r="I123" t="s">
        <v>21</v>
      </c>
      <c r="K123">
        <f t="shared" si="3"/>
        <v>1.6009999999998854</v>
      </c>
    </row>
    <row r="124" spans="1:11" x14ac:dyDescent="0.75">
      <c r="A124">
        <v>1567.1369999999999</v>
      </c>
      <c r="B124" t="s">
        <v>88</v>
      </c>
      <c r="C124">
        <v>3167.63</v>
      </c>
      <c r="D124">
        <v>30</v>
      </c>
      <c r="F124" t="s">
        <v>20</v>
      </c>
      <c r="I124" t="s">
        <v>21</v>
      </c>
      <c r="K124">
        <f t="shared" si="3"/>
        <v>3.5979999999999563</v>
      </c>
    </row>
    <row r="125" spans="1:11" x14ac:dyDescent="0.75">
      <c r="A125">
        <v>1599.7370000000001</v>
      </c>
      <c r="B125" t="s">
        <v>88</v>
      </c>
      <c r="C125">
        <v>3167.63</v>
      </c>
      <c r="D125">
        <v>30</v>
      </c>
      <c r="F125" t="s">
        <v>20</v>
      </c>
      <c r="I125" t="s">
        <v>21</v>
      </c>
      <c r="K125">
        <f t="shared" si="3"/>
        <v>2.8989999999998872</v>
      </c>
    </row>
    <row r="126" spans="1:11" x14ac:dyDescent="0.75">
      <c r="A126">
        <v>1608.1089999999999</v>
      </c>
      <c r="B126" t="s">
        <v>88</v>
      </c>
      <c r="C126">
        <v>3167.63</v>
      </c>
      <c r="D126">
        <v>30</v>
      </c>
      <c r="F126" t="s">
        <v>20</v>
      </c>
      <c r="I126" t="s">
        <v>21</v>
      </c>
      <c r="K126">
        <f t="shared" si="3"/>
        <v>3.0779999999999745</v>
      </c>
    </row>
    <row r="127" spans="1:11" x14ac:dyDescent="0.75">
      <c r="A127">
        <v>1618.9829999999999</v>
      </c>
      <c r="B127" t="s">
        <v>88</v>
      </c>
      <c r="C127">
        <v>3167.63</v>
      </c>
      <c r="D127">
        <v>30</v>
      </c>
      <c r="F127" t="s">
        <v>20</v>
      </c>
      <c r="I127" t="s">
        <v>21</v>
      </c>
      <c r="K127">
        <f t="shared" si="3"/>
        <v>13.904999999999973</v>
      </c>
    </row>
    <row r="128" spans="1:11" x14ac:dyDescent="0.75">
      <c r="A128">
        <v>1633.9639999999999</v>
      </c>
      <c r="B128" t="s">
        <v>88</v>
      </c>
      <c r="C128">
        <v>3167.63</v>
      </c>
      <c r="D128">
        <v>30</v>
      </c>
      <c r="F128" t="s">
        <v>20</v>
      </c>
      <c r="I128" t="s">
        <v>21</v>
      </c>
      <c r="K128">
        <f t="shared" si="3"/>
        <v>4.2210000000000036</v>
      </c>
    </row>
    <row r="129" spans="1:11" x14ac:dyDescent="0.75">
      <c r="A129">
        <v>1640.7850000000001</v>
      </c>
      <c r="B129" t="s">
        <v>88</v>
      </c>
      <c r="C129">
        <v>3167.63</v>
      </c>
      <c r="D129">
        <v>30</v>
      </c>
      <c r="F129" t="s">
        <v>20</v>
      </c>
      <c r="I129" t="s">
        <v>21</v>
      </c>
      <c r="K129">
        <f t="shared" si="3"/>
        <v>1.8759999999999764</v>
      </c>
    </row>
    <row r="130" spans="1:11" x14ac:dyDescent="0.75">
      <c r="A130">
        <v>1650.3610000000001</v>
      </c>
      <c r="B130" t="s">
        <v>88</v>
      </c>
      <c r="C130">
        <v>3167.63</v>
      </c>
      <c r="D130">
        <v>30</v>
      </c>
      <c r="F130" t="s">
        <v>20</v>
      </c>
      <c r="I130" t="s">
        <v>21</v>
      </c>
      <c r="K130">
        <f t="shared" si="3"/>
        <v>1.3229999999998654</v>
      </c>
    </row>
    <row r="131" spans="1:11" x14ac:dyDescent="0.75">
      <c r="A131">
        <v>1672.6610000000001</v>
      </c>
      <c r="B131" t="s">
        <v>88</v>
      </c>
      <c r="C131">
        <v>3167.63</v>
      </c>
      <c r="D131">
        <v>30</v>
      </c>
      <c r="F131" t="s">
        <v>20</v>
      </c>
      <c r="I131" t="s">
        <v>21</v>
      </c>
      <c r="K131">
        <f t="shared" si="3"/>
        <v>3.1479999999999109</v>
      </c>
    </row>
    <row r="132" spans="1:11" x14ac:dyDescent="0.75">
      <c r="A132">
        <v>1680.7090000000001</v>
      </c>
      <c r="B132" t="s">
        <v>88</v>
      </c>
      <c r="C132">
        <v>3167.63</v>
      </c>
      <c r="D132">
        <v>30</v>
      </c>
      <c r="F132" t="s">
        <v>20</v>
      </c>
      <c r="I132" t="s">
        <v>21</v>
      </c>
      <c r="K132">
        <f t="shared" si="3"/>
        <v>6.27800000000002</v>
      </c>
    </row>
    <row r="133" spans="1:11" x14ac:dyDescent="0.75">
      <c r="A133">
        <v>1688.288</v>
      </c>
      <c r="B133" t="s">
        <v>88</v>
      </c>
      <c r="C133">
        <v>3167.63</v>
      </c>
      <c r="D133">
        <v>30</v>
      </c>
      <c r="F133" t="s">
        <v>20</v>
      </c>
      <c r="I133" t="s">
        <v>21</v>
      </c>
      <c r="K133">
        <f t="shared" si="3"/>
        <v>1.8489999999999327</v>
      </c>
    </row>
    <row r="134" spans="1:11" x14ac:dyDescent="0.75">
      <c r="A134">
        <v>1691.684</v>
      </c>
      <c r="B134" t="s">
        <v>88</v>
      </c>
      <c r="C134">
        <v>3167.63</v>
      </c>
      <c r="D134">
        <v>30</v>
      </c>
      <c r="F134" t="s">
        <v>20</v>
      </c>
      <c r="I134" t="s">
        <v>21</v>
      </c>
      <c r="K134">
        <f t="shared" si="3"/>
        <v>4.9770000000000891</v>
      </c>
    </row>
    <row r="135" spans="1:11" x14ac:dyDescent="0.75">
      <c r="A135">
        <v>1701.6590000000001</v>
      </c>
      <c r="B135" t="s">
        <v>88</v>
      </c>
      <c r="C135">
        <v>3167.63</v>
      </c>
      <c r="D135">
        <v>30</v>
      </c>
      <c r="F135" t="s">
        <v>20</v>
      </c>
      <c r="I135" t="s">
        <v>21</v>
      </c>
      <c r="K135">
        <f t="shared" si="3"/>
        <v>2.6269999999999527</v>
      </c>
    </row>
    <row r="136" spans="1:11" x14ac:dyDescent="0.75">
      <c r="A136">
        <v>1712.711</v>
      </c>
      <c r="B136" t="s">
        <v>88</v>
      </c>
      <c r="C136">
        <v>3167.63</v>
      </c>
      <c r="D136">
        <v>30</v>
      </c>
      <c r="F136" t="s">
        <v>20</v>
      </c>
      <c r="I136" t="s">
        <v>21</v>
      </c>
      <c r="K136">
        <f t="shared" si="3"/>
        <v>2.0999999999999091</v>
      </c>
    </row>
    <row r="137" spans="1:11" x14ac:dyDescent="0.75">
      <c r="A137">
        <v>1728.1369999999999</v>
      </c>
      <c r="B137" t="s">
        <v>88</v>
      </c>
      <c r="C137">
        <v>3167.63</v>
      </c>
      <c r="D137">
        <v>30</v>
      </c>
      <c r="F137" t="s">
        <v>20</v>
      </c>
      <c r="I137" t="s">
        <v>21</v>
      </c>
      <c r="K137">
        <f t="shared" si="3"/>
        <v>2.6490000000001146</v>
      </c>
    </row>
    <row r="138" spans="1:11" x14ac:dyDescent="0.75">
      <c r="A138">
        <v>1742.9110000000001</v>
      </c>
      <c r="B138" t="s">
        <v>88</v>
      </c>
      <c r="C138">
        <v>3167.63</v>
      </c>
      <c r="D138">
        <v>30</v>
      </c>
      <c r="F138" t="s">
        <v>20</v>
      </c>
      <c r="I138" t="s">
        <v>21</v>
      </c>
      <c r="K138">
        <f t="shared" si="3"/>
        <v>4.6279999999999291</v>
      </c>
    </row>
    <row r="139" spans="1:11" x14ac:dyDescent="0.75">
      <c r="A139">
        <v>1775.7349999999999</v>
      </c>
      <c r="B139" t="s">
        <v>88</v>
      </c>
      <c r="C139">
        <v>3167.63</v>
      </c>
      <c r="D139">
        <v>30</v>
      </c>
      <c r="F139" t="s">
        <v>20</v>
      </c>
      <c r="I139" t="s">
        <v>21</v>
      </c>
      <c r="K139">
        <f t="shared" si="3"/>
        <v>2.8740000000000236</v>
      </c>
    </row>
    <row r="140" spans="1:11" x14ac:dyDescent="0.75">
      <c r="A140">
        <v>1781.7860000000001</v>
      </c>
      <c r="B140" t="s">
        <v>88</v>
      </c>
      <c r="C140">
        <v>3167.63</v>
      </c>
      <c r="D140">
        <v>30</v>
      </c>
      <c r="F140" t="s">
        <v>20</v>
      </c>
      <c r="I140" t="s">
        <v>21</v>
      </c>
      <c r="K140">
        <f t="shared" si="3"/>
        <v>1.5729999999998654</v>
      </c>
    </row>
    <row r="141" spans="1:11" x14ac:dyDescent="0.75">
      <c r="A141">
        <v>1785.7090000000001</v>
      </c>
      <c r="B141" t="s">
        <v>88</v>
      </c>
      <c r="C141">
        <v>3167.63</v>
      </c>
      <c r="D141">
        <v>30</v>
      </c>
      <c r="F141" t="s">
        <v>20</v>
      </c>
      <c r="I141" t="s">
        <v>21</v>
      </c>
      <c r="K141">
        <f t="shared" si="3"/>
        <v>3.6050000000000182</v>
      </c>
    </row>
    <row r="142" spans="1:11" x14ac:dyDescent="0.75">
      <c r="A142">
        <v>1208.385</v>
      </c>
      <c r="B142" t="s">
        <v>88</v>
      </c>
      <c r="C142">
        <v>3167.63</v>
      </c>
      <c r="D142">
        <v>30</v>
      </c>
      <c r="F142" t="s">
        <v>26</v>
      </c>
      <c r="I142" t="s">
        <v>21</v>
      </c>
      <c r="K142">
        <f t="shared" si="3"/>
        <v>3.5</v>
      </c>
    </row>
    <row r="143" spans="1:11" x14ac:dyDescent="0.75">
      <c r="A143">
        <v>1226.212</v>
      </c>
      <c r="B143" t="s">
        <v>88</v>
      </c>
      <c r="C143">
        <v>3167.63</v>
      </c>
      <c r="D143">
        <v>30</v>
      </c>
      <c r="F143" t="s">
        <v>26</v>
      </c>
      <c r="I143" t="s">
        <v>21</v>
      </c>
      <c r="K143">
        <f t="shared" si="3"/>
        <v>2.125</v>
      </c>
    </row>
    <row r="144" spans="1:11" x14ac:dyDescent="0.75">
      <c r="A144">
        <v>1229.9590000000001</v>
      </c>
      <c r="B144" t="s">
        <v>88</v>
      </c>
      <c r="C144">
        <v>3167.63</v>
      </c>
      <c r="D144">
        <v>30</v>
      </c>
      <c r="F144" t="s">
        <v>26</v>
      </c>
      <c r="I144" t="s">
        <v>21</v>
      </c>
      <c r="K144">
        <f t="shared" si="3"/>
        <v>7.8779999999999291</v>
      </c>
    </row>
    <row r="145" spans="1:11" x14ac:dyDescent="0.75">
      <c r="A145">
        <v>1240.2339999999999</v>
      </c>
      <c r="B145" t="s">
        <v>88</v>
      </c>
      <c r="C145">
        <v>3167.63</v>
      </c>
      <c r="D145">
        <v>30</v>
      </c>
      <c r="F145" t="s">
        <v>26</v>
      </c>
      <c r="I145" t="s">
        <v>21</v>
      </c>
      <c r="K145">
        <f t="shared" si="3"/>
        <v>4.9510000000000218</v>
      </c>
    </row>
    <row r="146" spans="1:11" x14ac:dyDescent="0.75">
      <c r="A146">
        <v>1252.6099999999999</v>
      </c>
      <c r="B146" t="s">
        <v>88</v>
      </c>
      <c r="C146">
        <v>3167.63</v>
      </c>
      <c r="D146">
        <v>30</v>
      </c>
      <c r="F146" t="s">
        <v>26</v>
      </c>
      <c r="I146" t="s">
        <v>21</v>
      </c>
      <c r="K146">
        <f t="shared" si="3"/>
        <v>8.1260000000002037</v>
      </c>
    </row>
    <row r="147" spans="1:11" x14ac:dyDescent="0.75">
      <c r="A147">
        <v>1279.4849999999999</v>
      </c>
      <c r="B147" t="s">
        <v>88</v>
      </c>
      <c r="C147">
        <v>3167.63</v>
      </c>
      <c r="D147">
        <v>30</v>
      </c>
      <c r="F147" t="s">
        <v>26</v>
      </c>
      <c r="I147" t="s">
        <v>21</v>
      </c>
      <c r="K147">
        <f t="shared" si="3"/>
        <v>1.4250000000001819</v>
      </c>
    </row>
    <row r="148" spans="1:11" x14ac:dyDescent="0.75">
      <c r="A148">
        <v>1304.3109999999999</v>
      </c>
      <c r="B148" t="s">
        <v>88</v>
      </c>
      <c r="C148">
        <v>3167.63</v>
      </c>
      <c r="D148">
        <v>30</v>
      </c>
      <c r="F148" t="s">
        <v>26</v>
      </c>
      <c r="I148" t="s">
        <v>21</v>
      </c>
      <c r="K148">
        <f t="shared" si="3"/>
        <v>6.72199999999998</v>
      </c>
    </row>
    <row r="149" spans="1:11" x14ac:dyDescent="0.75">
      <c r="A149">
        <v>1316.086</v>
      </c>
      <c r="B149" t="s">
        <v>88</v>
      </c>
      <c r="C149">
        <v>3167.63</v>
      </c>
      <c r="D149">
        <v>30</v>
      </c>
      <c r="F149" t="s">
        <v>26</v>
      </c>
      <c r="I149" t="s">
        <v>21</v>
      </c>
      <c r="K149">
        <f t="shared" si="3"/>
        <v>3.09699999999998</v>
      </c>
    </row>
    <row r="150" spans="1:11" x14ac:dyDescent="0.75">
      <c r="A150">
        <v>1321.838</v>
      </c>
      <c r="B150" t="s">
        <v>88</v>
      </c>
      <c r="C150">
        <v>3167.63</v>
      </c>
      <c r="D150">
        <v>30</v>
      </c>
      <c r="F150" t="s">
        <v>26</v>
      </c>
      <c r="I150" t="s">
        <v>21</v>
      </c>
      <c r="K150">
        <f t="shared" si="3"/>
        <v>7.2740000000001146</v>
      </c>
    </row>
    <row r="151" spans="1:11" x14ac:dyDescent="0.75">
      <c r="A151">
        <v>1339.136</v>
      </c>
      <c r="B151" t="s">
        <v>88</v>
      </c>
      <c r="C151">
        <v>3167.63</v>
      </c>
      <c r="D151">
        <v>30</v>
      </c>
      <c r="F151" t="s">
        <v>26</v>
      </c>
      <c r="I151" t="s">
        <v>21</v>
      </c>
      <c r="K151">
        <f t="shared" si="3"/>
        <v>22.150000000000091</v>
      </c>
    </row>
    <row r="152" spans="1:11" x14ac:dyDescent="0.75">
      <c r="A152">
        <v>1368.009</v>
      </c>
      <c r="B152" t="s">
        <v>88</v>
      </c>
      <c r="C152">
        <v>3167.63</v>
      </c>
      <c r="D152">
        <v>30</v>
      </c>
      <c r="F152" t="s">
        <v>26</v>
      </c>
      <c r="I152" t="s">
        <v>21</v>
      </c>
      <c r="K152">
        <f t="shared" si="3"/>
        <v>1.2000000000000455</v>
      </c>
    </row>
    <row r="153" spans="1:11" x14ac:dyDescent="0.75">
      <c r="A153">
        <v>1375.587</v>
      </c>
      <c r="B153" t="s">
        <v>88</v>
      </c>
      <c r="C153">
        <v>3167.63</v>
      </c>
      <c r="D153">
        <v>30</v>
      </c>
      <c r="F153" t="s">
        <v>26</v>
      </c>
      <c r="I153" t="s">
        <v>21</v>
      </c>
      <c r="K153">
        <f t="shared" si="3"/>
        <v>3.8240000000000691</v>
      </c>
    </row>
    <row r="154" spans="1:11" x14ac:dyDescent="0.75">
      <c r="A154">
        <v>1383.165</v>
      </c>
      <c r="B154" t="s">
        <v>88</v>
      </c>
      <c r="C154">
        <v>3167.63</v>
      </c>
      <c r="D154">
        <v>30</v>
      </c>
      <c r="F154" t="s">
        <v>26</v>
      </c>
      <c r="I154" t="s">
        <v>21</v>
      </c>
      <c r="K154">
        <f t="shared" si="3"/>
        <v>14.621000000000095</v>
      </c>
    </row>
    <row r="155" spans="1:11" x14ac:dyDescent="0.75">
      <c r="A155">
        <v>1403.8109999999999</v>
      </c>
      <c r="B155" t="s">
        <v>88</v>
      </c>
      <c r="C155">
        <v>3167.63</v>
      </c>
      <c r="D155">
        <v>30</v>
      </c>
      <c r="F155" t="s">
        <v>26</v>
      </c>
      <c r="I155" t="s">
        <v>21</v>
      </c>
      <c r="K155">
        <f t="shared" si="3"/>
        <v>10.475000000000136</v>
      </c>
    </row>
    <row r="156" spans="1:11" x14ac:dyDescent="0.75">
      <c r="A156">
        <v>1421.8109999999999</v>
      </c>
      <c r="B156" t="s">
        <v>88</v>
      </c>
      <c r="C156">
        <v>3167.63</v>
      </c>
      <c r="D156">
        <v>30</v>
      </c>
      <c r="F156" t="s">
        <v>26</v>
      </c>
      <c r="I156" t="s">
        <v>21</v>
      </c>
      <c r="K156">
        <f t="shared" si="3"/>
        <v>6.8000000000001819</v>
      </c>
    </row>
    <row r="157" spans="1:11" x14ac:dyDescent="0.75">
      <c r="A157">
        <v>1438.0840000000001</v>
      </c>
      <c r="B157" t="s">
        <v>88</v>
      </c>
      <c r="C157">
        <v>3167.63</v>
      </c>
      <c r="D157">
        <v>30</v>
      </c>
      <c r="F157" t="s">
        <v>26</v>
      </c>
      <c r="I157" t="s">
        <v>21</v>
      </c>
      <c r="K157">
        <f t="shared" si="3"/>
        <v>26.550999999999931</v>
      </c>
    </row>
    <row r="158" spans="1:11" x14ac:dyDescent="0.75">
      <c r="A158">
        <v>1470.4359999999999</v>
      </c>
      <c r="B158" t="s">
        <v>88</v>
      </c>
      <c r="C158">
        <v>3167.63</v>
      </c>
      <c r="D158">
        <v>30</v>
      </c>
      <c r="F158" t="s">
        <v>26</v>
      </c>
      <c r="I158" t="s">
        <v>21</v>
      </c>
      <c r="K158">
        <f t="shared" si="3"/>
        <v>6.25</v>
      </c>
    </row>
    <row r="159" spans="1:11" x14ac:dyDescent="0.75">
      <c r="A159">
        <v>1484.1110000000001</v>
      </c>
      <c r="B159" t="s">
        <v>88</v>
      </c>
      <c r="C159">
        <v>3167.63</v>
      </c>
      <c r="D159">
        <v>30</v>
      </c>
      <c r="F159" t="s">
        <v>26</v>
      </c>
      <c r="I159" t="s">
        <v>21</v>
      </c>
      <c r="K159">
        <f t="shared" si="3"/>
        <v>14.571999999999889</v>
      </c>
    </row>
    <row r="160" spans="1:11" x14ac:dyDescent="0.75">
      <c r="A160">
        <v>1502.8610000000001</v>
      </c>
      <c r="B160" t="s">
        <v>88</v>
      </c>
      <c r="C160">
        <v>3167.63</v>
      </c>
      <c r="D160">
        <v>30</v>
      </c>
      <c r="F160" t="s">
        <v>26</v>
      </c>
      <c r="I160" t="s">
        <v>21</v>
      </c>
      <c r="K160">
        <f t="shared" ref="K160:K175" si="4">A247-A160</f>
        <v>27.801999999999907</v>
      </c>
    </row>
    <row r="161" spans="1:11" x14ac:dyDescent="0.75">
      <c r="A161">
        <v>1538.2360000000001</v>
      </c>
      <c r="B161" t="s">
        <v>88</v>
      </c>
      <c r="C161">
        <v>3167.63</v>
      </c>
      <c r="D161">
        <v>30</v>
      </c>
      <c r="F161" t="s">
        <v>26</v>
      </c>
      <c r="I161" t="s">
        <v>21</v>
      </c>
      <c r="K161">
        <f t="shared" si="4"/>
        <v>15.399999999999864</v>
      </c>
    </row>
    <row r="162" spans="1:11" x14ac:dyDescent="0.75">
      <c r="A162">
        <v>1555.4880000000001</v>
      </c>
      <c r="B162" t="s">
        <v>88</v>
      </c>
      <c r="C162">
        <v>3167.63</v>
      </c>
      <c r="D162">
        <v>30</v>
      </c>
      <c r="F162" t="s">
        <v>26</v>
      </c>
      <c r="I162" t="s">
        <v>21</v>
      </c>
      <c r="K162">
        <f t="shared" si="4"/>
        <v>11.377999999999929</v>
      </c>
    </row>
    <row r="163" spans="1:11" x14ac:dyDescent="0.75">
      <c r="A163">
        <v>1588.1610000000001</v>
      </c>
      <c r="B163" t="s">
        <v>88</v>
      </c>
      <c r="C163">
        <v>3167.63</v>
      </c>
      <c r="D163">
        <v>30</v>
      </c>
      <c r="F163" t="s">
        <v>26</v>
      </c>
      <c r="I163" t="s">
        <v>21</v>
      </c>
      <c r="K163">
        <f t="shared" si="4"/>
        <v>11.326000000000022</v>
      </c>
    </row>
    <row r="164" spans="1:11" x14ac:dyDescent="0.75">
      <c r="A164">
        <v>1604.184</v>
      </c>
      <c r="B164" t="s">
        <v>88</v>
      </c>
      <c r="C164">
        <v>3167.63</v>
      </c>
      <c r="D164">
        <v>30</v>
      </c>
      <c r="F164" t="s">
        <v>26</v>
      </c>
      <c r="I164" t="s">
        <v>21</v>
      </c>
      <c r="K164">
        <f t="shared" si="4"/>
        <v>3.6749999999999545</v>
      </c>
    </row>
    <row r="165" spans="1:11" x14ac:dyDescent="0.75">
      <c r="A165">
        <v>1612.9880000000001</v>
      </c>
      <c r="B165" t="s">
        <v>88</v>
      </c>
      <c r="C165">
        <v>3167.63</v>
      </c>
      <c r="D165">
        <v>30</v>
      </c>
      <c r="F165" t="s">
        <v>26</v>
      </c>
      <c r="I165" t="s">
        <v>21</v>
      </c>
      <c r="K165">
        <f t="shared" si="4"/>
        <v>6.2469999999998436</v>
      </c>
    </row>
    <row r="166" spans="1:11" x14ac:dyDescent="0.75">
      <c r="A166">
        <v>1644.308</v>
      </c>
      <c r="B166" t="s">
        <v>88</v>
      </c>
      <c r="C166">
        <v>3167.63</v>
      </c>
      <c r="D166">
        <v>30</v>
      </c>
      <c r="F166" t="s">
        <v>26</v>
      </c>
      <c r="I166" t="s">
        <v>21</v>
      </c>
      <c r="K166">
        <f t="shared" si="4"/>
        <v>2.4049999999999727</v>
      </c>
    </row>
    <row r="167" spans="1:11" x14ac:dyDescent="0.75">
      <c r="A167">
        <v>1665.8340000000001</v>
      </c>
      <c r="B167" t="s">
        <v>88</v>
      </c>
      <c r="C167">
        <v>3167.63</v>
      </c>
      <c r="D167">
        <v>30</v>
      </c>
      <c r="F167" t="s">
        <v>26</v>
      </c>
      <c r="I167" t="s">
        <v>21</v>
      </c>
      <c r="K167">
        <f t="shared" si="4"/>
        <v>7.0769999999999982</v>
      </c>
    </row>
    <row r="168" spans="1:11" x14ac:dyDescent="0.75">
      <c r="A168">
        <v>1676.56</v>
      </c>
      <c r="B168" t="s">
        <v>88</v>
      </c>
      <c r="C168">
        <v>3167.63</v>
      </c>
      <c r="D168">
        <v>30</v>
      </c>
      <c r="F168" t="s">
        <v>26</v>
      </c>
      <c r="I168" t="s">
        <v>21</v>
      </c>
      <c r="K168">
        <f t="shared" si="4"/>
        <v>4.4010000000000673</v>
      </c>
    </row>
    <row r="169" spans="1:11" x14ac:dyDescent="0.75">
      <c r="A169">
        <v>1699.835</v>
      </c>
      <c r="B169" t="s">
        <v>88</v>
      </c>
      <c r="C169">
        <v>3167.63</v>
      </c>
      <c r="D169">
        <v>30</v>
      </c>
      <c r="F169" t="s">
        <v>26</v>
      </c>
      <c r="I169" t="s">
        <v>21</v>
      </c>
      <c r="K169">
        <f t="shared" si="4"/>
        <v>2.3530000000000655</v>
      </c>
    </row>
    <row r="170" spans="1:11" x14ac:dyDescent="0.75">
      <c r="A170">
        <v>1718.663</v>
      </c>
      <c r="B170" t="s">
        <v>88</v>
      </c>
      <c r="C170">
        <v>3167.63</v>
      </c>
      <c r="D170">
        <v>30</v>
      </c>
      <c r="F170" t="s">
        <v>26</v>
      </c>
      <c r="I170" t="s">
        <v>21</v>
      </c>
      <c r="K170">
        <f t="shared" si="4"/>
        <v>9.75</v>
      </c>
    </row>
    <row r="171" spans="1:11" x14ac:dyDescent="0.75">
      <c r="A171">
        <v>1735.2370000000001</v>
      </c>
      <c r="B171" t="s">
        <v>88</v>
      </c>
      <c r="C171">
        <v>3167.63</v>
      </c>
      <c r="D171">
        <v>30</v>
      </c>
      <c r="F171" t="s">
        <v>26</v>
      </c>
      <c r="I171" t="s">
        <v>21</v>
      </c>
      <c r="K171">
        <f t="shared" si="4"/>
        <v>7.9459999999999127</v>
      </c>
    </row>
    <row r="172" spans="1:11" x14ac:dyDescent="0.75">
      <c r="A172">
        <v>1749.66</v>
      </c>
      <c r="B172" t="s">
        <v>88</v>
      </c>
      <c r="C172">
        <v>3167.63</v>
      </c>
      <c r="D172">
        <v>30</v>
      </c>
      <c r="F172" t="s">
        <v>26</v>
      </c>
      <c r="I172" t="s">
        <v>21</v>
      </c>
      <c r="K172">
        <f t="shared" si="4"/>
        <v>26.327999999999975</v>
      </c>
    </row>
    <row r="173" spans="1:11" x14ac:dyDescent="0.75">
      <c r="A173">
        <v>1779.136</v>
      </c>
      <c r="B173" t="s">
        <v>88</v>
      </c>
      <c r="C173">
        <v>3167.63</v>
      </c>
      <c r="D173">
        <v>30</v>
      </c>
      <c r="F173" t="s">
        <v>26</v>
      </c>
      <c r="I173" t="s">
        <v>21</v>
      </c>
      <c r="K173">
        <f t="shared" si="4"/>
        <v>3.1500000000000909</v>
      </c>
    </row>
    <row r="174" spans="1:11" x14ac:dyDescent="0.75">
      <c r="A174">
        <v>1784.136</v>
      </c>
      <c r="B174" t="s">
        <v>88</v>
      </c>
      <c r="C174">
        <v>3167.63</v>
      </c>
      <c r="D174">
        <v>30</v>
      </c>
      <c r="F174" t="s">
        <v>26</v>
      </c>
      <c r="I174" t="s">
        <v>21</v>
      </c>
      <c r="K174">
        <f t="shared" si="4"/>
        <v>1.8230000000000928</v>
      </c>
    </row>
    <row r="175" spans="1:11" x14ac:dyDescent="0.75">
      <c r="A175">
        <v>1791.3869999999999</v>
      </c>
      <c r="B175" t="s">
        <v>88</v>
      </c>
      <c r="C175">
        <v>3167.63</v>
      </c>
      <c r="D175">
        <v>30</v>
      </c>
      <c r="F175" t="s">
        <v>26</v>
      </c>
      <c r="I175" t="s">
        <v>21</v>
      </c>
      <c r="K175">
        <f t="shared" si="4"/>
        <v>9.4500000000000455</v>
      </c>
    </row>
    <row r="176" spans="1:11" x14ac:dyDescent="0.75">
      <c r="A176" s="3">
        <v>1205.963</v>
      </c>
      <c r="B176" s="3" t="s">
        <v>88</v>
      </c>
      <c r="C176" s="3">
        <v>3167.63</v>
      </c>
      <c r="D176" s="3">
        <v>30</v>
      </c>
      <c r="E176" s="3"/>
      <c r="F176" s="3" t="s">
        <v>30</v>
      </c>
      <c r="G176" s="3"/>
      <c r="H176" s="3"/>
      <c r="I176" s="3" t="s">
        <v>22</v>
      </c>
    </row>
    <row r="177" spans="1:9" x14ac:dyDescent="0.75">
      <c r="A177">
        <v>1274.2840000000001</v>
      </c>
      <c r="B177" t="s">
        <v>88</v>
      </c>
      <c r="C177">
        <v>3167.63</v>
      </c>
      <c r="D177">
        <v>30</v>
      </c>
      <c r="F177" t="s">
        <v>30</v>
      </c>
      <c r="I177" t="s">
        <v>22</v>
      </c>
    </row>
    <row r="178" spans="1:9" x14ac:dyDescent="0.75">
      <c r="A178">
        <v>1288.3119999999999</v>
      </c>
      <c r="B178" t="s">
        <v>88</v>
      </c>
      <c r="C178">
        <v>3167.63</v>
      </c>
      <c r="D178">
        <v>30</v>
      </c>
      <c r="F178" t="s">
        <v>30</v>
      </c>
      <c r="I178" t="s">
        <v>22</v>
      </c>
    </row>
    <row r="179" spans="1:9" x14ac:dyDescent="0.75">
      <c r="A179">
        <v>1298.8579999999999</v>
      </c>
      <c r="B179" t="s">
        <v>88</v>
      </c>
      <c r="C179">
        <v>3167.63</v>
      </c>
      <c r="D179">
        <v>30</v>
      </c>
      <c r="F179" t="s">
        <v>30</v>
      </c>
      <c r="I179" t="s">
        <v>22</v>
      </c>
    </row>
    <row r="180" spans="1:9" x14ac:dyDescent="0.75">
      <c r="A180">
        <v>1435.9839999999999</v>
      </c>
      <c r="B180" t="s">
        <v>88</v>
      </c>
      <c r="C180">
        <v>3167.63</v>
      </c>
      <c r="D180">
        <v>30</v>
      </c>
      <c r="F180" t="s">
        <v>30</v>
      </c>
      <c r="I180" t="s">
        <v>22</v>
      </c>
    </row>
    <row r="181" spans="1:9" x14ac:dyDescent="0.75">
      <c r="A181">
        <v>1579.4110000000001</v>
      </c>
      <c r="B181" t="s">
        <v>88</v>
      </c>
      <c r="C181">
        <v>3167.63</v>
      </c>
      <c r="D181">
        <v>30</v>
      </c>
      <c r="F181" t="s">
        <v>30</v>
      </c>
      <c r="I181" t="s">
        <v>22</v>
      </c>
    </row>
    <row r="182" spans="1:9" x14ac:dyDescent="0.75">
      <c r="A182">
        <v>1650.1110000000001</v>
      </c>
      <c r="B182" t="s">
        <v>88</v>
      </c>
      <c r="C182">
        <v>3167.63</v>
      </c>
      <c r="D182">
        <v>30</v>
      </c>
      <c r="F182" t="s">
        <v>30</v>
      </c>
      <c r="I182" t="s">
        <v>22</v>
      </c>
    </row>
    <row r="183" spans="1:9" x14ac:dyDescent="0.75">
      <c r="A183">
        <v>1222.585</v>
      </c>
      <c r="B183" t="s">
        <v>88</v>
      </c>
      <c r="C183">
        <v>3167.63</v>
      </c>
      <c r="D183">
        <v>30</v>
      </c>
      <c r="F183" t="s">
        <v>20</v>
      </c>
      <c r="I183" t="s">
        <v>22</v>
      </c>
    </row>
    <row r="184" spans="1:9" x14ac:dyDescent="0.75">
      <c r="A184">
        <v>1225.9849999999999</v>
      </c>
      <c r="B184" t="s">
        <v>88</v>
      </c>
      <c r="C184">
        <v>3167.63</v>
      </c>
      <c r="D184">
        <v>30</v>
      </c>
      <c r="F184" t="s">
        <v>20</v>
      </c>
      <c r="I184" t="s">
        <v>22</v>
      </c>
    </row>
    <row r="185" spans="1:9" x14ac:dyDescent="0.75">
      <c r="A185">
        <v>1229.4860000000001</v>
      </c>
      <c r="B185" t="s">
        <v>88</v>
      </c>
      <c r="C185">
        <v>3167.63</v>
      </c>
      <c r="D185">
        <v>30</v>
      </c>
      <c r="F185" t="s">
        <v>20</v>
      </c>
      <c r="I185" t="s">
        <v>22</v>
      </c>
    </row>
    <row r="186" spans="1:9" x14ac:dyDescent="0.75">
      <c r="A186">
        <v>1239.51</v>
      </c>
      <c r="B186" t="s">
        <v>88</v>
      </c>
      <c r="C186">
        <v>3167.63</v>
      </c>
      <c r="D186">
        <v>30</v>
      </c>
      <c r="F186" t="s">
        <v>20</v>
      </c>
      <c r="I186" t="s">
        <v>22</v>
      </c>
    </row>
    <row r="187" spans="1:9" x14ac:dyDescent="0.75">
      <c r="A187">
        <v>1252.1120000000001</v>
      </c>
      <c r="B187" t="s">
        <v>88</v>
      </c>
      <c r="C187">
        <v>3167.63</v>
      </c>
      <c r="D187">
        <v>30</v>
      </c>
      <c r="F187" t="s">
        <v>20</v>
      </c>
      <c r="I187" t="s">
        <v>22</v>
      </c>
    </row>
    <row r="188" spans="1:9" x14ac:dyDescent="0.75">
      <c r="A188">
        <v>1263.8109999999999</v>
      </c>
      <c r="B188" t="s">
        <v>88</v>
      </c>
      <c r="C188">
        <v>3167.63</v>
      </c>
      <c r="D188">
        <v>30</v>
      </c>
      <c r="F188" t="s">
        <v>20</v>
      </c>
      <c r="I188" t="s">
        <v>22</v>
      </c>
    </row>
    <row r="189" spans="1:9" x14ac:dyDescent="0.75">
      <c r="A189">
        <v>1266.1890000000001</v>
      </c>
      <c r="B189" t="s">
        <v>88</v>
      </c>
      <c r="C189">
        <v>3167.63</v>
      </c>
      <c r="D189">
        <v>30</v>
      </c>
      <c r="F189" t="s">
        <v>20</v>
      </c>
      <c r="I189" t="s">
        <v>22</v>
      </c>
    </row>
    <row r="190" spans="1:9" x14ac:dyDescent="0.75">
      <c r="A190">
        <v>1270.961</v>
      </c>
      <c r="B190" t="s">
        <v>88</v>
      </c>
      <c r="C190">
        <v>3167.63</v>
      </c>
      <c r="D190">
        <v>30</v>
      </c>
      <c r="F190" t="s">
        <v>20</v>
      </c>
      <c r="I190" t="s">
        <v>22</v>
      </c>
    </row>
    <row r="191" spans="1:9" x14ac:dyDescent="0.75">
      <c r="A191">
        <v>1278.058</v>
      </c>
      <c r="B191" t="s">
        <v>88</v>
      </c>
      <c r="C191">
        <v>3167.63</v>
      </c>
      <c r="D191">
        <v>30</v>
      </c>
      <c r="F191" t="s">
        <v>20</v>
      </c>
      <c r="I191" t="s">
        <v>22</v>
      </c>
    </row>
    <row r="192" spans="1:9" x14ac:dyDescent="0.75">
      <c r="A192">
        <v>1289.761</v>
      </c>
      <c r="B192" t="s">
        <v>88</v>
      </c>
      <c r="C192">
        <v>3167.63</v>
      </c>
      <c r="D192">
        <v>30</v>
      </c>
      <c r="F192" t="s">
        <v>20</v>
      </c>
      <c r="I192" t="s">
        <v>22</v>
      </c>
    </row>
    <row r="193" spans="1:9" x14ac:dyDescent="0.75">
      <c r="A193">
        <v>1303.8589999999999</v>
      </c>
      <c r="B193" t="s">
        <v>88</v>
      </c>
      <c r="C193">
        <v>3167.63</v>
      </c>
      <c r="D193">
        <v>30</v>
      </c>
      <c r="F193" t="s">
        <v>20</v>
      </c>
      <c r="I193" t="s">
        <v>22</v>
      </c>
    </row>
    <row r="194" spans="1:9" x14ac:dyDescent="0.75">
      <c r="A194">
        <v>1315.6130000000001</v>
      </c>
      <c r="B194" t="s">
        <v>88</v>
      </c>
      <c r="C194">
        <v>3167.63</v>
      </c>
      <c r="D194">
        <v>30</v>
      </c>
      <c r="F194" t="s">
        <v>20</v>
      </c>
      <c r="I194" t="s">
        <v>22</v>
      </c>
    </row>
    <row r="195" spans="1:9" x14ac:dyDescent="0.75">
      <c r="A195">
        <v>1322.309</v>
      </c>
      <c r="B195" t="s">
        <v>88</v>
      </c>
      <c r="C195">
        <v>3167.63</v>
      </c>
      <c r="D195">
        <v>30</v>
      </c>
      <c r="F195" t="s">
        <v>20</v>
      </c>
      <c r="I195" t="s">
        <v>22</v>
      </c>
    </row>
    <row r="196" spans="1:9" x14ac:dyDescent="0.75">
      <c r="A196">
        <v>1331.739</v>
      </c>
      <c r="B196" t="s">
        <v>88</v>
      </c>
      <c r="C196">
        <v>3167.63</v>
      </c>
      <c r="D196">
        <v>30</v>
      </c>
      <c r="F196" t="s">
        <v>20</v>
      </c>
      <c r="I196" t="s">
        <v>22</v>
      </c>
    </row>
    <row r="197" spans="1:9" x14ac:dyDescent="0.75">
      <c r="A197">
        <v>1337.4839999999999</v>
      </c>
      <c r="B197" t="s">
        <v>88</v>
      </c>
      <c r="C197">
        <v>3167.63</v>
      </c>
      <c r="D197">
        <v>30</v>
      </c>
      <c r="F197" t="s">
        <v>20</v>
      </c>
      <c r="I197" t="s">
        <v>22</v>
      </c>
    </row>
    <row r="198" spans="1:9" x14ac:dyDescent="0.75">
      <c r="A198">
        <v>1363.011</v>
      </c>
      <c r="B198" t="s">
        <v>88</v>
      </c>
      <c r="C198">
        <v>3167.63</v>
      </c>
      <c r="D198">
        <v>30</v>
      </c>
      <c r="F198" t="s">
        <v>20</v>
      </c>
      <c r="I198" t="s">
        <v>22</v>
      </c>
    </row>
    <row r="199" spans="1:9" x14ac:dyDescent="0.75">
      <c r="A199">
        <v>1366.3119999999999</v>
      </c>
      <c r="B199" t="s">
        <v>88</v>
      </c>
      <c r="C199">
        <v>3167.63</v>
      </c>
      <c r="D199">
        <v>30</v>
      </c>
      <c r="F199" t="s">
        <v>20</v>
      </c>
      <c r="I199" t="s">
        <v>22</v>
      </c>
    </row>
    <row r="200" spans="1:9" x14ac:dyDescent="0.75">
      <c r="A200">
        <v>1374.885</v>
      </c>
      <c r="B200" t="s">
        <v>88</v>
      </c>
      <c r="C200">
        <v>3167.63</v>
      </c>
      <c r="D200">
        <v>30</v>
      </c>
      <c r="F200" t="s">
        <v>20</v>
      </c>
      <c r="I200" t="s">
        <v>22</v>
      </c>
    </row>
    <row r="201" spans="1:9" x14ac:dyDescent="0.75">
      <c r="A201">
        <v>1381.509</v>
      </c>
      <c r="B201" t="s">
        <v>88</v>
      </c>
      <c r="C201">
        <v>3167.63</v>
      </c>
      <c r="D201">
        <v>30</v>
      </c>
      <c r="F201" t="s">
        <v>20</v>
      </c>
      <c r="I201" t="s">
        <v>22</v>
      </c>
    </row>
    <row r="202" spans="1:9" x14ac:dyDescent="0.75">
      <c r="A202">
        <v>1399.1089999999999</v>
      </c>
      <c r="B202" t="s">
        <v>88</v>
      </c>
      <c r="C202">
        <v>3167.63</v>
      </c>
      <c r="D202">
        <v>30</v>
      </c>
      <c r="F202" t="s">
        <v>20</v>
      </c>
      <c r="I202" t="s">
        <v>22</v>
      </c>
    </row>
    <row r="203" spans="1:9" x14ac:dyDescent="0.75">
      <c r="A203">
        <v>1418.41</v>
      </c>
      <c r="B203" t="s">
        <v>88</v>
      </c>
      <c r="C203">
        <v>3167.63</v>
      </c>
      <c r="D203">
        <v>30</v>
      </c>
      <c r="F203" t="s">
        <v>20</v>
      </c>
      <c r="I203" t="s">
        <v>22</v>
      </c>
    </row>
    <row r="204" spans="1:9" x14ac:dyDescent="0.75">
      <c r="A204">
        <v>1431.2840000000001</v>
      </c>
      <c r="B204" t="s">
        <v>88</v>
      </c>
      <c r="C204">
        <v>3167.63</v>
      </c>
      <c r="D204">
        <v>30</v>
      </c>
      <c r="F204" t="s">
        <v>20</v>
      </c>
      <c r="I204" t="s">
        <v>22</v>
      </c>
    </row>
    <row r="205" spans="1:9" x14ac:dyDescent="0.75">
      <c r="A205">
        <v>1469.886</v>
      </c>
      <c r="B205" t="s">
        <v>88</v>
      </c>
      <c r="C205">
        <v>3167.63</v>
      </c>
      <c r="D205">
        <v>30</v>
      </c>
      <c r="F205" t="s">
        <v>20</v>
      </c>
      <c r="I205" t="s">
        <v>22</v>
      </c>
    </row>
    <row r="206" spans="1:9" x14ac:dyDescent="0.75">
      <c r="A206">
        <v>1477.7619999999999</v>
      </c>
      <c r="B206" t="s">
        <v>88</v>
      </c>
      <c r="C206">
        <v>3167.63</v>
      </c>
      <c r="D206">
        <v>30</v>
      </c>
      <c r="F206" t="s">
        <v>20</v>
      </c>
      <c r="I206" t="s">
        <v>22</v>
      </c>
    </row>
    <row r="207" spans="1:9" x14ac:dyDescent="0.75">
      <c r="A207">
        <v>1482.009</v>
      </c>
      <c r="B207" t="s">
        <v>88</v>
      </c>
      <c r="C207">
        <v>3167.63</v>
      </c>
      <c r="D207">
        <v>30</v>
      </c>
      <c r="F207" t="s">
        <v>20</v>
      </c>
      <c r="I207" t="s">
        <v>22</v>
      </c>
    </row>
    <row r="208" spans="1:9" x14ac:dyDescent="0.75">
      <c r="A208">
        <v>1501.2850000000001</v>
      </c>
      <c r="B208" t="s">
        <v>88</v>
      </c>
      <c r="C208">
        <v>3167.63</v>
      </c>
      <c r="D208">
        <v>30</v>
      </c>
      <c r="F208" t="s">
        <v>20</v>
      </c>
      <c r="I208" t="s">
        <v>22</v>
      </c>
    </row>
    <row r="209" spans="1:9" x14ac:dyDescent="0.75">
      <c r="A209">
        <v>1533.5360000000001</v>
      </c>
      <c r="B209" t="s">
        <v>88</v>
      </c>
      <c r="C209">
        <v>3167.63</v>
      </c>
      <c r="D209">
        <v>30</v>
      </c>
      <c r="F209" t="s">
        <v>20</v>
      </c>
      <c r="I209" t="s">
        <v>22</v>
      </c>
    </row>
    <row r="210" spans="1:9" x14ac:dyDescent="0.75">
      <c r="A210">
        <v>1554.712</v>
      </c>
      <c r="B210" t="s">
        <v>88</v>
      </c>
      <c r="C210">
        <v>3167.63</v>
      </c>
      <c r="D210">
        <v>30</v>
      </c>
      <c r="F210" t="s">
        <v>20</v>
      </c>
      <c r="I210" t="s">
        <v>22</v>
      </c>
    </row>
    <row r="211" spans="1:9" x14ac:dyDescent="0.75">
      <c r="A211">
        <v>1570.7349999999999</v>
      </c>
      <c r="B211" t="s">
        <v>88</v>
      </c>
      <c r="C211">
        <v>3167.63</v>
      </c>
      <c r="D211">
        <v>30</v>
      </c>
      <c r="F211" t="s">
        <v>20</v>
      </c>
      <c r="I211" t="s">
        <v>22</v>
      </c>
    </row>
    <row r="212" spans="1:9" x14ac:dyDescent="0.75">
      <c r="A212">
        <v>1602.636</v>
      </c>
      <c r="B212" t="s">
        <v>88</v>
      </c>
      <c r="C212">
        <v>3167.63</v>
      </c>
      <c r="D212">
        <v>30</v>
      </c>
      <c r="F212" t="s">
        <v>20</v>
      </c>
      <c r="I212" t="s">
        <v>22</v>
      </c>
    </row>
    <row r="213" spans="1:9" x14ac:dyDescent="0.75">
      <c r="A213">
        <v>1611.1869999999999</v>
      </c>
      <c r="B213" t="s">
        <v>88</v>
      </c>
      <c r="C213">
        <v>3167.63</v>
      </c>
      <c r="D213">
        <v>30</v>
      </c>
      <c r="F213" t="s">
        <v>20</v>
      </c>
      <c r="I213" t="s">
        <v>22</v>
      </c>
    </row>
    <row r="214" spans="1:9" x14ac:dyDescent="0.75">
      <c r="A214">
        <v>1632.8879999999999</v>
      </c>
      <c r="B214" t="s">
        <v>88</v>
      </c>
      <c r="C214">
        <v>3167.63</v>
      </c>
      <c r="D214">
        <v>30</v>
      </c>
      <c r="F214" t="s">
        <v>20</v>
      </c>
      <c r="I214" t="s">
        <v>22</v>
      </c>
    </row>
    <row r="215" spans="1:9" x14ac:dyDescent="0.75">
      <c r="A215">
        <v>1638.1849999999999</v>
      </c>
      <c r="B215" t="s">
        <v>88</v>
      </c>
      <c r="C215">
        <v>3167.63</v>
      </c>
      <c r="D215">
        <v>30</v>
      </c>
      <c r="F215" t="s">
        <v>20</v>
      </c>
      <c r="I215" t="s">
        <v>22</v>
      </c>
    </row>
    <row r="216" spans="1:9" x14ac:dyDescent="0.75">
      <c r="A216">
        <v>1642.6610000000001</v>
      </c>
      <c r="B216" t="s">
        <v>88</v>
      </c>
      <c r="C216">
        <v>3167.63</v>
      </c>
      <c r="D216">
        <v>30</v>
      </c>
      <c r="F216" t="s">
        <v>20</v>
      </c>
      <c r="I216" t="s">
        <v>22</v>
      </c>
    </row>
    <row r="217" spans="1:9" x14ac:dyDescent="0.75">
      <c r="A217">
        <v>1651.684</v>
      </c>
      <c r="B217" t="s">
        <v>88</v>
      </c>
      <c r="C217">
        <v>3167.63</v>
      </c>
      <c r="D217">
        <v>30</v>
      </c>
      <c r="F217" t="s">
        <v>20</v>
      </c>
      <c r="I217" t="s">
        <v>22</v>
      </c>
    </row>
    <row r="218" spans="1:9" x14ac:dyDescent="0.75">
      <c r="A218">
        <v>1675.809</v>
      </c>
      <c r="B218" t="s">
        <v>88</v>
      </c>
      <c r="C218">
        <v>3167.63</v>
      </c>
      <c r="D218">
        <v>30</v>
      </c>
      <c r="F218" t="s">
        <v>20</v>
      </c>
      <c r="I218" t="s">
        <v>22</v>
      </c>
    </row>
    <row r="219" spans="1:9" x14ac:dyDescent="0.75">
      <c r="A219">
        <v>1686.9870000000001</v>
      </c>
      <c r="B219" t="s">
        <v>88</v>
      </c>
      <c r="C219">
        <v>3167.63</v>
      </c>
      <c r="D219">
        <v>30</v>
      </c>
      <c r="F219" t="s">
        <v>20</v>
      </c>
      <c r="I219" t="s">
        <v>22</v>
      </c>
    </row>
    <row r="220" spans="1:9" x14ac:dyDescent="0.75">
      <c r="A220">
        <v>1690.1369999999999</v>
      </c>
      <c r="B220" t="s">
        <v>88</v>
      </c>
      <c r="C220">
        <v>3167.63</v>
      </c>
      <c r="D220">
        <v>30</v>
      </c>
      <c r="F220" t="s">
        <v>20</v>
      </c>
      <c r="I220" t="s">
        <v>22</v>
      </c>
    </row>
    <row r="221" spans="1:9" x14ac:dyDescent="0.75">
      <c r="A221">
        <v>1696.6610000000001</v>
      </c>
      <c r="B221" t="s">
        <v>88</v>
      </c>
      <c r="C221">
        <v>3167.63</v>
      </c>
      <c r="D221">
        <v>30</v>
      </c>
      <c r="F221" t="s">
        <v>20</v>
      </c>
      <c r="I221" t="s">
        <v>22</v>
      </c>
    </row>
    <row r="222" spans="1:9" x14ac:dyDescent="0.75">
      <c r="A222">
        <v>1704.2860000000001</v>
      </c>
      <c r="B222" t="s">
        <v>88</v>
      </c>
      <c r="C222">
        <v>3167.63</v>
      </c>
      <c r="D222">
        <v>30</v>
      </c>
      <c r="F222" t="s">
        <v>20</v>
      </c>
      <c r="I222" t="s">
        <v>22</v>
      </c>
    </row>
    <row r="223" spans="1:9" x14ac:dyDescent="0.75">
      <c r="A223">
        <v>1714.8109999999999</v>
      </c>
      <c r="B223" t="s">
        <v>88</v>
      </c>
      <c r="C223">
        <v>3167.63</v>
      </c>
      <c r="D223">
        <v>30</v>
      </c>
      <c r="F223" t="s">
        <v>20</v>
      </c>
      <c r="I223" t="s">
        <v>22</v>
      </c>
    </row>
    <row r="224" spans="1:9" x14ac:dyDescent="0.75">
      <c r="A224">
        <v>1730.7860000000001</v>
      </c>
      <c r="B224" t="s">
        <v>88</v>
      </c>
      <c r="C224">
        <v>3167.63</v>
      </c>
      <c r="D224">
        <v>30</v>
      </c>
      <c r="F224" t="s">
        <v>20</v>
      </c>
      <c r="I224" t="s">
        <v>22</v>
      </c>
    </row>
    <row r="225" spans="1:9" x14ac:dyDescent="0.75">
      <c r="A225">
        <v>1747.539</v>
      </c>
      <c r="B225" t="s">
        <v>88</v>
      </c>
      <c r="C225">
        <v>3167.63</v>
      </c>
      <c r="D225">
        <v>30</v>
      </c>
      <c r="F225" t="s">
        <v>20</v>
      </c>
      <c r="I225" t="s">
        <v>22</v>
      </c>
    </row>
    <row r="226" spans="1:9" x14ac:dyDescent="0.75">
      <c r="A226">
        <v>1778.6089999999999</v>
      </c>
      <c r="B226" t="s">
        <v>88</v>
      </c>
      <c r="C226">
        <v>3167.63</v>
      </c>
      <c r="D226">
        <v>30</v>
      </c>
      <c r="F226" t="s">
        <v>20</v>
      </c>
      <c r="I226" t="s">
        <v>22</v>
      </c>
    </row>
    <row r="227" spans="1:9" x14ac:dyDescent="0.75">
      <c r="A227">
        <v>1783.3589999999999</v>
      </c>
      <c r="B227" t="s">
        <v>88</v>
      </c>
      <c r="C227">
        <v>3167.63</v>
      </c>
      <c r="D227">
        <v>30</v>
      </c>
      <c r="F227" t="s">
        <v>20</v>
      </c>
      <c r="I227" t="s">
        <v>22</v>
      </c>
    </row>
    <row r="228" spans="1:9" x14ac:dyDescent="0.75">
      <c r="A228">
        <v>1789.3140000000001</v>
      </c>
      <c r="B228" t="s">
        <v>88</v>
      </c>
      <c r="C228">
        <v>3167.63</v>
      </c>
      <c r="D228">
        <v>30</v>
      </c>
      <c r="F228" t="s">
        <v>20</v>
      </c>
      <c r="I228" t="s">
        <v>22</v>
      </c>
    </row>
    <row r="229" spans="1:9" x14ac:dyDescent="0.75">
      <c r="A229">
        <v>1211.885</v>
      </c>
      <c r="B229" t="s">
        <v>88</v>
      </c>
      <c r="C229">
        <v>3167.63</v>
      </c>
      <c r="D229">
        <v>30</v>
      </c>
      <c r="F229" t="s">
        <v>26</v>
      </c>
      <c r="I229" t="s">
        <v>22</v>
      </c>
    </row>
    <row r="230" spans="1:9" x14ac:dyDescent="0.75">
      <c r="A230">
        <v>1228.337</v>
      </c>
      <c r="B230" t="s">
        <v>88</v>
      </c>
      <c r="C230">
        <v>3167.63</v>
      </c>
      <c r="D230">
        <v>30</v>
      </c>
      <c r="F230" t="s">
        <v>26</v>
      </c>
      <c r="I230" t="s">
        <v>22</v>
      </c>
    </row>
    <row r="231" spans="1:9" x14ac:dyDescent="0.75">
      <c r="A231">
        <v>1237.837</v>
      </c>
      <c r="B231" t="s">
        <v>88</v>
      </c>
      <c r="C231">
        <v>3167.63</v>
      </c>
      <c r="D231">
        <v>30</v>
      </c>
      <c r="F231" t="s">
        <v>26</v>
      </c>
      <c r="I231" t="s">
        <v>22</v>
      </c>
    </row>
    <row r="232" spans="1:9" x14ac:dyDescent="0.75">
      <c r="A232">
        <v>1245.1849999999999</v>
      </c>
      <c r="B232" t="s">
        <v>88</v>
      </c>
      <c r="C232">
        <v>3167.63</v>
      </c>
      <c r="D232">
        <v>30</v>
      </c>
      <c r="F232" t="s">
        <v>26</v>
      </c>
      <c r="I232" t="s">
        <v>22</v>
      </c>
    </row>
    <row r="233" spans="1:9" x14ac:dyDescent="0.75">
      <c r="A233">
        <v>1260.7360000000001</v>
      </c>
      <c r="B233" t="s">
        <v>88</v>
      </c>
      <c r="C233">
        <v>3167.63</v>
      </c>
      <c r="D233">
        <v>30</v>
      </c>
      <c r="F233" t="s">
        <v>26</v>
      </c>
      <c r="I233" t="s">
        <v>22</v>
      </c>
    </row>
    <row r="234" spans="1:9" x14ac:dyDescent="0.75">
      <c r="A234">
        <v>1280.9100000000001</v>
      </c>
      <c r="B234" t="s">
        <v>88</v>
      </c>
      <c r="C234">
        <v>3167.63</v>
      </c>
      <c r="D234">
        <v>30</v>
      </c>
      <c r="F234" t="s">
        <v>26</v>
      </c>
      <c r="I234" t="s">
        <v>22</v>
      </c>
    </row>
    <row r="235" spans="1:9" x14ac:dyDescent="0.75">
      <c r="A235">
        <v>1311.0329999999999</v>
      </c>
      <c r="B235" t="s">
        <v>88</v>
      </c>
      <c r="C235">
        <v>3167.63</v>
      </c>
      <c r="D235">
        <v>30</v>
      </c>
      <c r="F235" t="s">
        <v>26</v>
      </c>
      <c r="I235" t="s">
        <v>22</v>
      </c>
    </row>
    <row r="236" spans="1:9" x14ac:dyDescent="0.75">
      <c r="A236">
        <v>1319.183</v>
      </c>
      <c r="B236" t="s">
        <v>88</v>
      </c>
      <c r="C236">
        <v>3167.63</v>
      </c>
      <c r="D236">
        <v>30</v>
      </c>
      <c r="F236" t="s">
        <v>26</v>
      </c>
      <c r="I236" t="s">
        <v>22</v>
      </c>
    </row>
    <row r="237" spans="1:9" x14ac:dyDescent="0.75">
      <c r="A237">
        <v>1329.1120000000001</v>
      </c>
      <c r="B237" t="s">
        <v>88</v>
      </c>
      <c r="C237">
        <v>3167.63</v>
      </c>
      <c r="D237">
        <v>30</v>
      </c>
      <c r="F237" t="s">
        <v>26</v>
      </c>
      <c r="I237" t="s">
        <v>22</v>
      </c>
    </row>
    <row r="238" spans="1:9" x14ac:dyDescent="0.75">
      <c r="A238">
        <v>1361.2860000000001</v>
      </c>
      <c r="B238" t="s">
        <v>88</v>
      </c>
      <c r="C238">
        <v>3167.63</v>
      </c>
      <c r="D238">
        <v>30</v>
      </c>
      <c r="F238" t="s">
        <v>26</v>
      </c>
      <c r="I238" t="s">
        <v>22</v>
      </c>
    </row>
    <row r="239" spans="1:9" x14ac:dyDescent="0.75">
      <c r="A239">
        <v>1369.2090000000001</v>
      </c>
      <c r="B239" t="s">
        <v>88</v>
      </c>
      <c r="C239">
        <v>3167.63</v>
      </c>
      <c r="D239">
        <v>30</v>
      </c>
      <c r="F239" t="s">
        <v>26</v>
      </c>
      <c r="I239" t="s">
        <v>22</v>
      </c>
    </row>
    <row r="240" spans="1:9" x14ac:dyDescent="0.75">
      <c r="A240">
        <v>1379.4110000000001</v>
      </c>
      <c r="B240" t="s">
        <v>88</v>
      </c>
      <c r="C240">
        <v>3167.63</v>
      </c>
      <c r="D240">
        <v>30</v>
      </c>
      <c r="F240" t="s">
        <v>26</v>
      </c>
      <c r="I240" t="s">
        <v>22</v>
      </c>
    </row>
    <row r="241" spans="1:9" x14ac:dyDescent="0.75">
      <c r="A241">
        <v>1397.7860000000001</v>
      </c>
      <c r="B241" t="s">
        <v>88</v>
      </c>
      <c r="C241">
        <v>3167.63</v>
      </c>
      <c r="D241">
        <v>30</v>
      </c>
      <c r="F241" t="s">
        <v>26</v>
      </c>
      <c r="I241" t="s">
        <v>22</v>
      </c>
    </row>
    <row r="242" spans="1:9" x14ac:dyDescent="0.75">
      <c r="A242">
        <v>1414.2860000000001</v>
      </c>
      <c r="B242" t="s">
        <v>88</v>
      </c>
      <c r="C242">
        <v>3167.63</v>
      </c>
      <c r="D242">
        <v>30</v>
      </c>
      <c r="F242" t="s">
        <v>26</v>
      </c>
      <c r="I242" t="s">
        <v>22</v>
      </c>
    </row>
    <row r="243" spans="1:9" x14ac:dyDescent="0.75">
      <c r="A243">
        <v>1428.6110000000001</v>
      </c>
      <c r="B243" t="s">
        <v>88</v>
      </c>
      <c r="C243">
        <v>3167.63</v>
      </c>
      <c r="D243">
        <v>30</v>
      </c>
      <c r="F243" t="s">
        <v>26</v>
      </c>
      <c r="I243" t="s">
        <v>22</v>
      </c>
    </row>
    <row r="244" spans="1:9" x14ac:dyDescent="0.75">
      <c r="A244">
        <v>1464.635</v>
      </c>
      <c r="B244" t="s">
        <v>88</v>
      </c>
      <c r="C244">
        <v>3167.63</v>
      </c>
      <c r="D244">
        <v>30</v>
      </c>
      <c r="F244" t="s">
        <v>26</v>
      </c>
      <c r="I244" t="s">
        <v>22</v>
      </c>
    </row>
    <row r="245" spans="1:9" x14ac:dyDescent="0.75">
      <c r="A245">
        <v>1476.6859999999999</v>
      </c>
      <c r="B245" t="s">
        <v>88</v>
      </c>
      <c r="C245">
        <v>3167.63</v>
      </c>
      <c r="D245">
        <v>30</v>
      </c>
      <c r="F245" t="s">
        <v>26</v>
      </c>
      <c r="I245" t="s">
        <v>22</v>
      </c>
    </row>
    <row r="246" spans="1:9" x14ac:dyDescent="0.75">
      <c r="A246">
        <v>1498.683</v>
      </c>
      <c r="B246" t="s">
        <v>88</v>
      </c>
      <c r="C246">
        <v>3167.63</v>
      </c>
      <c r="D246">
        <v>30</v>
      </c>
      <c r="F246" t="s">
        <v>26</v>
      </c>
      <c r="I246" t="s">
        <v>22</v>
      </c>
    </row>
    <row r="247" spans="1:9" x14ac:dyDescent="0.75">
      <c r="A247">
        <v>1530.663</v>
      </c>
      <c r="B247" t="s">
        <v>88</v>
      </c>
      <c r="C247">
        <v>3167.63</v>
      </c>
      <c r="D247">
        <v>30</v>
      </c>
      <c r="F247" t="s">
        <v>26</v>
      </c>
      <c r="I247" t="s">
        <v>22</v>
      </c>
    </row>
    <row r="248" spans="1:9" x14ac:dyDescent="0.75">
      <c r="A248">
        <v>1553.636</v>
      </c>
      <c r="B248" t="s">
        <v>88</v>
      </c>
      <c r="C248">
        <v>3167.63</v>
      </c>
      <c r="D248">
        <v>30</v>
      </c>
      <c r="F248" t="s">
        <v>26</v>
      </c>
      <c r="I248" t="s">
        <v>22</v>
      </c>
    </row>
    <row r="249" spans="1:9" x14ac:dyDescent="0.75">
      <c r="A249">
        <v>1566.866</v>
      </c>
      <c r="B249" t="s">
        <v>88</v>
      </c>
      <c r="C249">
        <v>3167.63</v>
      </c>
      <c r="D249">
        <v>30</v>
      </c>
      <c r="F249" t="s">
        <v>26</v>
      </c>
      <c r="I249" t="s">
        <v>22</v>
      </c>
    </row>
    <row r="250" spans="1:9" x14ac:dyDescent="0.75">
      <c r="A250">
        <v>1599.4870000000001</v>
      </c>
      <c r="B250" t="s">
        <v>88</v>
      </c>
      <c r="C250">
        <v>3167.63</v>
      </c>
      <c r="D250">
        <v>30</v>
      </c>
      <c r="F250" t="s">
        <v>26</v>
      </c>
      <c r="I250" t="s">
        <v>22</v>
      </c>
    </row>
    <row r="251" spans="1:9" x14ac:dyDescent="0.75">
      <c r="A251">
        <v>1607.8589999999999</v>
      </c>
      <c r="B251" t="s">
        <v>88</v>
      </c>
      <c r="C251">
        <v>3167.63</v>
      </c>
      <c r="D251">
        <v>30</v>
      </c>
      <c r="F251" t="s">
        <v>26</v>
      </c>
      <c r="I251" t="s">
        <v>22</v>
      </c>
    </row>
    <row r="252" spans="1:9" x14ac:dyDescent="0.75">
      <c r="A252">
        <v>1619.2349999999999</v>
      </c>
      <c r="B252" t="s">
        <v>88</v>
      </c>
      <c r="C252">
        <v>3167.63</v>
      </c>
      <c r="D252">
        <v>30</v>
      </c>
      <c r="F252" t="s">
        <v>26</v>
      </c>
      <c r="I252" t="s">
        <v>22</v>
      </c>
    </row>
    <row r="253" spans="1:9" x14ac:dyDescent="0.75">
      <c r="A253">
        <v>1646.713</v>
      </c>
      <c r="B253" t="s">
        <v>88</v>
      </c>
      <c r="C253">
        <v>3167.63</v>
      </c>
      <c r="D253">
        <v>30</v>
      </c>
      <c r="F253" t="s">
        <v>26</v>
      </c>
      <c r="I253" t="s">
        <v>22</v>
      </c>
    </row>
    <row r="254" spans="1:9" x14ac:dyDescent="0.75">
      <c r="A254">
        <v>1672.9110000000001</v>
      </c>
      <c r="B254" t="s">
        <v>88</v>
      </c>
      <c r="C254">
        <v>3167.63</v>
      </c>
      <c r="D254">
        <v>30</v>
      </c>
      <c r="F254" t="s">
        <v>26</v>
      </c>
      <c r="I254" t="s">
        <v>22</v>
      </c>
    </row>
    <row r="255" spans="1:9" x14ac:dyDescent="0.75">
      <c r="A255">
        <v>1680.961</v>
      </c>
      <c r="B255" t="s">
        <v>88</v>
      </c>
      <c r="C255">
        <v>3167.63</v>
      </c>
      <c r="D255">
        <v>30</v>
      </c>
      <c r="F255" t="s">
        <v>26</v>
      </c>
      <c r="I255" t="s">
        <v>22</v>
      </c>
    </row>
    <row r="256" spans="1:9" x14ac:dyDescent="0.75">
      <c r="A256">
        <v>1702.1880000000001</v>
      </c>
      <c r="B256" t="s">
        <v>88</v>
      </c>
      <c r="C256">
        <v>3167.63</v>
      </c>
      <c r="D256">
        <v>30</v>
      </c>
      <c r="F256" t="s">
        <v>26</v>
      </c>
      <c r="I256" t="s">
        <v>22</v>
      </c>
    </row>
    <row r="257" spans="1:9" x14ac:dyDescent="0.75">
      <c r="A257">
        <v>1728.413</v>
      </c>
      <c r="B257" t="s">
        <v>88</v>
      </c>
      <c r="C257">
        <v>3167.63</v>
      </c>
      <c r="D257">
        <v>30</v>
      </c>
      <c r="F257" t="s">
        <v>26</v>
      </c>
      <c r="I257" t="s">
        <v>22</v>
      </c>
    </row>
    <row r="258" spans="1:9" x14ac:dyDescent="0.75">
      <c r="A258">
        <v>1743.183</v>
      </c>
      <c r="B258" t="s">
        <v>88</v>
      </c>
      <c r="C258">
        <v>3167.63</v>
      </c>
      <c r="D258">
        <v>30</v>
      </c>
      <c r="F258" t="s">
        <v>26</v>
      </c>
      <c r="I258" t="s">
        <v>22</v>
      </c>
    </row>
    <row r="259" spans="1:9" x14ac:dyDescent="0.75">
      <c r="A259">
        <v>1775.9880000000001</v>
      </c>
      <c r="B259" t="s">
        <v>88</v>
      </c>
      <c r="C259">
        <v>3167.63</v>
      </c>
      <c r="D259">
        <v>30</v>
      </c>
      <c r="F259" t="s">
        <v>26</v>
      </c>
      <c r="I259" t="s">
        <v>22</v>
      </c>
    </row>
    <row r="260" spans="1:9" x14ac:dyDescent="0.75">
      <c r="A260">
        <v>1782.2860000000001</v>
      </c>
      <c r="B260" t="s">
        <v>88</v>
      </c>
      <c r="C260">
        <v>3167.63</v>
      </c>
      <c r="D260">
        <v>30</v>
      </c>
      <c r="F260" t="s">
        <v>26</v>
      </c>
      <c r="I260" t="s">
        <v>22</v>
      </c>
    </row>
    <row r="261" spans="1:9" x14ac:dyDescent="0.75">
      <c r="A261">
        <v>1785.9590000000001</v>
      </c>
      <c r="B261" t="s">
        <v>88</v>
      </c>
      <c r="C261">
        <v>3167.63</v>
      </c>
      <c r="D261">
        <v>30</v>
      </c>
      <c r="F261" t="s">
        <v>26</v>
      </c>
      <c r="I261" t="s">
        <v>22</v>
      </c>
    </row>
    <row r="262" spans="1:9" x14ac:dyDescent="0.75">
      <c r="A262">
        <v>1800.837</v>
      </c>
      <c r="B262" t="s">
        <v>88</v>
      </c>
      <c r="C262">
        <v>3167.63</v>
      </c>
      <c r="D262">
        <v>30</v>
      </c>
      <c r="F262" t="s">
        <v>26</v>
      </c>
      <c r="I262" t="s">
        <v>22</v>
      </c>
    </row>
  </sheetData>
  <sortState xmlns:xlrd2="http://schemas.microsoft.com/office/spreadsheetml/2017/richdata2" ref="A176:I262">
    <sortCondition ref="F176:F26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2"/>
  <sheetViews>
    <sheetView topLeftCell="A6" workbookViewId="0">
      <selection activeCell="I12" sqref="I12"/>
    </sheetView>
  </sheetViews>
  <sheetFormatPr defaultColWidth="8.81640625" defaultRowHeight="14.75" x14ac:dyDescent="0.75"/>
  <cols>
    <col min="4" max="4" width="14.1796875" customWidth="1"/>
    <col min="7" max="7" width="15.1796875" customWidth="1"/>
  </cols>
  <sheetData>
    <row r="1" spans="1:9" x14ac:dyDescent="0.75">
      <c r="A1" t="s">
        <v>0</v>
      </c>
      <c r="B1" t="s">
        <v>89</v>
      </c>
    </row>
    <row r="3" spans="1:9" x14ac:dyDescent="0.75">
      <c r="A3" t="s">
        <v>2</v>
      </c>
    </row>
    <row r="5" spans="1:9" x14ac:dyDescent="0.75">
      <c r="A5" t="s">
        <v>3</v>
      </c>
      <c r="B5" t="s">
        <v>90</v>
      </c>
    </row>
    <row r="7" spans="1:9" x14ac:dyDescent="0.75">
      <c r="A7" t="s">
        <v>5</v>
      </c>
      <c r="B7" s="1">
        <v>43979.883275462962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COUNTIF($F$17:$F$146, D9)</f>
        <v>60</v>
      </c>
      <c r="G9" t="s">
        <v>30</v>
      </c>
      <c r="H9">
        <f>COUNTIF($F$147:$F$284, G9)</f>
        <v>12</v>
      </c>
      <c r="I9">
        <f>AVERAGE(K147:K158)</f>
        <v>6.9295833333333308</v>
      </c>
    </row>
    <row r="10" spans="1:9" x14ac:dyDescent="0.75">
      <c r="D10" t="s">
        <v>25</v>
      </c>
      <c r="E10">
        <f t="shared" ref="E10:E12" si="0">COUNTIF($F$17:$F$146, D10)</f>
        <v>22</v>
      </c>
      <c r="G10" t="s">
        <v>20</v>
      </c>
      <c r="H10">
        <f t="shared" ref="H10:H11" si="1">COUNTIF($F$147:$F$284, G10)</f>
        <v>82</v>
      </c>
      <c r="I10">
        <f>AVERAGE(K159:K240)</f>
        <v>2.5128048780487715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47</v>
      </c>
      <c r="G11" t="s">
        <v>26</v>
      </c>
      <c r="H11">
        <f t="shared" si="1"/>
        <v>44</v>
      </c>
      <c r="I11">
        <f>AVERAGE(K241:K284)</f>
        <v>4.599249999999989</v>
      </c>
    </row>
    <row r="12" spans="1:9" x14ac:dyDescent="0.75">
      <c r="D12" t="s">
        <v>28</v>
      </c>
      <c r="E12">
        <f t="shared" si="0"/>
        <v>1</v>
      </c>
      <c r="G12" s="2" t="s">
        <v>36</v>
      </c>
      <c r="H12">
        <f>SUM(H9:H11)</f>
        <v>138</v>
      </c>
    </row>
    <row r="13" spans="1:9" x14ac:dyDescent="0.75">
      <c r="A13" t="s">
        <v>8</v>
      </c>
      <c r="D13" s="2" t="s">
        <v>36</v>
      </c>
      <c r="E13">
        <f>SUM(E9:E12)</f>
        <v>130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1206.0070000000001</v>
      </c>
      <c r="B17" t="s">
        <v>90</v>
      </c>
      <c r="C17">
        <v>3174.8</v>
      </c>
      <c r="D17">
        <v>30</v>
      </c>
      <c r="F17" t="s">
        <v>25</v>
      </c>
      <c r="I17" t="s">
        <v>24</v>
      </c>
    </row>
    <row r="18" spans="1:9" x14ac:dyDescent="0.75">
      <c r="A18">
        <v>1206.4349999999999</v>
      </c>
      <c r="B18" t="s">
        <v>90</v>
      </c>
      <c r="C18">
        <v>3174.8</v>
      </c>
      <c r="D18">
        <v>30</v>
      </c>
      <c r="F18" t="s">
        <v>23</v>
      </c>
      <c r="I18" t="s">
        <v>24</v>
      </c>
    </row>
    <row r="19" spans="1:9" x14ac:dyDescent="0.75">
      <c r="A19">
        <v>1209.2349999999999</v>
      </c>
      <c r="B19" t="s">
        <v>90</v>
      </c>
      <c r="C19">
        <v>3174.8</v>
      </c>
      <c r="D19">
        <v>30</v>
      </c>
      <c r="F19" t="s">
        <v>25</v>
      </c>
      <c r="I19" t="s">
        <v>24</v>
      </c>
    </row>
    <row r="20" spans="1:9" x14ac:dyDescent="0.75">
      <c r="A20">
        <v>1212.183</v>
      </c>
      <c r="B20" t="s">
        <v>90</v>
      </c>
      <c r="C20">
        <v>3174.8</v>
      </c>
      <c r="D20">
        <v>30</v>
      </c>
      <c r="F20" t="s">
        <v>23</v>
      </c>
      <c r="I20" t="s">
        <v>24</v>
      </c>
    </row>
    <row r="21" spans="1:9" x14ac:dyDescent="0.75">
      <c r="A21">
        <v>1218.76</v>
      </c>
      <c r="B21" t="s">
        <v>90</v>
      </c>
      <c r="C21">
        <v>3174.8</v>
      </c>
      <c r="D21">
        <v>30</v>
      </c>
      <c r="F21" t="s">
        <v>23</v>
      </c>
      <c r="I21" t="s">
        <v>24</v>
      </c>
    </row>
    <row r="22" spans="1:9" x14ac:dyDescent="0.75">
      <c r="A22">
        <v>1222.8109999999999</v>
      </c>
      <c r="B22" t="s">
        <v>90</v>
      </c>
      <c r="C22">
        <v>3174.8</v>
      </c>
      <c r="D22">
        <v>30</v>
      </c>
      <c r="F22" t="s">
        <v>25</v>
      </c>
      <c r="I22" t="s">
        <v>24</v>
      </c>
    </row>
    <row r="23" spans="1:9" x14ac:dyDescent="0.75">
      <c r="A23">
        <v>1223.039</v>
      </c>
      <c r="B23" t="s">
        <v>90</v>
      </c>
      <c r="C23">
        <v>3174.8</v>
      </c>
      <c r="D23">
        <v>30</v>
      </c>
      <c r="F23" t="s">
        <v>23</v>
      </c>
      <c r="I23" t="s">
        <v>24</v>
      </c>
    </row>
    <row r="24" spans="1:9" x14ac:dyDescent="0.75">
      <c r="A24">
        <v>1227.059</v>
      </c>
      <c r="B24" t="s">
        <v>90</v>
      </c>
      <c r="C24">
        <v>3174.8</v>
      </c>
      <c r="D24">
        <v>30</v>
      </c>
      <c r="F24" t="s">
        <v>25</v>
      </c>
      <c r="I24" t="s">
        <v>24</v>
      </c>
    </row>
    <row r="25" spans="1:9" x14ac:dyDescent="0.75">
      <c r="A25">
        <v>1229.1590000000001</v>
      </c>
      <c r="B25" t="s">
        <v>90</v>
      </c>
      <c r="C25">
        <v>3174.8</v>
      </c>
      <c r="D25">
        <v>30</v>
      </c>
      <c r="F25" t="s">
        <v>23</v>
      </c>
      <c r="I25" t="s">
        <v>24</v>
      </c>
    </row>
    <row r="26" spans="1:9" x14ac:dyDescent="0.75">
      <c r="A26">
        <v>1233.6099999999999</v>
      </c>
      <c r="B26" t="s">
        <v>90</v>
      </c>
      <c r="C26">
        <v>3174.8</v>
      </c>
      <c r="D26">
        <v>30</v>
      </c>
      <c r="F26" t="s">
        <v>25</v>
      </c>
      <c r="I26" t="s">
        <v>24</v>
      </c>
    </row>
    <row r="27" spans="1:9" x14ac:dyDescent="0.75">
      <c r="A27">
        <v>1234.0350000000001</v>
      </c>
      <c r="B27" t="s">
        <v>90</v>
      </c>
      <c r="C27">
        <v>3174.8</v>
      </c>
      <c r="D27">
        <v>30</v>
      </c>
      <c r="F27" t="s">
        <v>23</v>
      </c>
      <c r="I27" t="s">
        <v>24</v>
      </c>
    </row>
    <row r="28" spans="1:9" x14ac:dyDescent="0.75">
      <c r="A28">
        <v>1238.059</v>
      </c>
      <c r="B28" t="s">
        <v>90</v>
      </c>
      <c r="C28">
        <v>3174.8</v>
      </c>
      <c r="D28">
        <v>30</v>
      </c>
      <c r="F28" t="s">
        <v>25</v>
      </c>
      <c r="I28" t="s">
        <v>24</v>
      </c>
    </row>
    <row r="29" spans="1:9" x14ac:dyDescent="0.75">
      <c r="A29">
        <v>1239.559</v>
      </c>
      <c r="B29" t="s">
        <v>90</v>
      </c>
      <c r="C29">
        <v>3174.8</v>
      </c>
      <c r="D29">
        <v>30</v>
      </c>
      <c r="F29" t="s">
        <v>23</v>
      </c>
      <c r="I29" t="s">
        <v>24</v>
      </c>
    </row>
    <row r="30" spans="1:9" x14ac:dyDescent="0.75">
      <c r="A30">
        <v>1243.8320000000001</v>
      </c>
      <c r="B30" t="s">
        <v>90</v>
      </c>
      <c r="C30">
        <v>3174.8</v>
      </c>
      <c r="D30">
        <v>30</v>
      </c>
      <c r="F30" t="s">
        <v>25</v>
      </c>
      <c r="I30" t="s">
        <v>24</v>
      </c>
    </row>
    <row r="31" spans="1:9" x14ac:dyDescent="0.75">
      <c r="A31">
        <v>1247.8340000000001</v>
      </c>
      <c r="B31" t="s">
        <v>90</v>
      </c>
      <c r="C31">
        <v>3174.8</v>
      </c>
      <c r="D31">
        <v>30</v>
      </c>
      <c r="F31" t="s">
        <v>23</v>
      </c>
      <c r="I31" t="s">
        <v>24</v>
      </c>
    </row>
    <row r="32" spans="1:9" x14ac:dyDescent="0.75">
      <c r="A32">
        <v>1249.71</v>
      </c>
      <c r="B32" t="s">
        <v>90</v>
      </c>
      <c r="C32">
        <v>3174.8</v>
      </c>
      <c r="D32">
        <v>30</v>
      </c>
      <c r="F32" t="s">
        <v>25</v>
      </c>
      <c r="I32" t="s">
        <v>24</v>
      </c>
    </row>
    <row r="33" spans="1:9" x14ac:dyDescent="0.75">
      <c r="A33">
        <v>1250.8109999999999</v>
      </c>
      <c r="B33" t="s">
        <v>90</v>
      </c>
      <c r="C33">
        <v>3174.8</v>
      </c>
      <c r="D33">
        <v>30</v>
      </c>
      <c r="F33" t="s">
        <v>27</v>
      </c>
      <c r="I33" t="s">
        <v>24</v>
      </c>
    </row>
    <row r="34" spans="1:9" x14ac:dyDescent="0.75">
      <c r="A34">
        <v>1254.06</v>
      </c>
      <c r="B34" t="s">
        <v>90</v>
      </c>
      <c r="C34">
        <v>3174.8</v>
      </c>
      <c r="D34">
        <v>30</v>
      </c>
      <c r="F34" t="s">
        <v>23</v>
      </c>
      <c r="I34" t="s">
        <v>24</v>
      </c>
    </row>
    <row r="35" spans="1:9" x14ac:dyDescent="0.75">
      <c r="A35">
        <v>1268.586</v>
      </c>
      <c r="B35" t="s">
        <v>90</v>
      </c>
      <c r="C35">
        <v>3174.8</v>
      </c>
      <c r="D35">
        <v>30</v>
      </c>
      <c r="F35" t="s">
        <v>27</v>
      </c>
      <c r="I35" t="s">
        <v>24</v>
      </c>
    </row>
    <row r="36" spans="1:9" x14ac:dyDescent="0.75">
      <c r="A36">
        <v>1273.9590000000001</v>
      </c>
      <c r="B36" t="s">
        <v>90</v>
      </c>
      <c r="C36">
        <v>3174.8</v>
      </c>
      <c r="D36">
        <v>30</v>
      </c>
      <c r="F36" t="s">
        <v>27</v>
      </c>
      <c r="I36" t="s">
        <v>24</v>
      </c>
    </row>
    <row r="37" spans="1:9" x14ac:dyDescent="0.75">
      <c r="A37">
        <v>1277.9829999999999</v>
      </c>
      <c r="B37" t="s">
        <v>90</v>
      </c>
      <c r="C37">
        <v>3174.8</v>
      </c>
      <c r="D37">
        <v>30</v>
      </c>
      <c r="F37" t="s">
        <v>23</v>
      </c>
      <c r="I37" t="s">
        <v>24</v>
      </c>
    </row>
    <row r="38" spans="1:9" x14ac:dyDescent="0.75">
      <c r="A38">
        <v>1288.759</v>
      </c>
      <c r="B38" t="s">
        <v>90</v>
      </c>
      <c r="C38">
        <v>3174.8</v>
      </c>
      <c r="D38">
        <v>30</v>
      </c>
      <c r="F38" t="s">
        <v>27</v>
      </c>
      <c r="I38" t="s">
        <v>24</v>
      </c>
    </row>
    <row r="39" spans="1:9" x14ac:dyDescent="0.75">
      <c r="A39">
        <v>1289.585</v>
      </c>
      <c r="B39" t="s">
        <v>90</v>
      </c>
      <c r="C39">
        <v>3174.8</v>
      </c>
      <c r="D39">
        <v>30</v>
      </c>
      <c r="F39" t="s">
        <v>23</v>
      </c>
      <c r="I39" t="s">
        <v>24</v>
      </c>
    </row>
    <row r="40" spans="1:9" x14ac:dyDescent="0.75">
      <c r="A40">
        <v>1293.1590000000001</v>
      </c>
      <c r="B40" t="s">
        <v>90</v>
      </c>
      <c r="C40">
        <v>3174.8</v>
      </c>
      <c r="D40">
        <v>30</v>
      </c>
      <c r="F40" t="s">
        <v>27</v>
      </c>
      <c r="I40" t="s">
        <v>24</v>
      </c>
    </row>
    <row r="41" spans="1:9" x14ac:dyDescent="0.75">
      <c r="A41">
        <v>1293.5840000000001</v>
      </c>
      <c r="B41" t="s">
        <v>90</v>
      </c>
      <c r="C41">
        <v>3174.8</v>
      </c>
      <c r="D41">
        <v>30</v>
      </c>
      <c r="F41" t="s">
        <v>23</v>
      </c>
      <c r="I41" t="s">
        <v>24</v>
      </c>
    </row>
    <row r="42" spans="1:9" x14ac:dyDescent="0.75">
      <c r="A42">
        <v>1302.1079999999999</v>
      </c>
      <c r="B42" t="s">
        <v>90</v>
      </c>
      <c r="C42">
        <v>3174.8</v>
      </c>
      <c r="D42">
        <v>30</v>
      </c>
      <c r="F42" t="s">
        <v>27</v>
      </c>
      <c r="I42" t="s">
        <v>24</v>
      </c>
    </row>
    <row r="43" spans="1:9" x14ac:dyDescent="0.75">
      <c r="A43">
        <v>1313.133</v>
      </c>
      <c r="B43" t="s">
        <v>90</v>
      </c>
      <c r="C43">
        <v>3174.8</v>
      </c>
      <c r="D43">
        <v>30</v>
      </c>
      <c r="F43" t="s">
        <v>27</v>
      </c>
      <c r="I43" t="s">
        <v>24</v>
      </c>
    </row>
    <row r="44" spans="1:9" x14ac:dyDescent="0.75">
      <c r="A44">
        <v>1317.9860000000001</v>
      </c>
      <c r="B44" t="s">
        <v>90</v>
      </c>
      <c r="C44">
        <v>3174.8</v>
      </c>
      <c r="D44">
        <v>30</v>
      </c>
      <c r="F44" t="s">
        <v>27</v>
      </c>
      <c r="I44" t="s">
        <v>24</v>
      </c>
    </row>
    <row r="45" spans="1:9" x14ac:dyDescent="0.75">
      <c r="A45">
        <v>1355.5840000000001</v>
      </c>
      <c r="B45" t="s">
        <v>90</v>
      </c>
      <c r="C45">
        <v>3174.8</v>
      </c>
      <c r="D45">
        <v>30</v>
      </c>
      <c r="F45" t="s">
        <v>27</v>
      </c>
      <c r="I45" t="s">
        <v>24</v>
      </c>
    </row>
    <row r="46" spans="1:9" x14ac:dyDescent="0.75">
      <c r="A46">
        <v>1370.433</v>
      </c>
      <c r="B46" t="s">
        <v>90</v>
      </c>
      <c r="C46">
        <v>3174.8</v>
      </c>
      <c r="D46">
        <v>30</v>
      </c>
      <c r="F46" t="s">
        <v>27</v>
      </c>
      <c r="I46" t="s">
        <v>24</v>
      </c>
    </row>
    <row r="47" spans="1:9" x14ac:dyDescent="0.75">
      <c r="A47">
        <v>1371.684</v>
      </c>
      <c r="B47" t="s">
        <v>90</v>
      </c>
      <c r="C47">
        <v>3174.8</v>
      </c>
      <c r="D47">
        <v>30</v>
      </c>
      <c r="F47" t="s">
        <v>23</v>
      </c>
      <c r="I47" t="s">
        <v>24</v>
      </c>
    </row>
    <row r="48" spans="1:9" x14ac:dyDescent="0.75">
      <c r="A48">
        <v>1384.461</v>
      </c>
      <c r="B48" t="s">
        <v>90</v>
      </c>
      <c r="C48">
        <v>3174.8</v>
      </c>
      <c r="D48">
        <v>30</v>
      </c>
      <c r="F48" t="s">
        <v>27</v>
      </c>
      <c r="I48" t="s">
        <v>24</v>
      </c>
    </row>
    <row r="49" spans="1:9" x14ac:dyDescent="0.75">
      <c r="A49">
        <v>1390.135</v>
      </c>
      <c r="B49" t="s">
        <v>90</v>
      </c>
      <c r="C49">
        <v>3174.8</v>
      </c>
      <c r="D49">
        <v>30</v>
      </c>
      <c r="F49" t="s">
        <v>23</v>
      </c>
      <c r="I49" t="s">
        <v>24</v>
      </c>
    </row>
    <row r="50" spans="1:9" x14ac:dyDescent="0.75">
      <c r="A50">
        <v>1390.5609999999999</v>
      </c>
      <c r="B50" t="s">
        <v>90</v>
      </c>
      <c r="C50">
        <v>3174.8</v>
      </c>
      <c r="D50">
        <v>30</v>
      </c>
      <c r="F50" t="s">
        <v>27</v>
      </c>
      <c r="I50" t="s">
        <v>24</v>
      </c>
    </row>
    <row r="51" spans="1:9" x14ac:dyDescent="0.75">
      <c r="A51">
        <v>1397.8610000000001</v>
      </c>
      <c r="B51" t="s">
        <v>90</v>
      </c>
      <c r="C51">
        <v>3174.8</v>
      </c>
      <c r="D51">
        <v>30</v>
      </c>
      <c r="F51" t="s">
        <v>27</v>
      </c>
      <c r="I51" t="s">
        <v>24</v>
      </c>
    </row>
    <row r="52" spans="1:9" x14ac:dyDescent="0.75">
      <c r="A52">
        <v>1406.7380000000001</v>
      </c>
      <c r="B52" t="s">
        <v>90</v>
      </c>
      <c r="C52">
        <v>3174.8</v>
      </c>
      <c r="D52">
        <v>30</v>
      </c>
      <c r="F52" t="s">
        <v>23</v>
      </c>
      <c r="I52" t="s">
        <v>24</v>
      </c>
    </row>
    <row r="53" spans="1:9" x14ac:dyDescent="0.75">
      <c r="A53">
        <v>1415.0350000000001</v>
      </c>
      <c r="B53" t="s">
        <v>90</v>
      </c>
      <c r="C53">
        <v>3174.8</v>
      </c>
      <c r="D53">
        <v>30</v>
      </c>
      <c r="F53" t="s">
        <v>23</v>
      </c>
      <c r="I53" t="s">
        <v>24</v>
      </c>
    </row>
    <row r="54" spans="1:9" x14ac:dyDescent="0.75">
      <c r="A54">
        <v>1416.934</v>
      </c>
      <c r="B54" t="s">
        <v>90</v>
      </c>
      <c r="C54">
        <v>3174.8</v>
      </c>
      <c r="D54">
        <v>30</v>
      </c>
      <c r="F54" t="s">
        <v>27</v>
      </c>
      <c r="I54" t="s">
        <v>24</v>
      </c>
    </row>
    <row r="55" spans="1:9" x14ac:dyDescent="0.75">
      <c r="A55">
        <v>1419.086</v>
      </c>
      <c r="B55" t="s">
        <v>90</v>
      </c>
      <c r="C55">
        <v>3174.8</v>
      </c>
      <c r="D55">
        <v>30</v>
      </c>
      <c r="F55" t="s">
        <v>27</v>
      </c>
      <c r="I55" t="s">
        <v>24</v>
      </c>
    </row>
    <row r="56" spans="1:9" x14ac:dyDescent="0.75">
      <c r="A56">
        <v>1425.3340000000001</v>
      </c>
      <c r="B56" t="s">
        <v>90</v>
      </c>
      <c r="C56">
        <v>3174.8</v>
      </c>
      <c r="D56">
        <v>30</v>
      </c>
      <c r="F56" t="s">
        <v>27</v>
      </c>
      <c r="I56" t="s">
        <v>24</v>
      </c>
    </row>
    <row r="57" spans="1:9" x14ac:dyDescent="0.75">
      <c r="A57">
        <v>1425.5619999999999</v>
      </c>
      <c r="B57" t="s">
        <v>90</v>
      </c>
      <c r="C57">
        <v>3174.8</v>
      </c>
      <c r="D57">
        <v>30</v>
      </c>
      <c r="F57" t="s">
        <v>23</v>
      </c>
      <c r="I57" t="s">
        <v>24</v>
      </c>
    </row>
    <row r="58" spans="1:9" x14ac:dyDescent="0.75">
      <c r="A58">
        <v>1428.086</v>
      </c>
      <c r="B58" t="s">
        <v>90</v>
      </c>
      <c r="C58">
        <v>3174.8</v>
      </c>
      <c r="D58">
        <v>30</v>
      </c>
      <c r="F58" t="s">
        <v>25</v>
      </c>
      <c r="I58" t="s">
        <v>24</v>
      </c>
    </row>
    <row r="59" spans="1:9" x14ac:dyDescent="0.75">
      <c r="A59">
        <v>1433.136</v>
      </c>
      <c r="B59" t="s">
        <v>90</v>
      </c>
      <c r="C59">
        <v>3174.8</v>
      </c>
      <c r="D59">
        <v>30</v>
      </c>
      <c r="F59" t="s">
        <v>25</v>
      </c>
      <c r="I59" t="s">
        <v>24</v>
      </c>
    </row>
    <row r="60" spans="1:9" x14ac:dyDescent="0.75">
      <c r="A60">
        <v>1433.5619999999999</v>
      </c>
      <c r="B60" t="s">
        <v>90</v>
      </c>
      <c r="C60">
        <v>3174.8</v>
      </c>
      <c r="D60">
        <v>30</v>
      </c>
      <c r="F60" t="s">
        <v>23</v>
      </c>
      <c r="I60" t="s">
        <v>24</v>
      </c>
    </row>
    <row r="61" spans="1:9" x14ac:dyDescent="0.75">
      <c r="A61">
        <v>1438.635</v>
      </c>
      <c r="B61" t="s">
        <v>90</v>
      </c>
      <c r="C61">
        <v>3174.8</v>
      </c>
      <c r="D61">
        <v>30</v>
      </c>
      <c r="F61" t="s">
        <v>25</v>
      </c>
      <c r="I61" t="s">
        <v>24</v>
      </c>
    </row>
    <row r="62" spans="1:9" x14ac:dyDescent="0.75">
      <c r="A62">
        <v>1441.961</v>
      </c>
      <c r="B62" t="s">
        <v>90</v>
      </c>
      <c r="C62">
        <v>3174.8</v>
      </c>
      <c r="D62">
        <v>30</v>
      </c>
      <c r="F62" t="s">
        <v>23</v>
      </c>
      <c r="I62" t="s">
        <v>24</v>
      </c>
    </row>
    <row r="63" spans="1:9" x14ac:dyDescent="0.75">
      <c r="A63">
        <v>1446.2339999999999</v>
      </c>
      <c r="B63" t="s">
        <v>90</v>
      </c>
      <c r="C63">
        <v>3174.8</v>
      </c>
      <c r="D63">
        <v>30</v>
      </c>
      <c r="F63" t="s">
        <v>25</v>
      </c>
      <c r="I63" t="s">
        <v>24</v>
      </c>
    </row>
    <row r="64" spans="1:9" x14ac:dyDescent="0.75">
      <c r="A64">
        <v>1446.434</v>
      </c>
      <c r="B64" t="s">
        <v>90</v>
      </c>
      <c r="C64">
        <v>3174.8</v>
      </c>
      <c r="D64">
        <v>30</v>
      </c>
      <c r="F64" t="s">
        <v>23</v>
      </c>
      <c r="I64" t="s">
        <v>24</v>
      </c>
    </row>
    <row r="65" spans="1:9" x14ac:dyDescent="0.75">
      <c r="A65">
        <v>1450.9349999999999</v>
      </c>
      <c r="B65" t="s">
        <v>90</v>
      </c>
      <c r="C65">
        <v>3174.8</v>
      </c>
      <c r="D65">
        <v>30</v>
      </c>
      <c r="F65" t="s">
        <v>23</v>
      </c>
      <c r="I65" t="s">
        <v>24</v>
      </c>
    </row>
    <row r="66" spans="1:9" x14ac:dyDescent="0.75">
      <c r="A66">
        <v>1456.6369999999999</v>
      </c>
      <c r="B66" t="s">
        <v>90</v>
      </c>
      <c r="C66">
        <v>3174.8</v>
      </c>
      <c r="D66">
        <v>30</v>
      </c>
      <c r="F66" t="s">
        <v>23</v>
      </c>
      <c r="I66" t="s">
        <v>24</v>
      </c>
    </row>
    <row r="67" spans="1:9" x14ac:dyDescent="0.75">
      <c r="A67">
        <v>1457.287</v>
      </c>
      <c r="B67" t="s">
        <v>90</v>
      </c>
      <c r="C67">
        <v>3174.8</v>
      </c>
      <c r="D67">
        <v>30</v>
      </c>
      <c r="F67" t="s">
        <v>25</v>
      </c>
      <c r="I67" t="s">
        <v>24</v>
      </c>
    </row>
    <row r="68" spans="1:9" x14ac:dyDescent="0.75">
      <c r="A68">
        <v>1457.9090000000001</v>
      </c>
      <c r="B68" t="s">
        <v>90</v>
      </c>
      <c r="C68">
        <v>3174.8</v>
      </c>
      <c r="D68">
        <v>30</v>
      </c>
      <c r="F68" t="s">
        <v>23</v>
      </c>
      <c r="I68" t="s">
        <v>24</v>
      </c>
    </row>
    <row r="69" spans="1:9" x14ac:dyDescent="0.75">
      <c r="A69">
        <v>1469.883</v>
      </c>
      <c r="B69" t="s">
        <v>90</v>
      </c>
      <c r="C69">
        <v>3174.8</v>
      </c>
      <c r="D69">
        <v>30</v>
      </c>
      <c r="F69" t="s">
        <v>27</v>
      </c>
      <c r="I69" t="s">
        <v>24</v>
      </c>
    </row>
    <row r="70" spans="1:9" x14ac:dyDescent="0.75">
      <c r="A70">
        <v>1475.2339999999999</v>
      </c>
      <c r="B70" t="s">
        <v>90</v>
      </c>
      <c r="C70">
        <v>3174.8</v>
      </c>
      <c r="D70">
        <v>30</v>
      </c>
      <c r="F70" t="s">
        <v>23</v>
      </c>
      <c r="I70" t="s">
        <v>24</v>
      </c>
    </row>
    <row r="71" spans="1:9" x14ac:dyDescent="0.75">
      <c r="A71">
        <v>1476.0840000000001</v>
      </c>
      <c r="B71" t="s">
        <v>90</v>
      </c>
      <c r="C71">
        <v>3174.8</v>
      </c>
      <c r="D71">
        <v>30</v>
      </c>
      <c r="F71" t="s">
        <v>27</v>
      </c>
      <c r="I71" t="s">
        <v>24</v>
      </c>
    </row>
    <row r="72" spans="1:9" x14ac:dyDescent="0.75">
      <c r="A72">
        <v>1483.008</v>
      </c>
      <c r="B72" t="s">
        <v>90</v>
      </c>
      <c r="C72">
        <v>3174.8</v>
      </c>
      <c r="D72">
        <v>30</v>
      </c>
      <c r="F72" t="s">
        <v>27</v>
      </c>
      <c r="I72" t="s">
        <v>24</v>
      </c>
    </row>
    <row r="73" spans="1:9" x14ac:dyDescent="0.75">
      <c r="A73">
        <v>1484.11</v>
      </c>
      <c r="B73" t="s">
        <v>90</v>
      </c>
      <c r="C73">
        <v>3174.8</v>
      </c>
      <c r="D73">
        <v>30</v>
      </c>
      <c r="F73" t="s">
        <v>23</v>
      </c>
      <c r="I73" t="s">
        <v>24</v>
      </c>
    </row>
    <row r="74" spans="1:9" x14ac:dyDescent="0.75">
      <c r="A74">
        <v>1487.7370000000001</v>
      </c>
      <c r="B74" t="s">
        <v>90</v>
      </c>
      <c r="C74">
        <v>3174.8</v>
      </c>
      <c r="D74">
        <v>30</v>
      </c>
      <c r="F74" t="s">
        <v>27</v>
      </c>
      <c r="I74" t="s">
        <v>24</v>
      </c>
    </row>
    <row r="75" spans="1:9" x14ac:dyDescent="0.75">
      <c r="A75">
        <v>1491.184</v>
      </c>
      <c r="B75" t="s">
        <v>90</v>
      </c>
      <c r="C75">
        <v>3174.8</v>
      </c>
      <c r="D75">
        <v>30</v>
      </c>
      <c r="F75" t="s">
        <v>25</v>
      </c>
      <c r="I75" t="s">
        <v>24</v>
      </c>
    </row>
    <row r="76" spans="1:9" x14ac:dyDescent="0.75">
      <c r="A76">
        <v>1496.8869999999999</v>
      </c>
      <c r="B76" t="s">
        <v>90</v>
      </c>
      <c r="C76">
        <v>3174.8</v>
      </c>
      <c r="D76">
        <v>30</v>
      </c>
      <c r="F76" t="s">
        <v>27</v>
      </c>
      <c r="I76" t="s">
        <v>24</v>
      </c>
    </row>
    <row r="77" spans="1:9" x14ac:dyDescent="0.75">
      <c r="A77">
        <v>1497.308</v>
      </c>
      <c r="B77" t="s">
        <v>90</v>
      </c>
      <c r="C77">
        <v>3174.8</v>
      </c>
      <c r="D77">
        <v>30</v>
      </c>
      <c r="F77" t="s">
        <v>23</v>
      </c>
      <c r="I77" t="s">
        <v>24</v>
      </c>
    </row>
    <row r="78" spans="1:9" x14ac:dyDescent="0.75">
      <c r="A78">
        <v>1505.211</v>
      </c>
      <c r="B78" t="s">
        <v>90</v>
      </c>
      <c r="C78">
        <v>3174.8</v>
      </c>
      <c r="D78">
        <v>30</v>
      </c>
      <c r="F78" t="s">
        <v>27</v>
      </c>
      <c r="I78" t="s">
        <v>24</v>
      </c>
    </row>
    <row r="79" spans="1:9" x14ac:dyDescent="0.75">
      <c r="A79">
        <v>1505.86</v>
      </c>
      <c r="B79" t="s">
        <v>90</v>
      </c>
      <c r="C79">
        <v>3174.8</v>
      </c>
      <c r="D79">
        <v>30</v>
      </c>
      <c r="F79" t="s">
        <v>23</v>
      </c>
      <c r="I79" t="s">
        <v>24</v>
      </c>
    </row>
    <row r="80" spans="1:9" x14ac:dyDescent="0.75">
      <c r="A80">
        <v>1517.808</v>
      </c>
      <c r="B80" t="s">
        <v>90</v>
      </c>
      <c r="C80">
        <v>3174.8</v>
      </c>
      <c r="D80">
        <v>30</v>
      </c>
      <c r="F80" t="s">
        <v>27</v>
      </c>
      <c r="I80" t="s">
        <v>24</v>
      </c>
    </row>
    <row r="81" spans="1:9" x14ac:dyDescent="0.75">
      <c r="A81">
        <v>1522.434</v>
      </c>
      <c r="B81" t="s">
        <v>90</v>
      </c>
      <c r="C81">
        <v>3174.8</v>
      </c>
      <c r="D81">
        <v>30</v>
      </c>
      <c r="F81" t="s">
        <v>23</v>
      </c>
      <c r="I81" t="s">
        <v>24</v>
      </c>
    </row>
    <row r="82" spans="1:9" x14ac:dyDescent="0.75">
      <c r="A82">
        <v>1525.835</v>
      </c>
      <c r="B82" t="s">
        <v>90</v>
      </c>
      <c r="C82">
        <v>3174.8</v>
      </c>
      <c r="D82">
        <v>30</v>
      </c>
      <c r="F82" t="s">
        <v>27</v>
      </c>
      <c r="I82" t="s">
        <v>24</v>
      </c>
    </row>
    <row r="83" spans="1:9" x14ac:dyDescent="0.75">
      <c r="A83">
        <v>1526.461</v>
      </c>
      <c r="B83" t="s">
        <v>90</v>
      </c>
      <c r="C83">
        <v>3174.8</v>
      </c>
      <c r="D83">
        <v>30</v>
      </c>
      <c r="F83" t="s">
        <v>23</v>
      </c>
      <c r="I83" t="s">
        <v>24</v>
      </c>
    </row>
    <row r="84" spans="1:9" x14ac:dyDescent="0.75">
      <c r="A84">
        <v>1538.586</v>
      </c>
      <c r="B84" t="s">
        <v>90</v>
      </c>
      <c r="C84">
        <v>3174.8</v>
      </c>
      <c r="D84">
        <v>30</v>
      </c>
      <c r="F84" t="s">
        <v>27</v>
      </c>
      <c r="I84" t="s">
        <v>24</v>
      </c>
    </row>
    <row r="85" spans="1:9" x14ac:dyDescent="0.75">
      <c r="A85">
        <v>1555.009</v>
      </c>
      <c r="B85" t="s">
        <v>90</v>
      </c>
      <c r="C85">
        <v>3174.8</v>
      </c>
      <c r="D85">
        <v>30</v>
      </c>
      <c r="F85" t="s">
        <v>25</v>
      </c>
      <c r="I85" t="s">
        <v>24</v>
      </c>
    </row>
    <row r="86" spans="1:9" x14ac:dyDescent="0.75">
      <c r="A86">
        <v>1561.6859999999999</v>
      </c>
      <c r="B86" t="s">
        <v>90</v>
      </c>
      <c r="C86">
        <v>3174.8</v>
      </c>
      <c r="D86">
        <v>30</v>
      </c>
      <c r="F86" t="s">
        <v>25</v>
      </c>
      <c r="I86" t="s">
        <v>24</v>
      </c>
    </row>
    <row r="87" spans="1:9" x14ac:dyDescent="0.75">
      <c r="A87">
        <v>1562.5119999999999</v>
      </c>
      <c r="B87" t="s">
        <v>90</v>
      </c>
      <c r="C87">
        <v>3174.8</v>
      </c>
      <c r="D87">
        <v>30</v>
      </c>
      <c r="F87" t="s">
        <v>23</v>
      </c>
      <c r="I87" t="s">
        <v>24</v>
      </c>
    </row>
    <row r="88" spans="1:9" x14ac:dyDescent="0.75">
      <c r="A88">
        <v>1567.184</v>
      </c>
      <c r="B88" t="s">
        <v>90</v>
      </c>
      <c r="C88">
        <v>3174.8</v>
      </c>
      <c r="D88">
        <v>30</v>
      </c>
      <c r="F88" t="s">
        <v>23</v>
      </c>
      <c r="I88" t="s">
        <v>24</v>
      </c>
    </row>
    <row r="89" spans="1:9" x14ac:dyDescent="0.75">
      <c r="A89">
        <v>1572.635</v>
      </c>
      <c r="B89" t="s">
        <v>90</v>
      </c>
      <c r="C89">
        <v>3174.8</v>
      </c>
      <c r="D89">
        <v>30</v>
      </c>
      <c r="F89" t="s">
        <v>27</v>
      </c>
      <c r="I89" t="s">
        <v>24</v>
      </c>
    </row>
    <row r="90" spans="1:9" x14ac:dyDescent="0.75">
      <c r="A90">
        <v>1578.587</v>
      </c>
      <c r="B90" t="s">
        <v>90</v>
      </c>
      <c r="C90">
        <v>3174.8</v>
      </c>
      <c r="D90">
        <v>30</v>
      </c>
      <c r="F90" t="s">
        <v>23</v>
      </c>
      <c r="I90" t="s">
        <v>24</v>
      </c>
    </row>
    <row r="91" spans="1:9" x14ac:dyDescent="0.75">
      <c r="A91">
        <v>1579.4590000000001</v>
      </c>
      <c r="B91" t="s">
        <v>90</v>
      </c>
      <c r="C91">
        <v>3174.8</v>
      </c>
      <c r="D91">
        <v>30</v>
      </c>
      <c r="F91" t="s">
        <v>27</v>
      </c>
      <c r="I91" t="s">
        <v>24</v>
      </c>
    </row>
    <row r="92" spans="1:9" x14ac:dyDescent="0.75">
      <c r="A92">
        <v>1587.61</v>
      </c>
      <c r="B92" t="s">
        <v>90</v>
      </c>
      <c r="C92">
        <v>3174.8</v>
      </c>
      <c r="D92">
        <v>30</v>
      </c>
      <c r="F92" t="s">
        <v>27</v>
      </c>
      <c r="I92" t="s">
        <v>24</v>
      </c>
    </row>
    <row r="93" spans="1:9" x14ac:dyDescent="0.75">
      <c r="A93">
        <v>1588.86</v>
      </c>
      <c r="B93" t="s">
        <v>90</v>
      </c>
      <c r="C93">
        <v>3174.8</v>
      </c>
      <c r="D93">
        <v>30</v>
      </c>
      <c r="F93" t="s">
        <v>23</v>
      </c>
      <c r="I93" t="s">
        <v>24</v>
      </c>
    </row>
    <row r="94" spans="1:9" x14ac:dyDescent="0.75">
      <c r="A94">
        <v>1599.7339999999999</v>
      </c>
      <c r="B94" t="s">
        <v>90</v>
      </c>
      <c r="C94">
        <v>3174.8</v>
      </c>
      <c r="D94">
        <v>30</v>
      </c>
      <c r="F94" t="s">
        <v>27</v>
      </c>
      <c r="I94" t="s">
        <v>24</v>
      </c>
    </row>
    <row r="95" spans="1:9" x14ac:dyDescent="0.75">
      <c r="A95">
        <v>1601.4079999999999</v>
      </c>
      <c r="B95" t="s">
        <v>90</v>
      </c>
      <c r="C95">
        <v>3174.8</v>
      </c>
      <c r="D95">
        <v>30</v>
      </c>
      <c r="F95" t="s">
        <v>23</v>
      </c>
      <c r="I95" t="s">
        <v>24</v>
      </c>
    </row>
    <row r="96" spans="1:9" x14ac:dyDescent="0.75">
      <c r="A96">
        <v>1603.0830000000001</v>
      </c>
      <c r="B96" t="s">
        <v>90</v>
      </c>
      <c r="C96">
        <v>3174.8</v>
      </c>
      <c r="D96">
        <v>30</v>
      </c>
      <c r="F96" t="s">
        <v>27</v>
      </c>
      <c r="I96" t="s">
        <v>24</v>
      </c>
    </row>
    <row r="97" spans="1:9" x14ac:dyDescent="0.75">
      <c r="A97">
        <v>1604.711</v>
      </c>
      <c r="B97" t="s">
        <v>90</v>
      </c>
      <c r="C97">
        <v>3174.8</v>
      </c>
      <c r="D97">
        <v>30</v>
      </c>
      <c r="F97" t="s">
        <v>23</v>
      </c>
      <c r="I97" t="s">
        <v>24</v>
      </c>
    </row>
    <row r="98" spans="1:9" x14ac:dyDescent="0.75">
      <c r="A98">
        <v>1619.711</v>
      </c>
      <c r="B98" t="s">
        <v>90</v>
      </c>
      <c r="C98">
        <v>3174.8</v>
      </c>
      <c r="D98">
        <v>30</v>
      </c>
      <c r="F98" t="s">
        <v>27</v>
      </c>
      <c r="I98" t="s">
        <v>24</v>
      </c>
    </row>
    <row r="99" spans="1:9" x14ac:dyDescent="0.75">
      <c r="A99">
        <v>1620.7850000000001</v>
      </c>
      <c r="B99" t="s">
        <v>90</v>
      </c>
      <c r="C99">
        <v>3174.8</v>
      </c>
      <c r="D99">
        <v>30</v>
      </c>
      <c r="F99" t="s">
        <v>23</v>
      </c>
      <c r="I99" t="s">
        <v>24</v>
      </c>
    </row>
    <row r="100" spans="1:9" x14ac:dyDescent="0.75">
      <c r="A100">
        <v>1630.9860000000001</v>
      </c>
      <c r="B100" t="s">
        <v>90</v>
      </c>
      <c r="C100">
        <v>3174.8</v>
      </c>
      <c r="D100">
        <v>30</v>
      </c>
      <c r="F100" t="s">
        <v>27</v>
      </c>
      <c r="I100" t="s">
        <v>24</v>
      </c>
    </row>
    <row r="101" spans="1:9" x14ac:dyDescent="0.75">
      <c r="A101">
        <v>1631.2080000000001</v>
      </c>
      <c r="B101" t="s">
        <v>90</v>
      </c>
      <c r="C101">
        <v>3174.8</v>
      </c>
      <c r="D101">
        <v>30</v>
      </c>
      <c r="F101" t="s">
        <v>23</v>
      </c>
      <c r="I101" t="s">
        <v>24</v>
      </c>
    </row>
    <row r="102" spans="1:9" x14ac:dyDescent="0.75">
      <c r="A102">
        <v>1633.7829999999999</v>
      </c>
      <c r="B102" t="s">
        <v>90</v>
      </c>
      <c r="C102">
        <v>3174.8</v>
      </c>
      <c r="D102">
        <v>30</v>
      </c>
      <c r="F102" t="s">
        <v>27</v>
      </c>
      <c r="I102" t="s">
        <v>24</v>
      </c>
    </row>
    <row r="103" spans="1:9" x14ac:dyDescent="0.75">
      <c r="A103">
        <v>1635.0350000000001</v>
      </c>
      <c r="B103" t="s">
        <v>90</v>
      </c>
      <c r="C103">
        <v>3174.8</v>
      </c>
      <c r="D103">
        <v>30</v>
      </c>
      <c r="F103" t="s">
        <v>27</v>
      </c>
      <c r="I103" t="s">
        <v>24</v>
      </c>
    </row>
    <row r="104" spans="1:9" x14ac:dyDescent="0.75">
      <c r="A104">
        <v>1636.088</v>
      </c>
      <c r="B104" t="s">
        <v>90</v>
      </c>
      <c r="C104">
        <v>3174.8</v>
      </c>
      <c r="D104">
        <v>30</v>
      </c>
      <c r="F104" t="s">
        <v>23</v>
      </c>
      <c r="I104" t="s">
        <v>24</v>
      </c>
    </row>
    <row r="105" spans="1:9" x14ac:dyDescent="0.75">
      <c r="A105">
        <v>1636.9369999999999</v>
      </c>
      <c r="B105" t="s">
        <v>90</v>
      </c>
      <c r="C105">
        <v>3174.8</v>
      </c>
      <c r="D105">
        <v>30</v>
      </c>
      <c r="F105" t="s">
        <v>23</v>
      </c>
      <c r="I105" t="s">
        <v>24</v>
      </c>
    </row>
    <row r="106" spans="1:9" x14ac:dyDescent="0.75">
      <c r="A106">
        <v>1651.5650000000001</v>
      </c>
      <c r="B106" t="s">
        <v>90</v>
      </c>
      <c r="C106">
        <v>3174.8</v>
      </c>
      <c r="D106">
        <v>30</v>
      </c>
      <c r="F106" t="s">
        <v>25</v>
      </c>
      <c r="I106" t="s">
        <v>24</v>
      </c>
    </row>
    <row r="107" spans="1:9" x14ac:dyDescent="0.75">
      <c r="A107">
        <v>1651.9860000000001</v>
      </c>
      <c r="B107" t="s">
        <v>90</v>
      </c>
      <c r="C107">
        <v>3174.8</v>
      </c>
      <c r="D107">
        <v>30</v>
      </c>
      <c r="F107" t="s">
        <v>23</v>
      </c>
      <c r="I107" t="s">
        <v>24</v>
      </c>
    </row>
    <row r="108" spans="1:9" x14ac:dyDescent="0.75">
      <c r="A108">
        <v>1654.7840000000001</v>
      </c>
      <c r="B108" t="s">
        <v>90</v>
      </c>
      <c r="C108">
        <v>3174.8</v>
      </c>
      <c r="D108">
        <v>30</v>
      </c>
      <c r="F108" t="s">
        <v>23</v>
      </c>
      <c r="I108" t="s">
        <v>24</v>
      </c>
    </row>
    <row r="109" spans="1:9" x14ac:dyDescent="0.75">
      <c r="A109">
        <v>1657.835</v>
      </c>
      <c r="B109" t="s">
        <v>90</v>
      </c>
      <c r="C109">
        <v>3174.8</v>
      </c>
      <c r="D109">
        <v>30</v>
      </c>
      <c r="F109" t="s">
        <v>25</v>
      </c>
      <c r="I109" t="s">
        <v>24</v>
      </c>
    </row>
    <row r="110" spans="1:9" x14ac:dyDescent="0.75">
      <c r="A110">
        <v>1662.2840000000001</v>
      </c>
      <c r="B110" t="s">
        <v>90</v>
      </c>
      <c r="C110">
        <v>3174.8</v>
      </c>
      <c r="D110">
        <v>30</v>
      </c>
      <c r="F110" t="s">
        <v>28</v>
      </c>
      <c r="I110" t="s">
        <v>24</v>
      </c>
    </row>
    <row r="111" spans="1:9" x14ac:dyDescent="0.75">
      <c r="A111">
        <v>1663.559</v>
      </c>
      <c r="B111" t="s">
        <v>90</v>
      </c>
      <c r="C111">
        <v>3174.8</v>
      </c>
      <c r="D111">
        <v>30</v>
      </c>
      <c r="F111" t="s">
        <v>23</v>
      </c>
      <c r="I111" t="s">
        <v>24</v>
      </c>
    </row>
    <row r="112" spans="1:9" x14ac:dyDescent="0.75">
      <c r="A112">
        <v>1666.4839999999999</v>
      </c>
      <c r="B112" t="s">
        <v>90</v>
      </c>
      <c r="C112">
        <v>3174.8</v>
      </c>
      <c r="D112">
        <v>30</v>
      </c>
      <c r="F112" t="s">
        <v>25</v>
      </c>
      <c r="I112" t="s">
        <v>24</v>
      </c>
    </row>
    <row r="113" spans="1:9" x14ac:dyDescent="0.75">
      <c r="A113">
        <v>1682.5619999999999</v>
      </c>
      <c r="B113" t="s">
        <v>90</v>
      </c>
      <c r="C113">
        <v>3174.8</v>
      </c>
      <c r="D113">
        <v>30</v>
      </c>
      <c r="F113" t="s">
        <v>27</v>
      </c>
      <c r="I113" t="s">
        <v>24</v>
      </c>
    </row>
    <row r="114" spans="1:9" x14ac:dyDescent="0.75">
      <c r="A114">
        <v>1689.9590000000001</v>
      </c>
      <c r="B114" t="s">
        <v>90</v>
      </c>
      <c r="C114">
        <v>3174.8</v>
      </c>
      <c r="D114">
        <v>30</v>
      </c>
      <c r="F114" t="s">
        <v>27</v>
      </c>
      <c r="I114" t="s">
        <v>24</v>
      </c>
    </row>
    <row r="115" spans="1:9" x14ac:dyDescent="0.75">
      <c r="A115">
        <v>1691.511</v>
      </c>
      <c r="B115" t="s">
        <v>90</v>
      </c>
      <c r="C115">
        <v>3174.8</v>
      </c>
      <c r="D115">
        <v>30</v>
      </c>
      <c r="F115" t="s">
        <v>23</v>
      </c>
      <c r="I115" t="s">
        <v>24</v>
      </c>
    </row>
    <row r="116" spans="1:9" x14ac:dyDescent="0.75">
      <c r="A116">
        <v>1692.9849999999999</v>
      </c>
      <c r="B116" t="s">
        <v>90</v>
      </c>
      <c r="C116">
        <v>3174.8</v>
      </c>
      <c r="D116">
        <v>30</v>
      </c>
      <c r="F116" t="s">
        <v>27</v>
      </c>
      <c r="I116" t="s">
        <v>24</v>
      </c>
    </row>
    <row r="117" spans="1:9" x14ac:dyDescent="0.75">
      <c r="A117">
        <v>1697.4590000000001</v>
      </c>
      <c r="B117" t="s">
        <v>90</v>
      </c>
      <c r="C117">
        <v>3174.8</v>
      </c>
      <c r="D117">
        <v>30</v>
      </c>
      <c r="F117" t="s">
        <v>27</v>
      </c>
      <c r="I117" t="s">
        <v>24</v>
      </c>
    </row>
    <row r="118" spans="1:9" x14ac:dyDescent="0.75">
      <c r="A118">
        <v>1700.21</v>
      </c>
      <c r="B118" t="s">
        <v>90</v>
      </c>
      <c r="C118">
        <v>3174.8</v>
      </c>
      <c r="D118">
        <v>30</v>
      </c>
      <c r="F118" t="s">
        <v>23</v>
      </c>
      <c r="I118" t="s">
        <v>24</v>
      </c>
    </row>
    <row r="119" spans="1:9" x14ac:dyDescent="0.75">
      <c r="A119">
        <v>1701.2619999999999</v>
      </c>
      <c r="B119" t="s">
        <v>90</v>
      </c>
      <c r="C119">
        <v>3174.8</v>
      </c>
      <c r="D119">
        <v>30</v>
      </c>
      <c r="F119" t="s">
        <v>23</v>
      </c>
      <c r="I119" t="s">
        <v>24</v>
      </c>
    </row>
    <row r="120" spans="1:9" x14ac:dyDescent="0.75">
      <c r="A120">
        <v>1706.3589999999999</v>
      </c>
      <c r="B120" t="s">
        <v>90</v>
      </c>
      <c r="C120">
        <v>3174.8</v>
      </c>
      <c r="D120">
        <v>30</v>
      </c>
      <c r="F120" t="s">
        <v>27</v>
      </c>
      <c r="I120" t="s">
        <v>24</v>
      </c>
    </row>
    <row r="121" spans="1:9" x14ac:dyDescent="0.75">
      <c r="A121">
        <v>1709.2860000000001</v>
      </c>
      <c r="B121" t="s">
        <v>90</v>
      </c>
      <c r="C121">
        <v>3174.8</v>
      </c>
      <c r="D121">
        <v>30</v>
      </c>
      <c r="F121" t="s">
        <v>23</v>
      </c>
      <c r="I121" t="s">
        <v>24</v>
      </c>
    </row>
    <row r="122" spans="1:9" x14ac:dyDescent="0.75">
      <c r="A122">
        <v>1716.01</v>
      </c>
      <c r="B122" t="s">
        <v>90</v>
      </c>
      <c r="C122">
        <v>3174.8</v>
      </c>
      <c r="D122">
        <v>30</v>
      </c>
      <c r="F122" t="s">
        <v>27</v>
      </c>
      <c r="I122" t="s">
        <v>24</v>
      </c>
    </row>
    <row r="123" spans="1:9" x14ac:dyDescent="0.75">
      <c r="A123">
        <v>1716.4369999999999</v>
      </c>
      <c r="B123" t="s">
        <v>90</v>
      </c>
      <c r="C123">
        <v>3174.8</v>
      </c>
      <c r="D123">
        <v>30</v>
      </c>
      <c r="F123" t="s">
        <v>23</v>
      </c>
      <c r="I123" t="s">
        <v>24</v>
      </c>
    </row>
    <row r="124" spans="1:9" x14ac:dyDescent="0.75">
      <c r="A124">
        <v>1718.135</v>
      </c>
      <c r="B124" t="s">
        <v>90</v>
      </c>
      <c r="C124">
        <v>3174.8</v>
      </c>
      <c r="D124">
        <v>30</v>
      </c>
      <c r="F124" t="s">
        <v>23</v>
      </c>
      <c r="I124" t="s">
        <v>24</v>
      </c>
    </row>
    <row r="125" spans="1:9" x14ac:dyDescent="0.75">
      <c r="A125">
        <v>1718.3589999999999</v>
      </c>
      <c r="B125" t="s">
        <v>90</v>
      </c>
      <c r="C125">
        <v>3174.8</v>
      </c>
      <c r="D125">
        <v>30</v>
      </c>
      <c r="F125" t="s">
        <v>27</v>
      </c>
      <c r="I125" t="s">
        <v>24</v>
      </c>
    </row>
    <row r="126" spans="1:9" x14ac:dyDescent="0.75">
      <c r="A126">
        <v>1722.1110000000001</v>
      </c>
      <c r="B126" t="s">
        <v>90</v>
      </c>
      <c r="C126">
        <v>3174.8</v>
      </c>
      <c r="D126">
        <v>30</v>
      </c>
      <c r="F126" t="s">
        <v>23</v>
      </c>
      <c r="I126" t="s">
        <v>24</v>
      </c>
    </row>
    <row r="127" spans="1:9" x14ac:dyDescent="0.75">
      <c r="A127">
        <v>1722.758</v>
      </c>
      <c r="B127" t="s">
        <v>90</v>
      </c>
      <c r="C127">
        <v>3174.8</v>
      </c>
      <c r="D127">
        <v>30</v>
      </c>
      <c r="F127" t="s">
        <v>27</v>
      </c>
      <c r="I127" t="s">
        <v>24</v>
      </c>
    </row>
    <row r="128" spans="1:9" x14ac:dyDescent="0.75">
      <c r="A128">
        <v>1723.36</v>
      </c>
      <c r="B128" t="s">
        <v>90</v>
      </c>
      <c r="C128">
        <v>3174.8</v>
      </c>
      <c r="D128">
        <v>30</v>
      </c>
      <c r="F128" t="s">
        <v>23</v>
      </c>
      <c r="I128" t="s">
        <v>24</v>
      </c>
    </row>
    <row r="129" spans="1:9" x14ac:dyDescent="0.75">
      <c r="A129">
        <v>1726.2840000000001</v>
      </c>
      <c r="B129" t="s">
        <v>90</v>
      </c>
      <c r="C129">
        <v>3174.8</v>
      </c>
      <c r="D129">
        <v>30</v>
      </c>
      <c r="F129" t="s">
        <v>27</v>
      </c>
      <c r="I129" t="s">
        <v>24</v>
      </c>
    </row>
    <row r="130" spans="1:9" x14ac:dyDescent="0.75">
      <c r="A130">
        <v>1726.9349999999999</v>
      </c>
      <c r="B130" t="s">
        <v>90</v>
      </c>
      <c r="C130">
        <v>3174.8</v>
      </c>
      <c r="D130">
        <v>30</v>
      </c>
      <c r="F130" t="s">
        <v>23</v>
      </c>
      <c r="I130" t="s">
        <v>24</v>
      </c>
    </row>
    <row r="131" spans="1:9" x14ac:dyDescent="0.75">
      <c r="A131">
        <v>1733.2329999999999</v>
      </c>
      <c r="B131" t="s">
        <v>90</v>
      </c>
      <c r="C131">
        <v>3174.8</v>
      </c>
      <c r="D131">
        <v>30</v>
      </c>
      <c r="F131" t="s">
        <v>25</v>
      </c>
      <c r="I131" t="s">
        <v>24</v>
      </c>
    </row>
    <row r="132" spans="1:9" x14ac:dyDescent="0.75">
      <c r="A132">
        <v>1737.2339999999999</v>
      </c>
      <c r="B132" t="s">
        <v>90</v>
      </c>
      <c r="C132">
        <v>3174.8</v>
      </c>
      <c r="D132">
        <v>30</v>
      </c>
      <c r="F132" t="s">
        <v>23</v>
      </c>
      <c r="I132" t="s">
        <v>24</v>
      </c>
    </row>
    <row r="133" spans="1:9" x14ac:dyDescent="0.75">
      <c r="A133">
        <v>1738.886</v>
      </c>
      <c r="B133" t="s">
        <v>90</v>
      </c>
      <c r="C133">
        <v>3174.8</v>
      </c>
      <c r="D133">
        <v>30</v>
      </c>
      <c r="F133" t="s">
        <v>23</v>
      </c>
      <c r="I133" t="s">
        <v>24</v>
      </c>
    </row>
    <row r="134" spans="1:9" x14ac:dyDescent="0.75">
      <c r="A134">
        <v>1743.0630000000001</v>
      </c>
      <c r="B134" t="s">
        <v>90</v>
      </c>
      <c r="C134">
        <v>3174.8</v>
      </c>
      <c r="D134">
        <v>30</v>
      </c>
      <c r="F134" t="s">
        <v>25</v>
      </c>
      <c r="I134" t="s">
        <v>24</v>
      </c>
    </row>
    <row r="135" spans="1:9" x14ac:dyDescent="0.75">
      <c r="A135">
        <v>1743.9090000000001</v>
      </c>
      <c r="B135" t="s">
        <v>90</v>
      </c>
      <c r="C135">
        <v>3174.8</v>
      </c>
      <c r="D135">
        <v>30</v>
      </c>
      <c r="F135" t="s">
        <v>23</v>
      </c>
      <c r="I135" t="s">
        <v>24</v>
      </c>
    </row>
    <row r="136" spans="1:9" x14ac:dyDescent="0.75">
      <c r="A136">
        <v>1750.335</v>
      </c>
      <c r="B136" t="s">
        <v>90</v>
      </c>
      <c r="C136">
        <v>3174.8</v>
      </c>
      <c r="D136">
        <v>30</v>
      </c>
      <c r="F136" t="s">
        <v>25</v>
      </c>
      <c r="I136" t="s">
        <v>24</v>
      </c>
    </row>
    <row r="137" spans="1:9" x14ac:dyDescent="0.75">
      <c r="A137">
        <v>1750.56</v>
      </c>
      <c r="B137" t="s">
        <v>90</v>
      </c>
      <c r="C137">
        <v>3174.8</v>
      </c>
      <c r="D137">
        <v>30</v>
      </c>
      <c r="F137" t="s">
        <v>23</v>
      </c>
      <c r="I137" t="s">
        <v>24</v>
      </c>
    </row>
    <row r="138" spans="1:9" x14ac:dyDescent="0.75">
      <c r="A138">
        <v>1763.085</v>
      </c>
      <c r="B138" t="s">
        <v>90</v>
      </c>
      <c r="C138">
        <v>3174.8</v>
      </c>
      <c r="D138">
        <v>30</v>
      </c>
      <c r="F138" t="s">
        <v>27</v>
      </c>
      <c r="I138" t="s">
        <v>24</v>
      </c>
    </row>
    <row r="139" spans="1:9" x14ac:dyDescent="0.75">
      <c r="A139">
        <v>1763.2850000000001</v>
      </c>
      <c r="B139" t="s">
        <v>90</v>
      </c>
      <c r="C139">
        <v>3174.8</v>
      </c>
      <c r="D139">
        <v>30</v>
      </c>
      <c r="F139" t="s">
        <v>23</v>
      </c>
      <c r="I139" t="s">
        <v>24</v>
      </c>
    </row>
    <row r="140" spans="1:9" x14ac:dyDescent="0.75">
      <c r="A140">
        <v>1765.96</v>
      </c>
      <c r="B140" t="s">
        <v>90</v>
      </c>
      <c r="C140">
        <v>3174.8</v>
      </c>
      <c r="D140">
        <v>30</v>
      </c>
      <c r="F140" t="s">
        <v>23</v>
      </c>
      <c r="I140" t="s">
        <v>24</v>
      </c>
    </row>
    <row r="141" spans="1:9" x14ac:dyDescent="0.75">
      <c r="A141">
        <v>1771.7339999999999</v>
      </c>
      <c r="B141" t="s">
        <v>90</v>
      </c>
      <c r="C141">
        <v>3174.8</v>
      </c>
      <c r="D141">
        <v>30</v>
      </c>
      <c r="F141" t="s">
        <v>27</v>
      </c>
      <c r="I141" t="s">
        <v>24</v>
      </c>
    </row>
    <row r="142" spans="1:9" x14ac:dyDescent="0.75">
      <c r="A142">
        <v>1774.7080000000001</v>
      </c>
      <c r="B142" t="s">
        <v>90</v>
      </c>
      <c r="C142">
        <v>3174.8</v>
      </c>
      <c r="D142">
        <v>30</v>
      </c>
      <c r="F142" t="s">
        <v>23</v>
      </c>
      <c r="I142" t="s">
        <v>24</v>
      </c>
    </row>
    <row r="143" spans="1:9" x14ac:dyDescent="0.75">
      <c r="A143">
        <v>1782.7860000000001</v>
      </c>
      <c r="B143" t="s">
        <v>90</v>
      </c>
      <c r="C143">
        <v>3174.8</v>
      </c>
      <c r="D143">
        <v>30</v>
      </c>
      <c r="F143" t="s">
        <v>27</v>
      </c>
      <c r="I143" t="s">
        <v>24</v>
      </c>
    </row>
    <row r="144" spans="1:9" x14ac:dyDescent="0.75">
      <c r="A144">
        <v>1784.2619999999999</v>
      </c>
      <c r="B144" t="s">
        <v>90</v>
      </c>
      <c r="C144">
        <v>3174.8</v>
      </c>
      <c r="D144">
        <v>30</v>
      </c>
      <c r="F144" t="s">
        <v>23</v>
      </c>
      <c r="I144" t="s">
        <v>24</v>
      </c>
    </row>
    <row r="145" spans="1:11" x14ac:dyDescent="0.75">
      <c r="A145">
        <v>1792.384</v>
      </c>
      <c r="B145" t="s">
        <v>90</v>
      </c>
      <c r="C145">
        <v>3174.8</v>
      </c>
      <c r="D145">
        <v>30</v>
      </c>
      <c r="F145" t="s">
        <v>23</v>
      </c>
      <c r="I145" t="s">
        <v>24</v>
      </c>
    </row>
    <row r="146" spans="1:11" x14ac:dyDescent="0.75">
      <c r="A146">
        <v>1797.1610000000001</v>
      </c>
      <c r="B146" t="s">
        <v>90</v>
      </c>
      <c r="C146">
        <v>3174.8</v>
      </c>
      <c r="D146">
        <v>30</v>
      </c>
      <c r="F146" t="s">
        <v>27</v>
      </c>
      <c r="I146" t="s">
        <v>24</v>
      </c>
      <c r="K146" t="s">
        <v>37</v>
      </c>
    </row>
    <row r="147" spans="1:11" x14ac:dyDescent="0.75">
      <c r="A147" s="3">
        <v>1213.6610000000001</v>
      </c>
      <c r="B147" s="3" t="s">
        <v>90</v>
      </c>
      <c r="C147" s="3">
        <v>3174.8</v>
      </c>
      <c r="D147" s="3">
        <v>30</v>
      </c>
      <c r="E147" s="3"/>
      <c r="F147" s="3" t="s">
        <v>30</v>
      </c>
      <c r="G147" s="3"/>
      <c r="H147" s="3"/>
      <c r="I147" s="3" t="s">
        <v>21</v>
      </c>
      <c r="K147">
        <f>A285-A147</f>
        <v>0.85199999999986176</v>
      </c>
    </row>
    <row r="148" spans="1:11" x14ac:dyDescent="0.75">
      <c r="A148">
        <v>1259.1590000000001</v>
      </c>
      <c r="B148" t="s">
        <v>90</v>
      </c>
      <c r="C148">
        <v>3174.8</v>
      </c>
      <c r="D148">
        <v>30</v>
      </c>
      <c r="F148" t="s">
        <v>30</v>
      </c>
      <c r="I148" t="s">
        <v>21</v>
      </c>
      <c r="K148">
        <f t="shared" ref="K148:K157" si="2">A286-A148</f>
        <v>6.9279999999998836</v>
      </c>
    </row>
    <row r="149" spans="1:11" x14ac:dyDescent="0.75">
      <c r="A149">
        <v>1294.0129999999999</v>
      </c>
      <c r="B149" t="s">
        <v>90</v>
      </c>
      <c r="C149">
        <v>3174.8</v>
      </c>
      <c r="D149">
        <v>30</v>
      </c>
      <c r="F149" t="s">
        <v>30</v>
      </c>
      <c r="I149" t="s">
        <v>21</v>
      </c>
      <c r="K149">
        <f t="shared" si="2"/>
        <v>6.6470000000001619</v>
      </c>
    </row>
    <row r="150" spans="1:11" x14ac:dyDescent="0.75">
      <c r="A150">
        <v>1319.683</v>
      </c>
      <c r="B150" t="s">
        <v>90</v>
      </c>
      <c r="C150">
        <v>3174.8</v>
      </c>
      <c r="D150">
        <v>30</v>
      </c>
      <c r="F150" t="s">
        <v>30</v>
      </c>
      <c r="I150" t="s">
        <v>21</v>
      </c>
      <c r="K150">
        <f t="shared" si="2"/>
        <v>24.380000000000109</v>
      </c>
    </row>
    <row r="151" spans="1:11" x14ac:dyDescent="0.75">
      <c r="A151">
        <v>1346.008</v>
      </c>
      <c r="B151" t="s">
        <v>90</v>
      </c>
      <c r="C151">
        <v>3174.8</v>
      </c>
      <c r="D151">
        <v>30</v>
      </c>
      <c r="F151" t="s">
        <v>30</v>
      </c>
      <c r="I151" t="s">
        <v>21</v>
      </c>
      <c r="K151">
        <f t="shared" si="2"/>
        <v>8.9269999999999072</v>
      </c>
    </row>
    <row r="152" spans="1:11" x14ac:dyDescent="0.75">
      <c r="A152">
        <v>1357.663</v>
      </c>
      <c r="B152" t="s">
        <v>90</v>
      </c>
      <c r="C152">
        <v>3174.8</v>
      </c>
      <c r="D152">
        <v>30</v>
      </c>
      <c r="F152" t="s">
        <v>30</v>
      </c>
      <c r="I152" t="s">
        <v>21</v>
      </c>
      <c r="K152">
        <f t="shared" si="2"/>
        <v>4.6710000000000491</v>
      </c>
    </row>
    <row r="153" spans="1:11" x14ac:dyDescent="0.75">
      <c r="A153">
        <v>1364.7339999999999</v>
      </c>
      <c r="B153" t="s">
        <v>90</v>
      </c>
      <c r="C153">
        <v>3174.8</v>
      </c>
      <c r="D153">
        <v>30</v>
      </c>
      <c r="F153" t="s">
        <v>30</v>
      </c>
      <c r="I153" t="s">
        <v>21</v>
      </c>
      <c r="K153">
        <f t="shared" si="2"/>
        <v>3.3520000000000891</v>
      </c>
    </row>
    <row r="154" spans="1:11" x14ac:dyDescent="0.75">
      <c r="A154">
        <v>1528.96</v>
      </c>
      <c r="B154" t="s">
        <v>90</v>
      </c>
      <c r="C154">
        <v>3174.8</v>
      </c>
      <c r="D154">
        <v>30</v>
      </c>
      <c r="F154" t="s">
        <v>30</v>
      </c>
      <c r="I154" t="s">
        <v>21</v>
      </c>
      <c r="K154">
        <f t="shared" si="2"/>
        <v>12.425999999999931</v>
      </c>
    </row>
    <row r="155" spans="1:11" x14ac:dyDescent="0.75">
      <c r="A155">
        <v>1544.1110000000001</v>
      </c>
      <c r="B155" t="s">
        <v>90</v>
      </c>
      <c r="C155">
        <v>3174.8</v>
      </c>
      <c r="D155">
        <v>30</v>
      </c>
      <c r="F155" t="s">
        <v>30</v>
      </c>
      <c r="I155" t="s">
        <v>21</v>
      </c>
      <c r="K155">
        <f t="shared" si="2"/>
        <v>8.4230000000000018</v>
      </c>
    </row>
    <row r="156" spans="1:11" x14ac:dyDescent="0.75">
      <c r="A156">
        <v>1640.7840000000001</v>
      </c>
      <c r="B156" t="s">
        <v>90</v>
      </c>
      <c r="C156">
        <v>3174.8</v>
      </c>
      <c r="D156">
        <v>30</v>
      </c>
      <c r="F156" t="s">
        <v>30</v>
      </c>
      <c r="I156" t="s">
        <v>21</v>
      </c>
      <c r="K156">
        <f t="shared" si="2"/>
        <v>1.4509999999997945</v>
      </c>
    </row>
    <row r="157" spans="1:11" x14ac:dyDescent="0.75">
      <c r="A157">
        <v>1674.961</v>
      </c>
      <c r="B157" t="s">
        <v>90</v>
      </c>
      <c r="C157">
        <v>3174.8</v>
      </c>
      <c r="D157">
        <v>30</v>
      </c>
      <c r="F157" t="s">
        <v>30</v>
      </c>
      <c r="I157" t="s">
        <v>21</v>
      </c>
      <c r="K157">
        <f t="shared" si="2"/>
        <v>4.2470000000000709</v>
      </c>
    </row>
    <row r="158" spans="1:11" x14ac:dyDescent="0.75">
      <c r="A158">
        <v>1680.2329999999999</v>
      </c>
      <c r="B158" t="s">
        <v>90</v>
      </c>
      <c r="C158">
        <v>3174.8</v>
      </c>
      <c r="D158">
        <v>30</v>
      </c>
      <c r="F158" t="s">
        <v>30</v>
      </c>
      <c r="I158" t="s">
        <v>21</v>
      </c>
      <c r="K158">
        <f>A296-A158</f>
        <v>0.85100000000011278</v>
      </c>
    </row>
    <row r="159" spans="1:11" x14ac:dyDescent="0.75">
      <c r="A159">
        <v>1201.3589999999999</v>
      </c>
      <c r="B159" t="s">
        <v>90</v>
      </c>
      <c r="C159">
        <v>3174.8</v>
      </c>
      <c r="D159">
        <v>30</v>
      </c>
      <c r="F159" t="s">
        <v>20</v>
      </c>
      <c r="I159" t="s">
        <v>21</v>
      </c>
      <c r="K159">
        <f t="shared" ref="K159:K222" si="3">A297-A159</f>
        <v>1.6300000000001091</v>
      </c>
    </row>
    <row r="160" spans="1:11" x14ac:dyDescent="0.75">
      <c r="A160">
        <v>1203.8330000000001</v>
      </c>
      <c r="B160" t="s">
        <v>90</v>
      </c>
      <c r="C160">
        <v>3174.8</v>
      </c>
      <c r="D160">
        <v>30</v>
      </c>
      <c r="F160" t="s">
        <v>20</v>
      </c>
      <c r="I160" t="s">
        <v>21</v>
      </c>
      <c r="K160">
        <f t="shared" si="3"/>
        <v>1.2759999999998399</v>
      </c>
    </row>
    <row r="161" spans="1:11" x14ac:dyDescent="0.75">
      <c r="A161">
        <v>1214.934</v>
      </c>
      <c r="B161" t="s">
        <v>90</v>
      </c>
      <c r="C161">
        <v>3174.8</v>
      </c>
      <c r="D161">
        <v>30</v>
      </c>
      <c r="F161" t="s">
        <v>20</v>
      </c>
      <c r="I161" t="s">
        <v>21</v>
      </c>
      <c r="K161">
        <f t="shared" si="3"/>
        <v>1.4990000000000236</v>
      </c>
    </row>
    <row r="162" spans="1:11" x14ac:dyDescent="0.75">
      <c r="A162">
        <v>1220.01</v>
      </c>
      <c r="B162" t="s">
        <v>90</v>
      </c>
      <c r="C162">
        <v>3174.8</v>
      </c>
      <c r="D162">
        <v>30</v>
      </c>
      <c r="F162" t="s">
        <v>20</v>
      </c>
      <c r="I162" t="s">
        <v>21</v>
      </c>
      <c r="K162">
        <f t="shared" si="3"/>
        <v>1.0789999999999509</v>
      </c>
    </row>
    <row r="163" spans="1:11" x14ac:dyDescent="0.75">
      <c r="A163">
        <v>1221.7349999999999</v>
      </c>
      <c r="B163" t="s">
        <v>90</v>
      </c>
      <c r="C163">
        <v>3174.8</v>
      </c>
      <c r="D163">
        <v>30</v>
      </c>
      <c r="F163" t="s">
        <v>20</v>
      </c>
      <c r="I163" t="s">
        <v>21</v>
      </c>
      <c r="K163">
        <f t="shared" si="3"/>
        <v>0.85000000000013642</v>
      </c>
    </row>
    <row r="164" spans="1:11" x14ac:dyDescent="0.75">
      <c r="A164">
        <v>1223.663</v>
      </c>
      <c r="B164" t="s">
        <v>90</v>
      </c>
      <c r="C164">
        <v>3174.8</v>
      </c>
      <c r="D164">
        <v>30</v>
      </c>
      <c r="F164" t="s">
        <v>20</v>
      </c>
      <c r="I164" t="s">
        <v>21</v>
      </c>
      <c r="K164">
        <f t="shared" si="3"/>
        <v>1.2960000000000491</v>
      </c>
    </row>
    <row r="165" spans="1:11" x14ac:dyDescent="0.75">
      <c r="A165">
        <v>1229.7829999999999</v>
      </c>
      <c r="B165" t="s">
        <v>90</v>
      </c>
      <c r="C165">
        <v>3174.8</v>
      </c>
      <c r="D165">
        <v>30</v>
      </c>
      <c r="F165" t="s">
        <v>20</v>
      </c>
      <c r="I165" t="s">
        <v>21</v>
      </c>
      <c r="K165">
        <f t="shared" si="3"/>
        <v>3.0240000000001146</v>
      </c>
    </row>
    <row r="166" spans="1:11" x14ac:dyDescent="0.75">
      <c r="A166">
        <v>1235.1110000000001</v>
      </c>
      <c r="B166" t="s">
        <v>90</v>
      </c>
      <c r="C166">
        <v>3174.8</v>
      </c>
      <c r="D166">
        <v>30</v>
      </c>
      <c r="F166" t="s">
        <v>20</v>
      </c>
      <c r="I166" t="s">
        <v>21</v>
      </c>
      <c r="K166">
        <f t="shared" si="3"/>
        <v>1.8999999999998636</v>
      </c>
    </row>
    <row r="167" spans="1:11" x14ac:dyDescent="0.75">
      <c r="A167">
        <v>1238.711</v>
      </c>
      <c r="B167" t="s">
        <v>90</v>
      </c>
      <c r="C167">
        <v>3174.8</v>
      </c>
      <c r="D167">
        <v>30</v>
      </c>
      <c r="F167" t="s">
        <v>20</v>
      </c>
      <c r="I167" t="s">
        <v>21</v>
      </c>
      <c r="K167">
        <f t="shared" si="3"/>
        <v>4.0730000000000928</v>
      </c>
    </row>
    <row r="168" spans="1:11" x14ac:dyDescent="0.75">
      <c r="A168">
        <v>1244.6610000000001</v>
      </c>
      <c r="B168" t="s">
        <v>90</v>
      </c>
      <c r="C168">
        <v>3174.8</v>
      </c>
      <c r="D168">
        <v>30</v>
      </c>
      <c r="F168" t="s">
        <v>20</v>
      </c>
      <c r="I168" t="s">
        <v>21</v>
      </c>
      <c r="K168">
        <f t="shared" si="3"/>
        <v>2.946999999999889</v>
      </c>
    </row>
    <row r="169" spans="1:11" x14ac:dyDescent="0.75">
      <c r="A169">
        <v>1252.335</v>
      </c>
      <c r="B169" t="s">
        <v>90</v>
      </c>
      <c r="C169">
        <v>3174.8</v>
      </c>
      <c r="D169">
        <v>30</v>
      </c>
      <c r="F169" t="s">
        <v>20</v>
      </c>
      <c r="I169" t="s">
        <v>21</v>
      </c>
      <c r="K169">
        <f t="shared" si="3"/>
        <v>0.8509999999998854</v>
      </c>
    </row>
    <row r="170" spans="1:11" x14ac:dyDescent="0.75">
      <c r="A170">
        <v>1270.0840000000001</v>
      </c>
      <c r="B170" t="s">
        <v>90</v>
      </c>
      <c r="C170">
        <v>3174.8</v>
      </c>
      <c r="D170">
        <v>30</v>
      </c>
      <c r="F170" t="s">
        <v>20</v>
      </c>
      <c r="I170" t="s">
        <v>21</v>
      </c>
      <c r="K170">
        <f t="shared" si="3"/>
        <v>3.2249999999999091</v>
      </c>
    </row>
    <row r="171" spans="1:11" x14ac:dyDescent="0.75">
      <c r="A171">
        <v>1275.211</v>
      </c>
      <c r="B171" t="s">
        <v>90</v>
      </c>
      <c r="C171">
        <v>3174.8</v>
      </c>
      <c r="D171">
        <v>30</v>
      </c>
      <c r="F171" t="s">
        <v>20</v>
      </c>
      <c r="I171" t="s">
        <v>21</v>
      </c>
      <c r="K171">
        <f t="shared" si="3"/>
        <v>2.1230000000000473</v>
      </c>
    </row>
    <row r="172" spans="1:11" x14ac:dyDescent="0.75">
      <c r="A172">
        <v>1285.9829999999999</v>
      </c>
      <c r="B172" t="s">
        <v>90</v>
      </c>
      <c r="C172">
        <v>3174.8</v>
      </c>
      <c r="D172">
        <v>30</v>
      </c>
      <c r="F172" t="s">
        <v>20</v>
      </c>
      <c r="I172" t="s">
        <v>21</v>
      </c>
      <c r="K172">
        <f t="shared" si="3"/>
        <v>1.6800000000000637</v>
      </c>
    </row>
    <row r="173" spans="1:11" x14ac:dyDescent="0.75">
      <c r="A173">
        <v>1290.46</v>
      </c>
      <c r="B173" t="s">
        <v>90</v>
      </c>
      <c r="C173">
        <v>3174.8</v>
      </c>
      <c r="D173">
        <v>30</v>
      </c>
      <c r="F173" t="s">
        <v>20</v>
      </c>
      <c r="I173" t="s">
        <v>21</v>
      </c>
      <c r="K173">
        <f t="shared" si="3"/>
        <v>1.8479999999999563</v>
      </c>
    </row>
    <row r="174" spans="1:11" x14ac:dyDescent="0.75">
      <c r="A174">
        <v>1309.0840000000001</v>
      </c>
      <c r="B174" t="s">
        <v>90</v>
      </c>
      <c r="C174">
        <v>3174.8</v>
      </c>
      <c r="D174">
        <v>30</v>
      </c>
      <c r="F174" t="s">
        <v>20</v>
      </c>
      <c r="I174" t="s">
        <v>21</v>
      </c>
      <c r="K174">
        <f t="shared" si="3"/>
        <v>1.6759999999999309</v>
      </c>
    </row>
    <row r="175" spans="1:11" x14ac:dyDescent="0.75">
      <c r="A175">
        <v>1311.8610000000001</v>
      </c>
      <c r="B175" t="s">
        <v>90</v>
      </c>
      <c r="C175">
        <v>3174.8</v>
      </c>
      <c r="D175">
        <v>30</v>
      </c>
      <c r="F175" t="s">
        <v>20</v>
      </c>
      <c r="I175" t="s">
        <v>21</v>
      </c>
      <c r="K175">
        <f t="shared" si="3"/>
        <v>0.8489999999999327</v>
      </c>
    </row>
    <row r="176" spans="1:11" x14ac:dyDescent="0.75">
      <c r="A176">
        <v>1315.8869999999999</v>
      </c>
      <c r="B176" t="s">
        <v>90</v>
      </c>
      <c r="C176">
        <v>3174.8</v>
      </c>
      <c r="D176">
        <v>30</v>
      </c>
      <c r="F176" t="s">
        <v>20</v>
      </c>
      <c r="I176" t="s">
        <v>21</v>
      </c>
      <c r="K176">
        <f t="shared" si="3"/>
        <v>1.0480000000000018</v>
      </c>
    </row>
    <row r="177" spans="1:11" x14ac:dyDescent="0.75">
      <c r="A177">
        <v>1362.9839999999999</v>
      </c>
      <c r="B177" t="s">
        <v>90</v>
      </c>
      <c r="C177">
        <v>3174.8</v>
      </c>
      <c r="D177">
        <v>30</v>
      </c>
      <c r="F177" t="s">
        <v>20</v>
      </c>
      <c r="I177" t="s">
        <v>21</v>
      </c>
      <c r="K177">
        <f t="shared" si="3"/>
        <v>1.3040000000000873</v>
      </c>
    </row>
    <row r="178" spans="1:11" x14ac:dyDescent="0.75">
      <c r="A178">
        <v>1368.7329999999999</v>
      </c>
      <c r="B178" t="s">
        <v>90</v>
      </c>
      <c r="C178">
        <v>3174.8</v>
      </c>
      <c r="D178">
        <v>30</v>
      </c>
      <c r="F178" t="s">
        <v>20</v>
      </c>
      <c r="I178" t="s">
        <v>21</v>
      </c>
      <c r="K178">
        <f t="shared" si="3"/>
        <v>1.2750000000000909</v>
      </c>
    </row>
    <row r="179" spans="1:11" x14ac:dyDescent="0.75">
      <c r="A179">
        <v>1374.059</v>
      </c>
      <c r="B179" t="s">
        <v>90</v>
      </c>
      <c r="C179">
        <v>3174.8</v>
      </c>
      <c r="D179">
        <v>30</v>
      </c>
      <c r="F179" t="s">
        <v>20</v>
      </c>
      <c r="I179" t="s">
        <v>21</v>
      </c>
      <c r="K179">
        <f t="shared" si="3"/>
        <v>4.2509999999999764</v>
      </c>
    </row>
    <row r="180" spans="1:11" x14ac:dyDescent="0.75">
      <c r="A180">
        <v>1378.7349999999999</v>
      </c>
      <c r="B180" t="s">
        <v>90</v>
      </c>
      <c r="C180">
        <v>3174.8</v>
      </c>
      <c r="D180">
        <v>30</v>
      </c>
      <c r="F180" t="s">
        <v>20</v>
      </c>
      <c r="I180" t="s">
        <v>21</v>
      </c>
      <c r="K180">
        <f t="shared" si="3"/>
        <v>4.9000000000000909</v>
      </c>
    </row>
    <row r="181" spans="1:11" x14ac:dyDescent="0.75">
      <c r="A181">
        <v>1385.51</v>
      </c>
      <c r="B181" t="s">
        <v>90</v>
      </c>
      <c r="C181">
        <v>3174.8</v>
      </c>
      <c r="D181">
        <v>30</v>
      </c>
      <c r="F181" t="s">
        <v>20</v>
      </c>
      <c r="I181" t="s">
        <v>21</v>
      </c>
      <c r="K181">
        <f t="shared" si="3"/>
        <v>4.2000000000000455</v>
      </c>
    </row>
    <row r="182" spans="1:11" x14ac:dyDescent="0.75">
      <c r="A182">
        <v>1393.9090000000001</v>
      </c>
      <c r="B182" t="s">
        <v>90</v>
      </c>
      <c r="C182">
        <v>3174.8</v>
      </c>
      <c r="D182">
        <v>30</v>
      </c>
      <c r="F182" t="s">
        <v>20</v>
      </c>
      <c r="I182" t="s">
        <v>21</v>
      </c>
      <c r="K182">
        <f t="shared" si="3"/>
        <v>1.2019999999999982</v>
      </c>
    </row>
    <row r="183" spans="1:11" x14ac:dyDescent="0.75">
      <c r="A183">
        <v>1399.5840000000001</v>
      </c>
      <c r="B183" t="s">
        <v>90</v>
      </c>
      <c r="C183">
        <v>3174.8</v>
      </c>
      <c r="D183">
        <v>30</v>
      </c>
      <c r="F183" t="s">
        <v>20</v>
      </c>
      <c r="I183" t="s">
        <v>21</v>
      </c>
      <c r="K183">
        <f t="shared" si="3"/>
        <v>5.6749999999999545</v>
      </c>
    </row>
    <row r="184" spans="1:11" x14ac:dyDescent="0.75">
      <c r="A184">
        <v>1407.7860000000001</v>
      </c>
      <c r="B184" t="s">
        <v>90</v>
      </c>
      <c r="C184">
        <v>3174.8</v>
      </c>
      <c r="D184">
        <v>30</v>
      </c>
      <c r="F184" t="s">
        <v>20</v>
      </c>
      <c r="I184" t="s">
        <v>21</v>
      </c>
      <c r="K184">
        <f t="shared" si="3"/>
        <v>1.5209999999999582</v>
      </c>
    </row>
    <row r="185" spans="1:11" x14ac:dyDescent="0.75">
      <c r="A185">
        <v>1409.934</v>
      </c>
      <c r="B185" t="s">
        <v>90</v>
      </c>
      <c r="C185">
        <v>3174.8</v>
      </c>
      <c r="D185">
        <v>30</v>
      </c>
      <c r="F185" t="s">
        <v>20</v>
      </c>
      <c r="I185" t="s">
        <v>21</v>
      </c>
      <c r="K185">
        <f t="shared" si="3"/>
        <v>1.7000000000000455</v>
      </c>
    </row>
    <row r="186" spans="1:11" x14ac:dyDescent="0.75">
      <c r="A186">
        <v>1412.259</v>
      </c>
      <c r="B186" t="s">
        <v>90</v>
      </c>
      <c r="C186">
        <v>3174.8</v>
      </c>
      <c r="D186">
        <v>30</v>
      </c>
      <c r="F186" t="s">
        <v>20</v>
      </c>
      <c r="I186" t="s">
        <v>21</v>
      </c>
      <c r="K186">
        <f t="shared" si="3"/>
        <v>4.02800000000002</v>
      </c>
    </row>
    <row r="187" spans="1:11" x14ac:dyDescent="0.75">
      <c r="A187">
        <v>1419.9110000000001</v>
      </c>
      <c r="B187" t="s">
        <v>90</v>
      </c>
      <c r="C187">
        <v>3174.8</v>
      </c>
      <c r="D187">
        <v>30</v>
      </c>
      <c r="F187" t="s">
        <v>20</v>
      </c>
      <c r="I187" t="s">
        <v>21</v>
      </c>
      <c r="K187">
        <f t="shared" si="3"/>
        <v>4.7759999999998399</v>
      </c>
    </row>
    <row r="188" spans="1:11" x14ac:dyDescent="0.75">
      <c r="A188">
        <v>1425.9829999999999</v>
      </c>
      <c r="B188" t="s">
        <v>90</v>
      </c>
      <c r="C188">
        <v>3174.8</v>
      </c>
      <c r="D188">
        <v>30</v>
      </c>
      <c r="F188" t="s">
        <v>20</v>
      </c>
      <c r="I188" t="s">
        <v>21</v>
      </c>
      <c r="K188">
        <f t="shared" si="3"/>
        <v>1.9020000000000437</v>
      </c>
    </row>
    <row r="189" spans="1:11" x14ac:dyDescent="0.75">
      <c r="A189">
        <v>1430.6590000000001</v>
      </c>
      <c r="B189" t="s">
        <v>90</v>
      </c>
      <c r="C189">
        <v>3174.8</v>
      </c>
      <c r="D189">
        <v>30</v>
      </c>
      <c r="F189" t="s">
        <v>20</v>
      </c>
      <c r="I189" t="s">
        <v>21</v>
      </c>
      <c r="K189">
        <f t="shared" si="3"/>
        <v>2.2739999999998872</v>
      </c>
    </row>
    <row r="190" spans="1:11" x14ac:dyDescent="0.75">
      <c r="A190">
        <v>1434.586</v>
      </c>
      <c r="B190" t="s">
        <v>90</v>
      </c>
      <c r="C190">
        <v>3174.8</v>
      </c>
      <c r="D190">
        <v>30</v>
      </c>
      <c r="F190" t="s">
        <v>20</v>
      </c>
      <c r="I190" t="s">
        <v>21</v>
      </c>
      <c r="K190">
        <f t="shared" si="3"/>
        <v>2.9980000000000473</v>
      </c>
    </row>
    <row r="191" spans="1:11" x14ac:dyDescent="0.75">
      <c r="A191">
        <v>1439.2370000000001</v>
      </c>
      <c r="B191" t="s">
        <v>90</v>
      </c>
      <c r="C191">
        <v>3174.8</v>
      </c>
      <c r="D191">
        <v>30</v>
      </c>
      <c r="F191" t="s">
        <v>20</v>
      </c>
      <c r="I191" t="s">
        <v>21</v>
      </c>
      <c r="K191">
        <f t="shared" si="3"/>
        <v>2.5229999999999109</v>
      </c>
    </row>
    <row r="192" spans="1:11" x14ac:dyDescent="0.75">
      <c r="A192">
        <v>1443.8630000000001</v>
      </c>
      <c r="B192" t="s">
        <v>90</v>
      </c>
      <c r="C192">
        <v>3174.8</v>
      </c>
      <c r="D192">
        <v>30</v>
      </c>
      <c r="F192" t="s">
        <v>20</v>
      </c>
      <c r="I192" t="s">
        <v>21</v>
      </c>
      <c r="K192">
        <f t="shared" si="3"/>
        <v>2.1699999999998454</v>
      </c>
    </row>
    <row r="193" spans="1:11" x14ac:dyDescent="0.75">
      <c r="A193">
        <v>1447.8869999999999</v>
      </c>
      <c r="B193" t="s">
        <v>90</v>
      </c>
      <c r="C193">
        <v>3174.8</v>
      </c>
      <c r="D193">
        <v>30</v>
      </c>
      <c r="F193" t="s">
        <v>20</v>
      </c>
      <c r="I193" t="s">
        <v>21</v>
      </c>
      <c r="K193">
        <f t="shared" si="3"/>
        <v>0.84799999999995634</v>
      </c>
    </row>
    <row r="194" spans="1:11" x14ac:dyDescent="0.75">
      <c r="A194">
        <v>1453.2349999999999</v>
      </c>
      <c r="B194" t="s">
        <v>90</v>
      </c>
      <c r="C194">
        <v>3174.8</v>
      </c>
      <c r="D194">
        <v>30</v>
      </c>
      <c r="F194" t="s">
        <v>20</v>
      </c>
      <c r="I194" t="s">
        <v>21</v>
      </c>
      <c r="K194">
        <f t="shared" si="3"/>
        <v>5.3240000000000691</v>
      </c>
    </row>
    <row r="195" spans="1:11" x14ac:dyDescent="0.75">
      <c r="A195">
        <v>1461.2629999999999</v>
      </c>
      <c r="B195" t="s">
        <v>90</v>
      </c>
      <c r="C195">
        <v>3174.8</v>
      </c>
      <c r="D195">
        <v>30</v>
      </c>
      <c r="F195" t="s">
        <v>20</v>
      </c>
      <c r="I195" t="s">
        <v>21</v>
      </c>
      <c r="K195">
        <f t="shared" si="3"/>
        <v>7.7699999999999818</v>
      </c>
    </row>
    <row r="196" spans="1:11" x14ac:dyDescent="0.75">
      <c r="A196">
        <v>1470.759</v>
      </c>
      <c r="B196" t="s">
        <v>90</v>
      </c>
      <c r="C196">
        <v>3174.8</v>
      </c>
      <c r="D196">
        <v>30</v>
      </c>
      <c r="F196" t="s">
        <v>20</v>
      </c>
      <c r="I196" t="s">
        <v>21</v>
      </c>
      <c r="K196">
        <f t="shared" si="3"/>
        <v>2.75</v>
      </c>
    </row>
    <row r="197" spans="1:11" x14ac:dyDescent="0.75">
      <c r="A197">
        <v>1474.3889999999999</v>
      </c>
      <c r="B197" t="s">
        <v>90</v>
      </c>
      <c r="C197">
        <v>3174.8</v>
      </c>
      <c r="D197">
        <v>30</v>
      </c>
      <c r="F197" t="s">
        <v>20</v>
      </c>
      <c r="I197" t="s">
        <v>21</v>
      </c>
      <c r="K197">
        <f t="shared" si="3"/>
        <v>3.125</v>
      </c>
    </row>
    <row r="198" spans="1:11" x14ac:dyDescent="0.75">
      <c r="A198">
        <v>1479.183</v>
      </c>
      <c r="B198" t="s">
        <v>90</v>
      </c>
      <c r="C198">
        <v>3174.8</v>
      </c>
      <c r="D198">
        <v>30</v>
      </c>
      <c r="F198" t="s">
        <v>20</v>
      </c>
      <c r="I198" t="s">
        <v>21</v>
      </c>
      <c r="K198">
        <f t="shared" si="3"/>
        <v>3.3759999999999764</v>
      </c>
    </row>
    <row r="199" spans="1:11" x14ac:dyDescent="0.75">
      <c r="A199">
        <v>1485.7860000000001</v>
      </c>
      <c r="B199" t="s">
        <v>90</v>
      </c>
      <c r="C199">
        <v>3174.8</v>
      </c>
      <c r="D199">
        <v>30</v>
      </c>
      <c r="F199" t="s">
        <v>20</v>
      </c>
      <c r="I199" t="s">
        <v>21</v>
      </c>
      <c r="K199">
        <f t="shared" si="3"/>
        <v>1.3260000000000218</v>
      </c>
    </row>
    <row r="200" spans="1:11" x14ac:dyDescent="0.75">
      <c r="A200">
        <v>1488.1590000000001</v>
      </c>
      <c r="B200" t="s">
        <v>90</v>
      </c>
      <c r="C200">
        <v>3174.8</v>
      </c>
      <c r="D200">
        <v>30</v>
      </c>
      <c r="F200" t="s">
        <v>20</v>
      </c>
      <c r="I200" t="s">
        <v>21</v>
      </c>
      <c r="K200">
        <f t="shared" si="3"/>
        <v>2.6019999999998618</v>
      </c>
    </row>
    <row r="201" spans="1:11" x14ac:dyDescent="0.75">
      <c r="A201">
        <v>1494.7840000000001</v>
      </c>
      <c r="B201" t="s">
        <v>90</v>
      </c>
      <c r="C201">
        <v>3174.8</v>
      </c>
      <c r="D201">
        <v>30</v>
      </c>
      <c r="F201" t="s">
        <v>20</v>
      </c>
      <c r="I201" t="s">
        <v>21</v>
      </c>
      <c r="K201">
        <f t="shared" si="3"/>
        <v>1.4759999999998854</v>
      </c>
    </row>
    <row r="202" spans="1:11" x14ac:dyDescent="0.75">
      <c r="A202">
        <v>1498.586</v>
      </c>
      <c r="B202" t="s">
        <v>90</v>
      </c>
      <c r="C202">
        <v>3174.8</v>
      </c>
      <c r="D202">
        <v>30</v>
      </c>
      <c r="F202" t="s">
        <v>20</v>
      </c>
      <c r="I202" t="s">
        <v>21</v>
      </c>
      <c r="K202">
        <f t="shared" si="3"/>
        <v>2.7760000000000673</v>
      </c>
    </row>
    <row r="203" spans="1:11" x14ac:dyDescent="0.75">
      <c r="A203">
        <v>1508.8630000000001</v>
      </c>
      <c r="B203" t="s">
        <v>90</v>
      </c>
      <c r="C203">
        <v>3174.8</v>
      </c>
      <c r="D203">
        <v>30</v>
      </c>
      <c r="F203" t="s">
        <v>20</v>
      </c>
      <c r="I203" t="s">
        <v>21</v>
      </c>
      <c r="K203">
        <f t="shared" si="3"/>
        <v>8.4969999999998436</v>
      </c>
    </row>
    <row r="204" spans="1:11" x14ac:dyDescent="0.75">
      <c r="A204">
        <v>1520.135</v>
      </c>
      <c r="B204" t="s">
        <v>90</v>
      </c>
      <c r="C204">
        <v>3174.8</v>
      </c>
      <c r="D204">
        <v>30</v>
      </c>
      <c r="F204" t="s">
        <v>20</v>
      </c>
      <c r="I204" t="s">
        <v>21</v>
      </c>
      <c r="K204">
        <f t="shared" si="3"/>
        <v>1.6490000000001146</v>
      </c>
    </row>
    <row r="205" spans="1:11" x14ac:dyDescent="0.75">
      <c r="A205">
        <v>1523.0630000000001</v>
      </c>
      <c r="B205" t="s">
        <v>90</v>
      </c>
      <c r="C205">
        <v>3174.8</v>
      </c>
      <c r="D205">
        <v>30</v>
      </c>
      <c r="F205" t="s">
        <v>20</v>
      </c>
      <c r="I205" t="s">
        <v>21</v>
      </c>
      <c r="K205">
        <f t="shared" si="3"/>
        <v>2.0989999999999327</v>
      </c>
    </row>
    <row r="206" spans="1:11" x14ac:dyDescent="0.75">
      <c r="A206">
        <v>1541.809</v>
      </c>
      <c r="B206" t="s">
        <v>90</v>
      </c>
      <c r="C206">
        <v>3174.8</v>
      </c>
      <c r="D206">
        <v>30</v>
      </c>
      <c r="F206" t="s">
        <v>20</v>
      </c>
      <c r="I206" t="s">
        <v>21</v>
      </c>
      <c r="K206">
        <f t="shared" si="3"/>
        <v>1.2509999999999764</v>
      </c>
    </row>
    <row r="207" spans="1:11" x14ac:dyDescent="0.75">
      <c r="A207">
        <v>1552.96</v>
      </c>
      <c r="B207" t="s">
        <v>90</v>
      </c>
      <c r="C207">
        <v>3174.8</v>
      </c>
      <c r="D207">
        <v>30</v>
      </c>
      <c r="F207" t="s">
        <v>20</v>
      </c>
      <c r="I207" t="s">
        <v>21</v>
      </c>
      <c r="K207">
        <f t="shared" si="3"/>
        <v>2.4510000000000218</v>
      </c>
    </row>
    <row r="208" spans="1:11" x14ac:dyDescent="0.75">
      <c r="A208">
        <v>1559.3330000000001</v>
      </c>
      <c r="B208" t="s">
        <v>90</v>
      </c>
      <c r="C208">
        <v>3174.8</v>
      </c>
      <c r="D208">
        <v>30</v>
      </c>
      <c r="F208" t="s">
        <v>20</v>
      </c>
      <c r="I208" t="s">
        <v>21</v>
      </c>
      <c r="K208">
        <f t="shared" si="3"/>
        <v>4.2509999999999764</v>
      </c>
    </row>
    <row r="209" spans="1:11" x14ac:dyDescent="0.75">
      <c r="A209">
        <v>1570.7329999999999</v>
      </c>
      <c r="B209" t="s">
        <v>90</v>
      </c>
      <c r="C209">
        <v>3174.8</v>
      </c>
      <c r="D209">
        <v>30</v>
      </c>
      <c r="F209" t="s">
        <v>20</v>
      </c>
      <c r="I209" t="s">
        <v>21</v>
      </c>
      <c r="K209">
        <f t="shared" si="3"/>
        <v>1.7019999999999982</v>
      </c>
    </row>
    <row r="210" spans="1:11" x14ac:dyDescent="0.75">
      <c r="A210">
        <v>1575.232</v>
      </c>
      <c r="B210" t="s">
        <v>90</v>
      </c>
      <c r="C210">
        <v>3174.8</v>
      </c>
      <c r="D210">
        <v>30</v>
      </c>
      <c r="F210" t="s">
        <v>20</v>
      </c>
      <c r="I210" t="s">
        <v>21</v>
      </c>
      <c r="K210">
        <f t="shared" si="3"/>
        <v>3.1539999999999964</v>
      </c>
    </row>
    <row r="211" spans="1:11" x14ac:dyDescent="0.75">
      <c r="A211">
        <v>1584.4349999999999</v>
      </c>
      <c r="B211" t="s">
        <v>90</v>
      </c>
      <c r="C211">
        <v>3174.8</v>
      </c>
      <c r="D211">
        <v>30</v>
      </c>
      <c r="F211" t="s">
        <v>20</v>
      </c>
      <c r="I211" t="s">
        <v>21</v>
      </c>
      <c r="K211">
        <f t="shared" si="3"/>
        <v>2.9750000000001364</v>
      </c>
    </row>
    <row r="212" spans="1:11" x14ac:dyDescent="0.75">
      <c r="A212">
        <v>1590.383</v>
      </c>
      <c r="B212" t="s">
        <v>90</v>
      </c>
      <c r="C212">
        <v>3174.8</v>
      </c>
      <c r="D212">
        <v>30</v>
      </c>
      <c r="F212" t="s">
        <v>20</v>
      </c>
      <c r="I212" t="s">
        <v>21</v>
      </c>
      <c r="K212">
        <f t="shared" si="3"/>
        <v>6.3499999999999091</v>
      </c>
    </row>
    <row r="213" spans="1:11" x14ac:dyDescent="0.75">
      <c r="A213">
        <v>1605.135</v>
      </c>
      <c r="B213" t="s">
        <v>90</v>
      </c>
      <c r="C213">
        <v>3174.8</v>
      </c>
      <c r="D213">
        <v>30</v>
      </c>
      <c r="F213" t="s">
        <v>20</v>
      </c>
      <c r="I213" t="s">
        <v>21</v>
      </c>
      <c r="K213">
        <f t="shared" si="3"/>
        <v>1.8990000000001146</v>
      </c>
    </row>
    <row r="214" spans="1:11" x14ac:dyDescent="0.75">
      <c r="A214">
        <v>1616.2829999999999</v>
      </c>
      <c r="B214" t="s">
        <v>90</v>
      </c>
      <c r="C214">
        <v>3174.8</v>
      </c>
      <c r="D214">
        <v>30</v>
      </c>
      <c r="F214" t="s">
        <v>20</v>
      </c>
      <c r="I214" t="s">
        <v>21</v>
      </c>
      <c r="K214">
        <f t="shared" si="3"/>
        <v>3.2240000000001601</v>
      </c>
    </row>
    <row r="215" spans="1:11" x14ac:dyDescent="0.75">
      <c r="A215">
        <v>1620.9849999999999</v>
      </c>
      <c r="B215" t="s">
        <v>90</v>
      </c>
      <c r="C215">
        <v>3174.8</v>
      </c>
      <c r="D215">
        <v>30</v>
      </c>
      <c r="F215" t="s">
        <v>20</v>
      </c>
      <c r="I215" t="s">
        <v>21</v>
      </c>
      <c r="K215">
        <f t="shared" si="3"/>
        <v>1.4500000000000455</v>
      </c>
    </row>
    <row r="216" spans="1:11" x14ac:dyDescent="0.75">
      <c r="A216">
        <v>1626.287</v>
      </c>
      <c r="B216" t="s">
        <v>90</v>
      </c>
      <c r="C216">
        <v>3174.8</v>
      </c>
      <c r="D216">
        <v>30</v>
      </c>
      <c r="F216" t="s">
        <v>20</v>
      </c>
      <c r="I216" t="s">
        <v>21</v>
      </c>
      <c r="K216">
        <f t="shared" si="3"/>
        <v>4.2719999999999345</v>
      </c>
    </row>
    <row r="217" spans="1:11" x14ac:dyDescent="0.75">
      <c r="A217">
        <v>1632.0630000000001</v>
      </c>
      <c r="B217" t="s">
        <v>90</v>
      </c>
      <c r="C217">
        <v>3174.8</v>
      </c>
      <c r="D217">
        <v>30</v>
      </c>
      <c r="F217" t="s">
        <v>20</v>
      </c>
      <c r="I217" t="s">
        <v>21</v>
      </c>
      <c r="K217">
        <f t="shared" si="3"/>
        <v>0.64499999999998181</v>
      </c>
    </row>
    <row r="218" spans="1:11" x14ac:dyDescent="0.75">
      <c r="A218">
        <v>1638.835</v>
      </c>
      <c r="B218" t="s">
        <v>90</v>
      </c>
      <c r="C218">
        <v>3174.8</v>
      </c>
      <c r="D218">
        <v>30</v>
      </c>
      <c r="F218" t="s">
        <v>20</v>
      </c>
      <c r="I218" t="s">
        <v>21</v>
      </c>
      <c r="K218">
        <f t="shared" si="3"/>
        <v>1.7490000000000236</v>
      </c>
    </row>
    <row r="219" spans="1:11" x14ac:dyDescent="0.75">
      <c r="A219">
        <v>1643.0830000000001</v>
      </c>
      <c r="B219" t="s">
        <v>90</v>
      </c>
      <c r="C219">
        <v>3174.8</v>
      </c>
      <c r="D219">
        <v>30</v>
      </c>
      <c r="F219" t="s">
        <v>20</v>
      </c>
      <c r="I219" t="s">
        <v>21</v>
      </c>
      <c r="K219">
        <f t="shared" si="3"/>
        <v>7.8769999999999527</v>
      </c>
    </row>
    <row r="220" spans="1:11" x14ac:dyDescent="0.75">
      <c r="A220">
        <v>1655.461</v>
      </c>
      <c r="B220" t="s">
        <v>90</v>
      </c>
      <c r="C220">
        <v>3174.8</v>
      </c>
      <c r="D220">
        <v>30</v>
      </c>
      <c r="F220" t="s">
        <v>20</v>
      </c>
      <c r="I220" t="s">
        <v>21</v>
      </c>
      <c r="K220">
        <f t="shared" si="3"/>
        <v>1.5009999999999764</v>
      </c>
    </row>
    <row r="221" spans="1:11" x14ac:dyDescent="0.75">
      <c r="A221">
        <v>1663.9839999999999</v>
      </c>
      <c r="B221" t="s">
        <v>90</v>
      </c>
      <c r="C221">
        <v>3174.8</v>
      </c>
      <c r="D221">
        <v>30</v>
      </c>
      <c r="F221" t="s">
        <v>20</v>
      </c>
      <c r="I221" t="s">
        <v>21</v>
      </c>
      <c r="K221">
        <f t="shared" si="3"/>
        <v>2.0790000000001783</v>
      </c>
    </row>
    <row r="222" spans="1:11" x14ac:dyDescent="0.75">
      <c r="A222">
        <v>1672.2349999999999</v>
      </c>
      <c r="B222" t="s">
        <v>90</v>
      </c>
      <c r="C222">
        <v>3174.8</v>
      </c>
      <c r="D222">
        <v>30</v>
      </c>
      <c r="F222" t="s">
        <v>20</v>
      </c>
      <c r="I222" t="s">
        <v>21</v>
      </c>
      <c r="K222">
        <f t="shared" si="3"/>
        <v>2.3250000000000455</v>
      </c>
    </row>
    <row r="223" spans="1:11" x14ac:dyDescent="0.75">
      <c r="A223">
        <v>1684.0340000000001</v>
      </c>
      <c r="B223" t="s">
        <v>90</v>
      </c>
      <c r="C223">
        <v>3174.8</v>
      </c>
      <c r="D223">
        <v>30</v>
      </c>
      <c r="F223" t="s">
        <v>20</v>
      </c>
      <c r="I223" t="s">
        <v>21</v>
      </c>
      <c r="K223">
        <f t="shared" ref="K223:K284" si="4">A361-A223</f>
        <v>0.82699999999999818</v>
      </c>
    </row>
    <row r="224" spans="1:11" x14ac:dyDescent="0.75">
      <c r="A224">
        <v>1686.162</v>
      </c>
      <c r="B224" t="s">
        <v>90</v>
      </c>
      <c r="C224">
        <v>3174.8</v>
      </c>
      <c r="D224">
        <v>30</v>
      </c>
      <c r="F224" t="s">
        <v>20</v>
      </c>
      <c r="I224" t="s">
        <v>21</v>
      </c>
      <c r="K224">
        <f t="shared" si="4"/>
        <v>0.84600000000000364</v>
      </c>
    </row>
    <row r="225" spans="1:11" x14ac:dyDescent="0.75">
      <c r="A225">
        <v>1707.2080000000001</v>
      </c>
      <c r="B225" t="s">
        <v>90</v>
      </c>
      <c r="C225">
        <v>3174.8</v>
      </c>
      <c r="D225">
        <v>30</v>
      </c>
      <c r="F225" t="s">
        <v>20</v>
      </c>
      <c r="I225" t="s">
        <v>21</v>
      </c>
      <c r="K225">
        <f t="shared" si="4"/>
        <v>1.0269999999998163</v>
      </c>
    </row>
    <row r="226" spans="1:11" x14ac:dyDescent="0.75">
      <c r="A226">
        <v>1713.885</v>
      </c>
      <c r="B226" t="s">
        <v>90</v>
      </c>
      <c r="C226">
        <v>3174.8</v>
      </c>
      <c r="D226">
        <v>30</v>
      </c>
      <c r="F226" t="s">
        <v>20</v>
      </c>
      <c r="I226" t="s">
        <v>21</v>
      </c>
      <c r="K226">
        <f t="shared" si="4"/>
        <v>1.7239999999999327</v>
      </c>
    </row>
    <row r="227" spans="1:11" x14ac:dyDescent="0.75">
      <c r="A227">
        <v>1723.56</v>
      </c>
      <c r="B227" t="s">
        <v>90</v>
      </c>
      <c r="C227">
        <v>3174.8</v>
      </c>
      <c r="D227">
        <v>30</v>
      </c>
      <c r="F227" t="s">
        <v>20</v>
      </c>
      <c r="I227" t="s">
        <v>21</v>
      </c>
      <c r="K227">
        <f t="shared" si="4"/>
        <v>2.5019999999999527</v>
      </c>
    </row>
    <row r="228" spans="1:11" x14ac:dyDescent="0.75">
      <c r="A228">
        <v>1728.1859999999999</v>
      </c>
      <c r="B228" t="s">
        <v>90</v>
      </c>
      <c r="C228">
        <v>3174.8</v>
      </c>
      <c r="D228">
        <v>30</v>
      </c>
      <c r="F228" t="s">
        <v>20</v>
      </c>
      <c r="I228" t="s">
        <v>21</v>
      </c>
      <c r="K228">
        <f t="shared" si="4"/>
        <v>2.5470000000000255</v>
      </c>
    </row>
    <row r="229" spans="1:11" x14ac:dyDescent="0.75">
      <c r="A229">
        <v>1731.7619999999999</v>
      </c>
      <c r="B229" t="s">
        <v>90</v>
      </c>
      <c r="C229">
        <v>3174.8</v>
      </c>
      <c r="D229">
        <v>30</v>
      </c>
      <c r="F229" t="s">
        <v>20</v>
      </c>
      <c r="I229" t="s">
        <v>21</v>
      </c>
      <c r="K229">
        <f t="shared" si="4"/>
        <v>1.6720000000000255</v>
      </c>
    </row>
    <row r="230" spans="1:11" x14ac:dyDescent="0.75">
      <c r="A230">
        <v>1737.46</v>
      </c>
      <c r="B230" t="s">
        <v>90</v>
      </c>
      <c r="C230">
        <v>3174.8</v>
      </c>
      <c r="D230">
        <v>30</v>
      </c>
      <c r="F230" t="s">
        <v>20</v>
      </c>
      <c r="I230" t="s">
        <v>21</v>
      </c>
      <c r="K230">
        <f t="shared" si="4"/>
        <v>2.8989999999998872</v>
      </c>
    </row>
    <row r="231" spans="1:11" x14ac:dyDescent="0.75">
      <c r="A231">
        <v>1740.7840000000001</v>
      </c>
      <c r="B231" t="s">
        <v>90</v>
      </c>
      <c r="C231">
        <v>3174.8</v>
      </c>
      <c r="D231">
        <v>30</v>
      </c>
      <c r="F231" t="s">
        <v>20</v>
      </c>
      <c r="I231" t="s">
        <v>21</v>
      </c>
      <c r="K231">
        <f t="shared" si="4"/>
        <v>1.2519999999999527</v>
      </c>
    </row>
    <row r="232" spans="1:11" x14ac:dyDescent="0.75">
      <c r="A232">
        <v>1748.6110000000001</v>
      </c>
      <c r="B232" t="s">
        <v>90</v>
      </c>
      <c r="C232">
        <v>3174.8</v>
      </c>
      <c r="D232">
        <v>30</v>
      </c>
      <c r="F232" t="s">
        <v>20</v>
      </c>
      <c r="I232" t="s">
        <v>21</v>
      </c>
      <c r="K232">
        <f t="shared" si="4"/>
        <v>0.62399999999979627</v>
      </c>
    </row>
    <row r="233" spans="1:11" x14ac:dyDescent="0.75">
      <c r="A233">
        <v>1767.6590000000001</v>
      </c>
      <c r="B233" t="s">
        <v>90</v>
      </c>
      <c r="C233">
        <v>3174.8</v>
      </c>
      <c r="D233">
        <v>30</v>
      </c>
      <c r="F233" t="s">
        <v>20</v>
      </c>
      <c r="I233" t="s">
        <v>21</v>
      </c>
      <c r="K233">
        <f t="shared" si="4"/>
        <v>3.6489999999998872</v>
      </c>
    </row>
    <row r="234" spans="1:11" x14ac:dyDescent="0.75">
      <c r="A234">
        <v>1772.7850000000001</v>
      </c>
      <c r="B234" t="s">
        <v>90</v>
      </c>
      <c r="C234">
        <v>3174.8</v>
      </c>
      <c r="D234">
        <v>30</v>
      </c>
      <c r="F234" t="s">
        <v>20</v>
      </c>
      <c r="I234" t="s">
        <v>21</v>
      </c>
      <c r="K234">
        <f t="shared" si="4"/>
        <v>1.2989999999999782</v>
      </c>
    </row>
    <row r="235" spans="1:11" x14ac:dyDescent="0.75">
      <c r="A235">
        <v>1778.9839999999999</v>
      </c>
      <c r="B235" t="s">
        <v>90</v>
      </c>
      <c r="C235">
        <v>3174.8</v>
      </c>
      <c r="D235">
        <v>30</v>
      </c>
      <c r="F235" t="s">
        <v>20</v>
      </c>
      <c r="I235" t="s">
        <v>21</v>
      </c>
      <c r="K235">
        <f t="shared" si="4"/>
        <v>2.3000000000001819</v>
      </c>
    </row>
    <row r="236" spans="1:11" x14ac:dyDescent="0.75">
      <c r="A236">
        <v>1785.7339999999999</v>
      </c>
      <c r="B236" t="s">
        <v>90</v>
      </c>
      <c r="C236">
        <v>3174.8</v>
      </c>
      <c r="D236">
        <v>30</v>
      </c>
      <c r="F236" t="s">
        <v>20</v>
      </c>
      <c r="I236" t="s">
        <v>21</v>
      </c>
      <c r="K236">
        <f t="shared" si="4"/>
        <v>2.6030000000000655</v>
      </c>
    </row>
    <row r="237" spans="1:11" x14ac:dyDescent="0.75">
      <c r="A237">
        <v>1789.2080000000001</v>
      </c>
      <c r="B237" t="s">
        <v>90</v>
      </c>
      <c r="C237">
        <v>3174.8</v>
      </c>
      <c r="D237">
        <v>30</v>
      </c>
      <c r="F237" t="s">
        <v>20</v>
      </c>
      <c r="I237" t="s">
        <v>21</v>
      </c>
      <c r="K237">
        <f t="shared" si="4"/>
        <v>2.7529999999999291</v>
      </c>
    </row>
    <row r="238" spans="1:11" x14ac:dyDescent="0.75">
      <c r="A238">
        <v>1792.7860000000001</v>
      </c>
      <c r="B238" t="s">
        <v>90</v>
      </c>
      <c r="C238">
        <v>3174.8</v>
      </c>
      <c r="D238">
        <v>30</v>
      </c>
      <c r="F238" t="s">
        <v>20</v>
      </c>
      <c r="I238" t="s">
        <v>21</v>
      </c>
      <c r="K238">
        <f t="shared" si="4"/>
        <v>1.2770000000000437</v>
      </c>
    </row>
    <row r="239" spans="1:11" x14ac:dyDescent="0.75">
      <c r="A239">
        <v>1794.9349999999999</v>
      </c>
      <c r="B239" t="s">
        <v>90</v>
      </c>
      <c r="C239">
        <v>3174.8</v>
      </c>
      <c r="D239">
        <v>30</v>
      </c>
      <c r="F239" t="s">
        <v>20</v>
      </c>
      <c r="I239" t="s">
        <v>21</v>
      </c>
      <c r="K239">
        <f t="shared" si="4"/>
        <v>2.0019999999999527</v>
      </c>
    </row>
    <row r="240" spans="1:11" x14ac:dyDescent="0.75">
      <c r="A240">
        <v>1798.259</v>
      </c>
      <c r="B240" t="s">
        <v>90</v>
      </c>
      <c r="C240">
        <v>3174.8</v>
      </c>
      <c r="D240">
        <v>30</v>
      </c>
      <c r="F240" t="s">
        <v>20</v>
      </c>
      <c r="I240" t="s">
        <v>21</v>
      </c>
      <c r="K240">
        <f t="shared" si="4"/>
        <v>1.9010000000000673</v>
      </c>
    </row>
    <row r="241" spans="1:11" x14ac:dyDescent="0.75">
      <c r="A241">
        <v>1205.559</v>
      </c>
      <c r="B241" t="s">
        <v>90</v>
      </c>
      <c r="C241">
        <v>3174.8</v>
      </c>
      <c r="D241">
        <v>30</v>
      </c>
      <c r="F241" t="s">
        <v>26</v>
      </c>
      <c r="I241" t="s">
        <v>21</v>
      </c>
      <c r="K241">
        <f t="shared" si="4"/>
        <v>8.5270000000000437</v>
      </c>
    </row>
    <row r="242" spans="1:11" x14ac:dyDescent="0.75">
      <c r="A242">
        <v>1217.059</v>
      </c>
      <c r="B242" t="s">
        <v>90</v>
      </c>
      <c r="C242">
        <v>3174.8</v>
      </c>
      <c r="D242">
        <v>30</v>
      </c>
      <c r="F242" t="s">
        <v>26</v>
      </c>
      <c r="I242" t="s">
        <v>21</v>
      </c>
      <c r="K242">
        <f t="shared" si="4"/>
        <v>3.1759999999999309</v>
      </c>
    </row>
    <row r="243" spans="1:11" x14ac:dyDescent="0.75">
      <c r="A243">
        <v>1225.5840000000001</v>
      </c>
      <c r="B243" t="s">
        <v>90</v>
      </c>
      <c r="C243">
        <v>3174.8</v>
      </c>
      <c r="D243">
        <v>30</v>
      </c>
      <c r="F243" t="s">
        <v>26</v>
      </c>
      <c r="I243" t="s">
        <v>21</v>
      </c>
      <c r="K243">
        <f t="shared" si="4"/>
        <v>4.4259999999999309</v>
      </c>
    </row>
    <row r="244" spans="1:11" x14ac:dyDescent="0.75">
      <c r="A244">
        <v>1237.4349999999999</v>
      </c>
      <c r="B244" t="s">
        <v>90</v>
      </c>
      <c r="C244">
        <v>3174.8</v>
      </c>
      <c r="D244">
        <v>30</v>
      </c>
      <c r="F244" t="s">
        <v>26</v>
      </c>
      <c r="I244" t="s">
        <v>21</v>
      </c>
      <c r="K244">
        <f t="shared" si="4"/>
        <v>1.4760000000001128</v>
      </c>
    </row>
    <row r="245" spans="1:11" x14ac:dyDescent="0.75">
      <c r="A245">
        <v>1243.2070000000001</v>
      </c>
      <c r="B245" t="s">
        <v>90</v>
      </c>
      <c r="C245">
        <v>3174.8</v>
      </c>
      <c r="D245">
        <v>30</v>
      </c>
      <c r="F245" t="s">
        <v>26</v>
      </c>
      <c r="I245" t="s">
        <v>21</v>
      </c>
      <c r="K245">
        <f t="shared" si="4"/>
        <v>1.6769999999999072</v>
      </c>
    </row>
    <row r="246" spans="1:11" x14ac:dyDescent="0.75">
      <c r="A246">
        <v>1248.259</v>
      </c>
      <c r="B246" t="s">
        <v>90</v>
      </c>
      <c r="C246">
        <v>3174.8</v>
      </c>
      <c r="D246">
        <v>30</v>
      </c>
      <c r="F246" t="s">
        <v>26</v>
      </c>
      <c r="I246" t="s">
        <v>21</v>
      </c>
      <c r="K246">
        <f t="shared" si="4"/>
        <v>10.675999999999931</v>
      </c>
    </row>
    <row r="247" spans="1:11" x14ac:dyDescent="0.75">
      <c r="A247">
        <v>1267.5350000000001</v>
      </c>
      <c r="B247" t="s">
        <v>90</v>
      </c>
      <c r="C247">
        <v>3174.8</v>
      </c>
      <c r="D247">
        <v>30</v>
      </c>
      <c r="F247" t="s">
        <v>26</v>
      </c>
      <c r="I247" t="s">
        <v>21</v>
      </c>
      <c r="K247">
        <f t="shared" si="4"/>
        <v>2.7719999999999345</v>
      </c>
    </row>
    <row r="248" spans="1:11" x14ac:dyDescent="0.75">
      <c r="A248">
        <v>1273.7339999999999</v>
      </c>
      <c r="B248" t="s">
        <v>90</v>
      </c>
      <c r="C248">
        <v>3174.8</v>
      </c>
      <c r="D248">
        <v>30</v>
      </c>
      <c r="F248" t="s">
        <v>26</v>
      </c>
      <c r="I248" t="s">
        <v>21</v>
      </c>
      <c r="K248">
        <f t="shared" si="4"/>
        <v>2.1000000000001364</v>
      </c>
    </row>
    <row r="249" spans="1:11" x14ac:dyDescent="0.75">
      <c r="A249">
        <v>1280.508</v>
      </c>
      <c r="B249" t="s">
        <v>90</v>
      </c>
      <c r="C249">
        <v>3174.8</v>
      </c>
      <c r="D249">
        <v>30</v>
      </c>
      <c r="F249" t="s">
        <v>26</v>
      </c>
      <c r="I249" t="s">
        <v>21</v>
      </c>
      <c r="K249">
        <f t="shared" si="4"/>
        <v>6.3009999999999309</v>
      </c>
    </row>
    <row r="250" spans="1:11" x14ac:dyDescent="0.75">
      <c r="A250">
        <v>1289.7850000000001</v>
      </c>
      <c r="B250" t="s">
        <v>90</v>
      </c>
      <c r="C250">
        <v>3174.8</v>
      </c>
      <c r="D250">
        <v>30</v>
      </c>
      <c r="F250" t="s">
        <v>26</v>
      </c>
      <c r="I250" t="s">
        <v>21</v>
      </c>
      <c r="K250">
        <f t="shared" si="4"/>
        <v>0.875</v>
      </c>
    </row>
    <row r="251" spans="1:11" x14ac:dyDescent="0.75">
      <c r="A251">
        <v>1301.2829999999999</v>
      </c>
      <c r="B251" t="s">
        <v>90</v>
      </c>
      <c r="C251">
        <v>3174.8</v>
      </c>
      <c r="D251">
        <v>30</v>
      </c>
      <c r="F251" t="s">
        <v>26</v>
      </c>
      <c r="I251" t="s">
        <v>21</v>
      </c>
      <c r="K251">
        <f t="shared" si="4"/>
        <v>8.2260000000001128</v>
      </c>
    </row>
    <row r="252" spans="1:11" x14ac:dyDescent="0.75">
      <c r="A252">
        <v>1314.809</v>
      </c>
      <c r="B252" t="s">
        <v>90</v>
      </c>
      <c r="C252">
        <v>3174.8</v>
      </c>
      <c r="D252">
        <v>30</v>
      </c>
      <c r="F252" t="s">
        <v>26</v>
      </c>
      <c r="I252" t="s">
        <v>21</v>
      </c>
      <c r="K252">
        <f t="shared" si="4"/>
        <v>4.6739999999999782</v>
      </c>
    </row>
    <row r="253" spans="1:11" x14ac:dyDescent="0.75">
      <c r="A253">
        <v>1371.886</v>
      </c>
      <c r="B253" t="s">
        <v>90</v>
      </c>
      <c r="C253">
        <v>3174.8</v>
      </c>
      <c r="D253">
        <v>30</v>
      </c>
      <c r="F253" t="s">
        <v>26</v>
      </c>
      <c r="I253" t="s">
        <v>21</v>
      </c>
      <c r="K253">
        <f t="shared" si="4"/>
        <v>2.3969999999999345</v>
      </c>
    </row>
    <row r="254" spans="1:11" x14ac:dyDescent="0.75">
      <c r="A254">
        <v>1392.66</v>
      </c>
      <c r="B254" t="s">
        <v>90</v>
      </c>
      <c r="C254">
        <v>3174.8</v>
      </c>
      <c r="D254">
        <v>30</v>
      </c>
      <c r="F254" t="s">
        <v>26</v>
      </c>
      <c r="I254" t="s">
        <v>21</v>
      </c>
      <c r="K254">
        <f t="shared" si="4"/>
        <v>1.6489999999998872</v>
      </c>
    </row>
    <row r="255" spans="1:11" x14ac:dyDescent="0.75">
      <c r="A255">
        <v>1395.3109999999999</v>
      </c>
      <c r="B255" t="s">
        <v>90</v>
      </c>
      <c r="C255">
        <v>3174.8</v>
      </c>
      <c r="D255">
        <v>30</v>
      </c>
      <c r="F255" t="s">
        <v>26</v>
      </c>
      <c r="I255" t="s">
        <v>21</v>
      </c>
      <c r="K255">
        <f t="shared" si="4"/>
        <v>4.4960000000000946</v>
      </c>
    </row>
    <row r="256" spans="1:11" x14ac:dyDescent="0.75">
      <c r="A256">
        <v>1406.087</v>
      </c>
      <c r="B256" t="s">
        <v>90</v>
      </c>
      <c r="C256">
        <v>3174.8</v>
      </c>
      <c r="D256">
        <v>30</v>
      </c>
      <c r="F256" t="s">
        <v>26</v>
      </c>
      <c r="I256" t="s">
        <v>21</v>
      </c>
      <c r="K256">
        <f t="shared" si="4"/>
        <v>1.9239999999999782</v>
      </c>
    </row>
    <row r="257" spans="1:11" x14ac:dyDescent="0.75">
      <c r="A257">
        <v>1437.7850000000001</v>
      </c>
      <c r="B257" t="s">
        <v>90</v>
      </c>
      <c r="C257">
        <v>3174.8</v>
      </c>
      <c r="D257">
        <v>30</v>
      </c>
      <c r="F257" t="s">
        <v>26</v>
      </c>
      <c r="I257" t="s">
        <v>21</v>
      </c>
      <c r="K257">
        <f t="shared" si="4"/>
        <v>1.875</v>
      </c>
    </row>
    <row r="258" spans="1:11" x14ac:dyDescent="0.75">
      <c r="A258">
        <v>1448.9590000000001</v>
      </c>
      <c r="B258" t="s">
        <v>90</v>
      </c>
      <c r="C258">
        <v>3174.8</v>
      </c>
      <c r="D258">
        <v>30</v>
      </c>
      <c r="F258" t="s">
        <v>26</v>
      </c>
      <c r="I258" t="s">
        <v>21</v>
      </c>
      <c r="K258">
        <f t="shared" si="4"/>
        <v>4.5009999999999764</v>
      </c>
    </row>
    <row r="259" spans="1:11" x14ac:dyDescent="0.75">
      <c r="A259">
        <v>1469.683</v>
      </c>
      <c r="B259" t="s">
        <v>90</v>
      </c>
      <c r="C259">
        <v>3174.8</v>
      </c>
      <c r="D259">
        <v>30</v>
      </c>
      <c r="F259" t="s">
        <v>26</v>
      </c>
      <c r="I259" t="s">
        <v>21</v>
      </c>
      <c r="K259">
        <f t="shared" si="4"/>
        <v>1.3009999999999309</v>
      </c>
    </row>
    <row r="260" spans="1:11" x14ac:dyDescent="0.75">
      <c r="A260">
        <v>1477.1079999999999</v>
      </c>
      <c r="B260" t="s">
        <v>90</v>
      </c>
      <c r="C260">
        <v>3174.8</v>
      </c>
      <c r="D260">
        <v>30</v>
      </c>
      <c r="F260" t="s">
        <v>26</v>
      </c>
      <c r="I260" t="s">
        <v>21</v>
      </c>
      <c r="K260">
        <f t="shared" si="4"/>
        <v>2.2760000000000673</v>
      </c>
    </row>
    <row r="261" spans="1:11" x14ac:dyDescent="0.75">
      <c r="A261">
        <v>1492.4349999999999</v>
      </c>
      <c r="B261" t="s">
        <v>90</v>
      </c>
      <c r="C261">
        <v>3174.8</v>
      </c>
      <c r="D261">
        <v>30</v>
      </c>
      <c r="F261" t="s">
        <v>26</v>
      </c>
      <c r="I261" t="s">
        <v>21</v>
      </c>
      <c r="K261">
        <f t="shared" si="4"/>
        <v>2.5499999999999545</v>
      </c>
    </row>
    <row r="262" spans="1:11" x14ac:dyDescent="0.75">
      <c r="A262">
        <v>1501.7840000000001</v>
      </c>
      <c r="B262" t="s">
        <v>90</v>
      </c>
      <c r="C262">
        <v>3174.8</v>
      </c>
      <c r="D262">
        <v>30</v>
      </c>
      <c r="F262" t="s">
        <v>26</v>
      </c>
      <c r="I262" t="s">
        <v>21</v>
      </c>
      <c r="K262">
        <f t="shared" si="4"/>
        <v>7.2789999999999964</v>
      </c>
    </row>
    <row r="263" spans="1:11" x14ac:dyDescent="0.75">
      <c r="A263">
        <v>1519.71</v>
      </c>
      <c r="B263" t="s">
        <v>90</v>
      </c>
      <c r="C263">
        <v>3174.8</v>
      </c>
      <c r="D263">
        <v>30</v>
      </c>
      <c r="F263" t="s">
        <v>26</v>
      </c>
      <c r="I263" t="s">
        <v>21</v>
      </c>
      <c r="K263">
        <f t="shared" si="4"/>
        <v>0.8509999999998854</v>
      </c>
    </row>
    <row r="264" spans="1:11" x14ac:dyDescent="0.75">
      <c r="A264">
        <v>1527.509</v>
      </c>
      <c r="B264" t="s">
        <v>90</v>
      </c>
      <c r="C264">
        <v>3174.8</v>
      </c>
      <c r="D264">
        <v>30</v>
      </c>
      <c r="F264" t="s">
        <v>26</v>
      </c>
      <c r="I264" t="s">
        <v>21</v>
      </c>
      <c r="K264">
        <f t="shared" si="4"/>
        <v>1.25</v>
      </c>
    </row>
    <row r="265" spans="1:11" x14ac:dyDescent="0.75">
      <c r="A265">
        <v>1555.6110000000001</v>
      </c>
      <c r="B265" t="s">
        <v>90</v>
      </c>
      <c r="C265">
        <v>3174.8</v>
      </c>
      <c r="D265">
        <v>30</v>
      </c>
      <c r="F265" t="s">
        <v>26</v>
      </c>
      <c r="I265" t="s">
        <v>21</v>
      </c>
      <c r="K265">
        <f t="shared" si="4"/>
        <v>3.9230000000000018</v>
      </c>
    </row>
    <row r="266" spans="1:11" x14ac:dyDescent="0.75">
      <c r="A266">
        <v>1563.9839999999999</v>
      </c>
      <c r="B266" t="s">
        <v>90</v>
      </c>
      <c r="C266">
        <v>3174.8</v>
      </c>
      <c r="D266">
        <v>30</v>
      </c>
      <c r="F266" t="s">
        <v>26</v>
      </c>
      <c r="I266" t="s">
        <v>21</v>
      </c>
      <c r="K266">
        <f t="shared" si="4"/>
        <v>7.1510000000000673</v>
      </c>
    </row>
    <row r="267" spans="1:11" x14ac:dyDescent="0.75">
      <c r="A267">
        <v>1573.2850000000001</v>
      </c>
      <c r="B267" t="s">
        <v>90</v>
      </c>
      <c r="C267">
        <v>3174.8</v>
      </c>
      <c r="D267">
        <v>30</v>
      </c>
      <c r="F267" t="s">
        <v>26</v>
      </c>
      <c r="I267" t="s">
        <v>21</v>
      </c>
      <c r="K267">
        <f t="shared" si="4"/>
        <v>2.3489999999999327</v>
      </c>
    </row>
    <row r="268" spans="1:11" x14ac:dyDescent="0.75">
      <c r="A268">
        <v>1581.559</v>
      </c>
      <c r="B268" t="s">
        <v>90</v>
      </c>
      <c r="C268">
        <v>3174.8</v>
      </c>
      <c r="D268">
        <v>30</v>
      </c>
      <c r="F268" t="s">
        <v>26</v>
      </c>
      <c r="I268" t="s">
        <v>21</v>
      </c>
      <c r="K268">
        <f t="shared" si="4"/>
        <v>3.0989999999999327</v>
      </c>
    </row>
    <row r="269" spans="1:11" x14ac:dyDescent="0.75">
      <c r="A269">
        <v>1588.0319999999999</v>
      </c>
      <c r="B269" t="s">
        <v>90</v>
      </c>
      <c r="C269">
        <v>3174.8</v>
      </c>
      <c r="D269">
        <v>30</v>
      </c>
      <c r="F269" t="s">
        <v>26</v>
      </c>
      <c r="I269" t="s">
        <v>21</v>
      </c>
      <c r="K269">
        <f t="shared" si="4"/>
        <v>2.5540000000000873</v>
      </c>
    </row>
    <row r="270" spans="1:11" x14ac:dyDescent="0.75">
      <c r="A270">
        <v>1597.7850000000001</v>
      </c>
      <c r="B270" t="s">
        <v>90</v>
      </c>
      <c r="C270">
        <v>3174.8</v>
      </c>
      <c r="D270">
        <v>30</v>
      </c>
      <c r="F270" t="s">
        <v>26</v>
      </c>
      <c r="I270" t="s">
        <v>21</v>
      </c>
      <c r="K270">
        <f t="shared" si="4"/>
        <v>7.5760000000000218</v>
      </c>
    </row>
    <row r="271" spans="1:11" x14ac:dyDescent="0.75">
      <c r="A271">
        <v>1607.6590000000001</v>
      </c>
      <c r="B271" t="s">
        <v>90</v>
      </c>
      <c r="C271">
        <v>3174.8</v>
      </c>
      <c r="D271">
        <v>30</v>
      </c>
      <c r="F271" t="s">
        <v>26</v>
      </c>
      <c r="I271" t="s">
        <v>21</v>
      </c>
      <c r="K271">
        <f t="shared" si="4"/>
        <v>8.8269999999999982</v>
      </c>
    </row>
    <row r="272" spans="1:11" x14ac:dyDescent="0.75">
      <c r="A272">
        <v>1622.6369999999999</v>
      </c>
      <c r="B272" t="s">
        <v>90</v>
      </c>
      <c r="C272">
        <v>3174.8</v>
      </c>
      <c r="D272">
        <v>30</v>
      </c>
      <c r="F272" t="s">
        <v>26</v>
      </c>
      <c r="I272" t="s">
        <v>21</v>
      </c>
      <c r="K272">
        <f t="shared" si="4"/>
        <v>3.8500000000001364</v>
      </c>
    </row>
    <row r="273" spans="1:11" x14ac:dyDescent="0.75">
      <c r="A273">
        <v>1635.463</v>
      </c>
      <c r="B273" t="s">
        <v>90</v>
      </c>
      <c r="C273">
        <v>3174.8</v>
      </c>
      <c r="D273">
        <v>30</v>
      </c>
      <c r="F273" t="s">
        <v>26</v>
      </c>
      <c r="I273" t="s">
        <v>21</v>
      </c>
      <c r="K273">
        <f t="shared" si="4"/>
        <v>3.6000000000001364</v>
      </c>
    </row>
    <row r="274" spans="1:11" x14ac:dyDescent="0.75">
      <c r="A274">
        <v>1652.433</v>
      </c>
      <c r="B274" t="s">
        <v>90</v>
      </c>
      <c r="C274">
        <v>3174.8</v>
      </c>
      <c r="D274">
        <v>30</v>
      </c>
      <c r="F274" t="s">
        <v>26</v>
      </c>
      <c r="I274" t="s">
        <v>21</v>
      </c>
      <c r="K274">
        <f t="shared" si="4"/>
        <v>3.2529999999999291</v>
      </c>
    </row>
    <row r="275" spans="1:11" x14ac:dyDescent="0.75">
      <c r="A275">
        <v>1667.5619999999999</v>
      </c>
      <c r="B275" t="s">
        <v>90</v>
      </c>
      <c r="C275">
        <v>3174.8</v>
      </c>
      <c r="D275">
        <v>30</v>
      </c>
      <c r="F275" t="s">
        <v>26</v>
      </c>
      <c r="I275" t="s">
        <v>21</v>
      </c>
      <c r="K275">
        <f t="shared" si="4"/>
        <v>4.9010000000000673</v>
      </c>
    </row>
    <row r="276" spans="1:11" x14ac:dyDescent="0.75">
      <c r="A276">
        <v>1683.61</v>
      </c>
      <c r="B276" t="s">
        <v>90</v>
      </c>
      <c r="C276">
        <v>3174.8</v>
      </c>
      <c r="D276">
        <v>30</v>
      </c>
      <c r="F276" t="s">
        <v>26</v>
      </c>
      <c r="I276" t="s">
        <v>21</v>
      </c>
      <c r="K276">
        <f t="shared" si="4"/>
        <v>2.3269999999999982</v>
      </c>
    </row>
    <row r="277" spans="1:11" x14ac:dyDescent="0.75">
      <c r="A277">
        <v>1687.4090000000001</v>
      </c>
      <c r="B277" t="s">
        <v>90</v>
      </c>
      <c r="C277">
        <v>3174.8</v>
      </c>
      <c r="D277">
        <v>30</v>
      </c>
      <c r="F277" t="s">
        <v>26</v>
      </c>
      <c r="I277" t="s">
        <v>21</v>
      </c>
      <c r="K277">
        <f t="shared" si="4"/>
        <v>20.000999999999976</v>
      </c>
    </row>
    <row r="278" spans="1:11" x14ac:dyDescent="0.75">
      <c r="A278">
        <v>1708.4349999999999</v>
      </c>
      <c r="B278" t="s">
        <v>90</v>
      </c>
      <c r="C278">
        <v>3174.8</v>
      </c>
      <c r="D278">
        <v>30</v>
      </c>
      <c r="F278" t="s">
        <v>26</v>
      </c>
      <c r="I278" t="s">
        <v>21</v>
      </c>
      <c r="K278">
        <f t="shared" si="4"/>
        <v>5.65300000000002</v>
      </c>
    </row>
    <row r="279" spans="1:11" x14ac:dyDescent="0.75">
      <c r="A279">
        <v>1719.41</v>
      </c>
      <c r="B279" t="s">
        <v>90</v>
      </c>
      <c r="C279">
        <v>3174.8</v>
      </c>
      <c r="D279">
        <v>30</v>
      </c>
      <c r="F279" t="s">
        <v>26</v>
      </c>
      <c r="I279" t="s">
        <v>21</v>
      </c>
      <c r="K279">
        <f t="shared" si="4"/>
        <v>4.3729999999998199</v>
      </c>
    </row>
    <row r="280" spans="1:11" x14ac:dyDescent="0.75">
      <c r="A280">
        <v>1730.9349999999999</v>
      </c>
      <c r="B280" t="s">
        <v>90</v>
      </c>
      <c r="C280">
        <v>3174.8</v>
      </c>
      <c r="D280">
        <v>30</v>
      </c>
      <c r="F280" t="s">
        <v>26</v>
      </c>
      <c r="I280" t="s">
        <v>21</v>
      </c>
      <c r="K280">
        <f t="shared" si="4"/>
        <v>1.2480000000000473</v>
      </c>
    </row>
    <row r="281" spans="1:11" x14ac:dyDescent="0.75">
      <c r="A281">
        <v>1734.2619999999999</v>
      </c>
      <c r="B281" t="s">
        <v>90</v>
      </c>
      <c r="C281">
        <v>3174.8</v>
      </c>
      <c r="D281">
        <v>30</v>
      </c>
      <c r="F281" t="s">
        <v>26</v>
      </c>
      <c r="I281" t="s">
        <v>21</v>
      </c>
      <c r="K281">
        <f t="shared" si="4"/>
        <v>3.3990000000001146</v>
      </c>
    </row>
    <row r="282" spans="1:11" x14ac:dyDescent="0.75">
      <c r="A282">
        <v>1742.258</v>
      </c>
      <c r="B282" t="s">
        <v>90</v>
      </c>
      <c r="C282">
        <v>3174.8</v>
      </c>
      <c r="D282">
        <v>30</v>
      </c>
      <c r="F282" t="s">
        <v>26</v>
      </c>
      <c r="I282" t="s">
        <v>21</v>
      </c>
      <c r="K282">
        <f t="shared" si="4"/>
        <v>6.5529999999998836</v>
      </c>
    </row>
    <row r="283" spans="1:11" x14ac:dyDescent="0.75">
      <c r="A283">
        <v>1750.7840000000001</v>
      </c>
      <c r="B283" t="s">
        <v>90</v>
      </c>
      <c r="C283">
        <v>3174.8</v>
      </c>
      <c r="D283">
        <v>30</v>
      </c>
      <c r="F283" t="s">
        <v>26</v>
      </c>
      <c r="I283" t="s">
        <v>21</v>
      </c>
      <c r="K283">
        <f t="shared" si="4"/>
        <v>17.075999999999794</v>
      </c>
    </row>
    <row r="284" spans="1:11" x14ac:dyDescent="0.75">
      <c r="A284">
        <v>1775.7860000000001</v>
      </c>
      <c r="B284" t="s">
        <v>90</v>
      </c>
      <c r="C284">
        <v>3174.8</v>
      </c>
      <c r="D284">
        <v>30</v>
      </c>
      <c r="F284" t="s">
        <v>26</v>
      </c>
      <c r="I284" t="s">
        <v>21</v>
      </c>
      <c r="K284">
        <f t="shared" si="4"/>
        <v>3.3989999999998872</v>
      </c>
    </row>
    <row r="285" spans="1:11" x14ac:dyDescent="0.75">
      <c r="A285" s="3">
        <v>1214.5129999999999</v>
      </c>
      <c r="B285" s="3" t="s">
        <v>90</v>
      </c>
      <c r="C285" s="3">
        <v>3174.8</v>
      </c>
      <c r="D285" s="3">
        <v>30</v>
      </c>
      <c r="E285" s="3"/>
      <c r="F285" s="3" t="s">
        <v>30</v>
      </c>
      <c r="G285" s="3"/>
      <c r="H285" s="3"/>
      <c r="I285" s="3" t="s">
        <v>22</v>
      </c>
    </row>
    <row r="286" spans="1:11" x14ac:dyDescent="0.75">
      <c r="A286">
        <v>1266.087</v>
      </c>
      <c r="B286" t="s">
        <v>90</v>
      </c>
      <c r="C286">
        <v>3174.8</v>
      </c>
      <c r="D286">
        <v>30</v>
      </c>
      <c r="F286" t="s">
        <v>30</v>
      </c>
      <c r="I286" t="s">
        <v>22</v>
      </c>
    </row>
    <row r="287" spans="1:11" x14ac:dyDescent="0.75">
      <c r="A287">
        <v>1300.6600000000001</v>
      </c>
      <c r="B287" t="s">
        <v>90</v>
      </c>
      <c r="C287">
        <v>3174.8</v>
      </c>
      <c r="D287">
        <v>30</v>
      </c>
      <c r="F287" t="s">
        <v>30</v>
      </c>
      <c r="I287" t="s">
        <v>22</v>
      </c>
    </row>
    <row r="288" spans="1:11" x14ac:dyDescent="0.75">
      <c r="A288">
        <v>1344.0630000000001</v>
      </c>
      <c r="B288" t="s">
        <v>90</v>
      </c>
      <c r="C288">
        <v>3174.8</v>
      </c>
      <c r="D288">
        <v>30</v>
      </c>
      <c r="F288" t="s">
        <v>30</v>
      </c>
      <c r="I288" t="s">
        <v>22</v>
      </c>
    </row>
    <row r="289" spans="1:9" x14ac:dyDescent="0.75">
      <c r="A289">
        <v>1354.9349999999999</v>
      </c>
      <c r="B289" t="s">
        <v>90</v>
      </c>
      <c r="C289">
        <v>3174.8</v>
      </c>
      <c r="D289">
        <v>30</v>
      </c>
      <c r="F289" t="s">
        <v>30</v>
      </c>
      <c r="I289" t="s">
        <v>22</v>
      </c>
    </row>
    <row r="290" spans="1:9" x14ac:dyDescent="0.75">
      <c r="A290">
        <v>1362.3340000000001</v>
      </c>
      <c r="B290" t="s">
        <v>90</v>
      </c>
      <c r="C290">
        <v>3174.8</v>
      </c>
      <c r="D290">
        <v>30</v>
      </c>
      <c r="F290" t="s">
        <v>30</v>
      </c>
      <c r="I290" t="s">
        <v>22</v>
      </c>
    </row>
    <row r="291" spans="1:9" x14ac:dyDescent="0.75">
      <c r="A291">
        <v>1368.086</v>
      </c>
      <c r="B291" t="s">
        <v>90</v>
      </c>
      <c r="C291">
        <v>3174.8</v>
      </c>
      <c r="D291">
        <v>30</v>
      </c>
      <c r="F291" t="s">
        <v>30</v>
      </c>
      <c r="I291" t="s">
        <v>22</v>
      </c>
    </row>
    <row r="292" spans="1:9" x14ac:dyDescent="0.75">
      <c r="A292">
        <v>1541.386</v>
      </c>
      <c r="B292" t="s">
        <v>90</v>
      </c>
      <c r="C292">
        <v>3174.8</v>
      </c>
      <c r="D292">
        <v>30</v>
      </c>
      <c r="F292" t="s">
        <v>30</v>
      </c>
      <c r="I292" t="s">
        <v>22</v>
      </c>
    </row>
    <row r="293" spans="1:9" x14ac:dyDescent="0.75">
      <c r="A293">
        <v>1552.5340000000001</v>
      </c>
      <c r="B293" t="s">
        <v>90</v>
      </c>
      <c r="C293">
        <v>3174.8</v>
      </c>
      <c r="D293">
        <v>30</v>
      </c>
      <c r="F293" t="s">
        <v>30</v>
      </c>
      <c r="I293" t="s">
        <v>22</v>
      </c>
    </row>
    <row r="294" spans="1:9" x14ac:dyDescent="0.75">
      <c r="A294">
        <v>1642.2349999999999</v>
      </c>
      <c r="B294" t="s">
        <v>90</v>
      </c>
      <c r="C294">
        <v>3174.8</v>
      </c>
      <c r="D294">
        <v>30</v>
      </c>
      <c r="F294" t="s">
        <v>30</v>
      </c>
      <c r="I294" t="s">
        <v>22</v>
      </c>
    </row>
    <row r="295" spans="1:9" x14ac:dyDescent="0.75">
      <c r="A295">
        <v>1679.2080000000001</v>
      </c>
      <c r="B295" t="s">
        <v>90</v>
      </c>
      <c r="C295">
        <v>3174.8</v>
      </c>
      <c r="D295">
        <v>30</v>
      </c>
      <c r="F295" t="s">
        <v>30</v>
      </c>
      <c r="I295" t="s">
        <v>22</v>
      </c>
    </row>
    <row r="296" spans="1:9" x14ac:dyDescent="0.75">
      <c r="A296">
        <v>1681.0840000000001</v>
      </c>
      <c r="B296" t="s">
        <v>90</v>
      </c>
      <c r="C296">
        <v>3174.8</v>
      </c>
      <c r="D296">
        <v>30</v>
      </c>
      <c r="F296" t="s">
        <v>30</v>
      </c>
      <c r="I296" t="s">
        <v>22</v>
      </c>
    </row>
    <row r="297" spans="1:9" x14ac:dyDescent="0.75">
      <c r="A297">
        <v>1202.989</v>
      </c>
      <c r="B297" t="s">
        <v>90</v>
      </c>
      <c r="C297">
        <v>3174.8</v>
      </c>
      <c r="D297">
        <v>30</v>
      </c>
      <c r="F297" t="s">
        <v>20</v>
      </c>
      <c r="I297" t="s">
        <v>22</v>
      </c>
    </row>
    <row r="298" spans="1:9" x14ac:dyDescent="0.75">
      <c r="A298">
        <v>1205.1089999999999</v>
      </c>
      <c r="B298" t="s">
        <v>90</v>
      </c>
      <c r="C298">
        <v>3174.8</v>
      </c>
      <c r="D298">
        <v>30</v>
      </c>
      <c r="F298" t="s">
        <v>20</v>
      </c>
      <c r="I298" t="s">
        <v>22</v>
      </c>
    </row>
    <row r="299" spans="1:9" x14ac:dyDescent="0.75">
      <c r="A299">
        <v>1216.433</v>
      </c>
      <c r="B299" t="s">
        <v>90</v>
      </c>
      <c r="C299">
        <v>3174.8</v>
      </c>
      <c r="D299">
        <v>30</v>
      </c>
      <c r="F299" t="s">
        <v>20</v>
      </c>
      <c r="I299" t="s">
        <v>22</v>
      </c>
    </row>
    <row r="300" spans="1:9" x14ac:dyDescent="0.75">
      <c r="A300">
        <v>1221.0889999999999</v>
      </c>
      <c r="B300" t="s">
        <v>90</v>
      </c>
      <c r="C300">
        <v>3174.8</v>
      </c>
      <c r="D300">
        <v>30</v>
      </c>
      <c r="F300" t="s">
        <v>20</v>
      </c>
      <c r="I300" t="s">
        <v>22</v>
      </c>
    </row>
    <row r="301" spans="1:9" x14ac:dyDescent="0.75">
      <c r="A301">
        <v>1222.585</v>
      </c>
      <c r="B301" t="s">
        <v>90</v>
      </c>
      <c r="C301">
        <v>3174.8</v>
      </c>
      <c r="D301">
        <v>30</v>
      </c>
      <c r="F301" t="s">
        <v>20</v>
      </c>
      <c r="I301" t="s">
        <v>22</v>
      </c>
    </row>
    <row r="302" spans="1:9" x14ac:dyDescent="0.75">
      <c r="A302">
        <v>1224.9590000000001</v>
      </c>
      <c r="B302" t="s">
        <v>90</v>
      </c>
      <c r="C302">
        <v>3174.8</v>
      </c>
      <c r="D302">
        <v>30</v>
      </c>
      <c r="F302" t="s">
        <v>20</v>
      </c>
      <c r="I302" t="s">
        <v>22</v>
      </c>
    </row>
    <row r="303" spans="1:9" x14ac:dyDescent="0.75">
      <c r="A303">
        <v>1232.807</v>
      </c>
      <c r="B303" t="s">
        <v>90</v>
      </c>
      <c r="C303">
        <v>3174.8</v>
      </c>
      <c r="D303">
        <v>30</v>
      </c>
      <c r="F303" t="s">
        <v>20</v>
      </c>
      <c r="I303" t="s">
        <v>22</v>
      </c>
    </row>
    <row r="304" spans="1:9" x14ac:dyDescent="0.75">
      <c r="A304">
        <v>1237.011</v>
      </c>
      <c r="B304" t="s">
        <v>90</v>
      </c>
      <c r="C304">
        <v>3174.8</v>
      </c>
      <c r="D304">
        <v>30</v>
      </c>
      <c r="F304" t="s">
        <v>20</v>
      </c>
      <c r="I304" t="s">
        <v>22</v>
      </c>
    </row>
    <row r="305" spans="1:9" x14ac:dyDescent="0.75">
      <c r="A305">
        <v>1242.7840000000001</v>
      </c>
      <c r="B305" t="s">
        <v>90</v>
      </c>
      <c r="C305">
        <v>3174.8</v>
      </c>
      <c r="D305">
        <v>30</v>
      </c>
      <c r="F305" t="s">
        <v>20</v>
      </c>
      <c r="I305" t="s">
        <v>22</v>
      </c>
    </row>
    <row r="306" spans="1:9" x14ac:dyDescent="0.75">
      <c r="A306">
        <v>1247.6079999999999</v>
      </c>
      <c r="B306" t="s">
        <v>90</v>
      </c>
      <c r="C306">
        <v>3174.8</v>
      </c>
      <c r="D306">
        <v>30</v>
      </c>
      <c r="F306" t="s">
        <v>20</v>
      </c>
      <c r="I306" t="s">
        <v>22</v>
      </c>
    </row>
    <row r="307" spans="1:9" x14ac:dyDescent="0.75">
      <c r="A307">
        <v>1253.1859999999999</v>
      </c>
      <c r="B307" t="s">
        <v>90</v>
      </c>
      <c r="C307">
        <v>3174.8</v>
      </c>
      <c r="D307">
        <v>30</v>
      </c>
      <c r="F307" t="s">
        <v>20</v>
      </c>
      <c r="I307" t="s">
        <v>22</v>
      </c>
    </row>
    <row r="308" spans="1:9" x14ac:dyDescent="0.75">
      <c r="A308">
        <v>1273.309</v>
      </c>
      <c r="B308" t="s">
        <v>90</v>
      </c>
      <c r="C308">
        <v>3174.8</v>
      </c>
      <c r="D308">
        <v>30</v>
      </c>
      <c r="F308" t="s">
        <v>20</v>
      </c>
      <c r="I308" t="s">
        <v>22</v>
      </c>
    </row>
    <row r="309" spans="1:9" x14ac:dyDescent="0.75">
      <c r="A309">
        <v>1277.3340000000001</v>
      </c>
      <c r="B309" t="s">
        <v>90</v>
      </c>
      <c r="C309">
        <v>3174.8</v>
      </c>
      <c r="D309">
        <v>30</v>
      </c>
      <c r="F309" t="s">
        <v>20</v>
      </c>
      <c r="I309" t="s">
        <v>22</v>
      </c>
    </row>
    <row r="310" spans="1:9" x14ac:dyDescent="0.75">
      <c r="A310">
        <v>1287.663</v>
      </c>
      <c r="B310" t="s">
        <v>90</v>
      </c>
      <c r="C310">
        <v>3174.8</v>
      </c>
      <c r="D310">
        <v>30</v>
      </c>
      <c r="F310" t="s">
        <v>20</v>
      </c>
      <c r="I310" t="s">
        <v>22</v>
      </c>
    </row>
    <row r="311" spans="1:9" x14ac:dyDescent="0.75">
      <c r="A311">
        <v>1292.308</v>
      </c>
      <c r="B311" t="s">
        <v>90</v>
      </c>
      <c r="C311">
        <v>3174.8</v>
      </c>
      <c r="D311">
        <v>30</v>
      </c>
      <c r="F311" t="s">
        <v>20</v>
      </c>
      <c r="I311" t="s">
        <v>22</v>
      </c>
    </row>
    <row r="312" spans="1:9" x14ac:dyDescent="0.75">
      <c r="A312">
        <v>1310.76</v>
      </c>
      <c r="B312" t="s">
        <v>90</v>
      </c>
      <c r="C312">
        <v>3174.8</v>
      </c>
      <c r="D312">
        <v>30</v>
      </c>
      <c r="F312" t="s">
        <v>20</v>
      </c>
      <c r="I312" t="s">
        <v>22</v>
      </c>
    </row>
    <row r="313" spans="1:9" x14ac:dyDescent="0.75">
      <c r="A313">
        <v>1312.71</v>
      </c>
      <c r="B313" t="s">
        <v>90</v>
      </c>
      <c r="C313">
        <v>3174.8</v>
      </c>
      <c r="D313">
        <v>30</v>
      </c>
      <c r="F313" t="s">
        <v>20</v>
      </c>
      <c r="I313" t="s">
        <v>22</v>
      </c>
    </row>
    <row r="314" spans="1:9" x14ac:dyDescent="0.75">
      <c r="A314">
        <v>1316.9349999999999</v>
      </c>
      <c r="B314" t="s">
        <v>90</v>
      </c>
      <c r="C314">
        <v>3174.8</v>
      </c>
      <c r="D314">
        <v>30</v>
      </c>
      <c r="F314" t="s">
        <v>20</v>
      </c>
      <c r="I314" t="s">
        <v>22</v>
      </c>
    </row>
    <row r="315" spans="1:9" x14ac:dyDescent="0.75">
      <c r="A315">
        <v>1364.288</v>
      </c>
      <c r="B315" t="s">
        <v>90</v>
      </c>
      <c r="C315">
        <v>3174.8</v>
      </c>
      <c r="D315">
        <v>30</v>
      </c>
      <c r="F315" t="s">
        <v>20</v>
      </c>
      <c r="I315" t="s">
        <v>22</v>
      </c>
    </row>
    <row r="316" spans="1:9" x14ac:dyDescent="0.75">
      <c r="A316">
        <v>1370.008</v>
      </c>
      <c r="B316" t="s">
        <v>90</v>
      </c>
      <c r="C316">
        <v>3174.8</v>
      </c>
      <c r="D316">
        <v>30</v>
      </c>
      <c r="F316" t="s">
        <v>20</v>
      </c>
      <c r="I316" t="s">
        <v>22</v>
      </c>
    </row>
    <row r="317" spans="1:9" x14ac:dyDescent="0.75">
      <c r="A317">
        <v>1378.31</v>
      </c>
      <c r="B317" t="s">
        <v>90</v>
      </c>
      <c r="C317">
        <v>3174.8</v>
      </c>
      <c r="D317">
        <v>30</v>
      </c>
      <c r="F317" t="s">
        <v>20</v>
      </c>
      <c r="I317" t="s">
        <v>22</v>
      </c>
    </row>
    <row r="318" spans="1:9" x14ac:dyDescent="0.75">
      <c r="A318">
        <v>1383.635</v>
      </c>
      <c r="B318" t="s">
        <v>90</v>
      </c>
      <c r="C318">
        <v>3174.8</v>
      </c>
      <c r="D318">
        <v>30</v>
      </c>
      <c r="F318" t="s">
        <v>20</v>
      </c>
      <c r="I318" t="s">
        <v>22</v>
      </c>
    </row>
    <row r="319" spans="1:9" x14ac:dyDescent="0.75">
      <c r="A319">
        <v>1389.71</v>
      </c>
      <c r="B319" t="s">
        <v>90</v>
      </c>
      <c r="C319">
        <v>3174.8</v>
      </c>
      <c r="D319">
        <v>30</v>
      </c>
      <c r="F319" t="s">
        <v>20</v>
      </c>
      <c r="I319" t="s">
        <v>22</v>
      </c>
    </row>
    <row r="320" spans="1:9" x14ac:dyDescent="0.75">
      <c r="A320">
        <v>1395.1110000000001</v>
      </c>
      <c r="B320" t="s">
        <v>90</v>
      </c>
      <c r="C320">
        <v>3174.8</v>
      </c>
      <c r="D320">
        <v>30</v>
      </c>
      <c r="F320" t="s">
        <v>20</v>
      </c>
      <c r="I320" t="s">
        <v>22</v>
      </c>
    </row>
    <row r="321" spans="1:9" x14ac:dyDescent="0.75">
      <c r="A321">
        <v>1405.259</v>
      </c>
      <c r="B321" t="s">
        <v>90</v>
      </c>
      <c r="C321">
        <v>3174.8</v>
      </c>
      <c r="D321">
        <v>30</v>
      </c>
      <c r="F321" t="s">
        <v>20</v>
      </c>
      <c r="I321" t="s">
        <v>22</v>
      </c>
    </row>
    <row r="322" spans="1:9" x14ac:dyDescent="0.75">
      <c r="A322">
        <v>1409.307</v>
      </c>
      <c r="B322" t="s">
        <v>90</v>
      </c>
      <c r="C322">
        <v>3174.8</v>
      </c>
      <c r="D322">
        <v>30</v>
      </c>
      <c r="F322" t="s">
        <v>20</v>
      </c>
      <c r="I322" t="s">
        <v>22</v>
      </c>
    </row>
    <row r="323" spans="1:9" x14ac:dyDescent="0.75">
      <c r="A323">
        <v>1411.634</v>
      </c>
      <c r="B323" t="s">
        <v>90</v>
      </c>
      <c r="C323">
        <v>3174.8</v>
      </c>
      <c r="D323">
        <v>30</v>
      </c>
      <c r="F323" t="s">
        <v>20</v>
      </c>
      <c r="I323" t="s">
        <v>22</v>
      </c>
    </row>
    <row r="324" spans="1:9" x14ac:dyDescent="0.75">
      <c r="A324">
        <v>1416.287</v>
      </c>
      <c r="B324" t="s">
        <v>90</v>
      </c>
      <c r="C324">
        <v>3174.8</v>
      </c>
      <c r="D324">
        <v>30</v>
      </c>
      <c r="F324" t="s">
        <v>20</v>
      </c>
      <c r="I324" t="s">
        <v>22</v>
      </c>
    </row>
    <row r="325" spans="1:9" x14ac:dyDescent="0.75">
      <c r="A325">
        <v>1424.6869999999999</v>
      </c>
      <c r="B325" t="s">
        <v>90</v>
      </c>
      <c r="C325">
        <v>3174.8</v>
      </c>
      <c r="D325">
        <v>30</v>
      </c>
      <c r="F325" t="s">
        <v>20</v>
      </c>
      <c r="I325" t="s">
        <v>22</v>
      </c>
    </row>
    <row r="326" spans="1:9" x14ac:dyDescent="0.75">
      <c r="A326">
        <v>1427.885</v>
      </c>
      <c r="B326" t="s">
        <v>90</v>
      </c>
      <c r="C326">
        <v>3174.8</v>
      </c>
      <c r="D326">
        <v>30</v>
      </c>
      <c r="F326" t="s">
        <v>20</v>
      </c>
      <c r="I326" t="s">
        <v>22</v>
      </c>
    </row>
    <row r="327" spans="1:9" x14ac:dyDescent="0.75">
      <c r="A327">
        <v>1432.933</v>
      </c>
      <c r="B327" t="s">
        <v>90</v>
      </c>
      <c r="C327">
        <v>3174.8</v>
      </c>
      <c r="D327">
        <v>30</v>
      </c>
      <c r="F327" t="s">
        <v>20</v>
      </c>
      <c r="I327" t="s">
        <v>22</v>
      </c>
    </row>
    <row r="328" spans="1:9" x14ac:dyDescent="0.75">
      <c r="A328">
        <v>1437.5840000000001</v>
      </c>
      <c r="B328" t="s">
        <v>90</v>
      </c>
      <c r="C328">
        <v>3174.8</v>
      </c>
      <c r="D328">
        <v>30</v>
      </c>
      <c r="F328" t="s">
        <v>20</v>
      </c>
      <c r="I328" t="s">
        <v>22</v>
      </c>
    </row>
    <row r="329" spans="1:9" x14ac:dyDescent="0.75">
      <c r="A329">
        <v>1441.76</v>
      </c>
      <c r="B329" t="s">
        <v>90</v>
      </c>
      <c r="C329">
        <v>3174.8</v>
      </c>
      <c r="D329">
        <v>30</v>
      </c>
      <c r="F329" t="s">
        <v>20</v>
      </c>
      <c r="I329" t="s">
        <v>22</v>
      </c>
    </row>
    <row r="330" spans="1:9" x14ac:dyDescent="0.75">
      <c r="A330">
        <v>1446.0329999999999</v>
      </c>
      <c r="B330" t="s">
        <v>90</v>
      </c>
      <c r="C330">
        <v>3174.8</v>
      </c>
      <c r="D330">
        <v>30</v>
      </c>
      <c r="F330" t="s">
        <v>20</v>
      </c>
      <c r="I330" t="s">
        <v>22</v>
      </c>
    </row>
    <row r="331" spans="1:9" x14ac:dyDescent="0.75">
      <c r="A331">
        <v>1448.7349999999999</v>
      </c>
      <c r="B331" t="s">
        <v>90</v>
      </c>
      <c r="C331">
        <v>3174.8</v>
      </c>
      <c r="D331">
        <v>30</v>
      </c>
      <c r="F331" t="s">
        <v>20</v>
      </c>
      <c r="I331" t="s">
        <v>22</v>
      </c>
    </row>
    <row r="332" spans="1:9" x14ac:dyDescent="0.75">
      <c r="A332">
        <v>1458.559</v>
      </c>
      <c r="B332" t="s">
        <v>90</v>
      </c>
      <c r="C332">
        <v>3174.8</v>
      </c>
      <c r="D332">
        <v>30</v>
      </c>
      <c r="F332" t="s">
        <v>20</v>
      </c>
      <c r="I332" t="s">
        <v>22</v>
      </c>
    </row>
    <row r="333" spans="1:9" x14ac:dyDescent="0.75">
      <c r="A333">
        <v>1469.0329999999999</v>
      </c>
      <c r="B333" t="s">
        <v>90</v>
      </c>
      <c r="C333">
        <v>3174.8</v>
      </c>
      <c r="D333">
        <v>30</v>
      </c>
      <c r="F333" t="s">
        <v>20</v>
      </c>
      <c r="I333" t="s">
        <v>22</v>
      </c>
    </row>
    <row r="334" spans="1:9" x14ac:dyDescent="0.75">
      <c r="A334">
        <v>1473.509</v>
      </c>
      <c r="B334" t="s">
        <v>90</v>
      </c>
      <c r="C334">
        <v>3174.8</v>
      </c>
      <c r="D334">
        <v>30</v>
      </c>
      <c r="F334" t="s">
        <v>20</v>
      </c>
      <c r="I334" t="s">
        <v>22</v>
      </c>
    </row>
    <row r="335" spans="1:9" x14ac:dyDescent="0.75">
      <c r="A335">
        <v>1477.5139999999999</v>
      </c>
      <c r="B335" t="s">
        <v>90</v>
      </c>
      <c r="C335">
        <v>3174.8</v>
      </c>
      <c r="D335">
        <v>30</v>
      </c>
      <c r="F335" t="s">
        <v>20</v>
      </c>
      <c r="I335" t="s">
        <v>22</v>
      </c>
    </row>
    <row r="336" spans="1:9" x14ac:dyDescent="0.75">
      <c r="A336">
        <v>1482.559</v>
      </c>
      <c r="B336" t="s">
        <v>90</v>
      </c>
      <c r="C336">
        <v>3174.8</v>
      </c>
      <c r="D336">
        <v>30</v>
      </c>
      <c r="F336" t="s">
        <v>20</v>
      </c>
      <c r="I336" t="s">
        <v>22</v>
      </c>
    </row>
    <row r="337" spans="1:9" x14ac:dyDescent="0.75">
      <c r="A337">
        <v>1487.1120000000001</v>
      </c>
      <c r="B337" t="s">
        <v>90</v>
      </c>
      <c r="C337">
        <v>3174.8</v>
      </c>
      <c r="D337">
        <v>30</v>
      </c>
      <c r="F337" t="s">
        <v>20</v>
      </c>
      <c r="I337" t="s">
        <v>22</v>
      </c>
    </row>
    <row r="338" spans="1:9" x14ac:dyDescent="0.75">
      <c r="A338">
        <v>1490.761</v>
      </c>
      <c r="B338" t="s">
        <v>90</v>
      </c>
      <c r="C338">
        <v>3174.8</v>
      </c>
      <c r="D338">
        <v>30</v>
      </c>
      <c r="F338" t="s">
        <v>20</v>
      </c>
      <c r="I338" t="s">
        <v>22</v>
      </c>
    </row>
    <row r="339" spans="1:9" x14ac:dyDescent="0.75">
      <c r="A339">
        <v>1496.26</v>
      </c>
      <c r="B339" t="s">
        <v>90</v>
      </c>
      <c r="C339">
        <v>3174.8</v>
      </c>
      <c r="D339">
        <v>30</v>
      </c>
      <c r="F339" t="s">
        <v>20</v>
      </c>
      <c r="I339" t="s">
        <v>22</v>
      </c>
    </row>
    <row r="340" spans="1:9" x14ac:dyDescent="0.75">
      <c r="A340">
        <v>1501.3620000000001</v>
      </c>
      <c r="B340" t="s">
        <v>90</v>
      </c>
      <c r="C340">
        <v>3174.8</v>
      </c>
      <c r="D340">
        <v>30</v>
      </c>
      <c r="F340" t="s">
        <v>20</v>
      </c>
      <c r="I340" t="s">
        <v>22</v>
      </c>
    </row>
    <row r="341" spans="1:9" x14ac:dyDescent="0.75">
      <c r="A341">
        <v>1517.36</v>
      </c>
      <c r="B341" t="s">
        <v>90</v>
      </c>
      <c r="C341">
        <v>3174.8</v>
      </c>
      <c r="D341">
        <v>30</v>
      </c>
      <c r="F341" t="s">
        <v>20</v>
      </c>
      <c r="I341" t="s">
        <v>22</v>
      </c>
    </row>
    <row r="342" spans="1:9" x14ac:dyDescent="0.75">
      <c r="A342">
        <v>1521.7840000000001</v>
      </c>
      <c r="B342" t="s">
        <v>90</v>
      </c>
      <c r="C342">
        <v>3174.8</v>
      </c>
      <c r="D342">
        <v>30</v>
      </c>
      <c r="F342" t="s">
        <v>20</v>
      </c>
      <c r="I342" t="s">
        <v>22</v>
      </c>
    </row>
    <row r="343" spans="1:9" x14ac:dyDescent="0.75">
      <c r="A343">
        <v>1525.162</v>
      </c>
      <c r="B343" t="s">
        <v>90</v>
      </c>
      <c r="C343">
        <v>3174.8</v>
      </c>
      <c r="D343">
        <v>30</v>
      </c>
      <c r="F343" t="s">
        <v>20</v>
      </c>
      <c r="I343" t="s">
        <v>22</v>
      </c>
    </row>
    <row r="344" spans="1:9" x14ac:dyDescent="0.75">
      <c r="A344">
        <v>1543.06</v>
      </c>
      <c r="B344" t="s">
        <v>90</v>
      </c>
      <c r="C344">
        <v>3174.8</v>
      </c>
      <c r="D344">
        <v>30</v>
      </c>
      <c r="F344" t="s">
        <v>20</v>
      </c>
      <c r="I344" t="s">
        <v>22</v>
      </c>
    </row>
    <row r="345" spans="1:9" x14ac:dyDescent="0.75">
      <c r="A345">
        <v>1555.4110000000001</v>
      </c>
      <c r="B345" t="s">
        <v>90</v>
      </c>
      <c r="C345">
        <v>3174.8</v>
      </c>
      <c r="D345">
        <v>30</v>
      </c>
      <c r="F345" t="s">
        <v>20</v>
      </c>
      <c r="I345" t="s">
        <v>22</v>
      </c>
    </row>
    <row r="346" spans="1:9" x14ac:dyDescent="0.75">
      <c r="A346">
        <v>1563.5840000000001</v>
      </c>
      <c r="B346" t="s">
        <v>90</v>
      </c>
      <c r="C346">
        <v>3174.8</v>
      </c>
      <c r="D346">
        <v>30</v>
      </c>
      <c r="F346" t="s">
        <v>20</v>
      </c>
      <c r="I346" t="s">
        <v>22</v>
      </c>
    </row>
    <row r="347" spans="1:9" x14ac:dyDescent="0.75">
      <c r="A347">
        <v>1572.4349999999999</v>
      </c>
      <c r="B347" t="s">
        <v>90</v>
      </c>
      <c r="C347">
        <v>3174.8</v>
      </c>
      <c r="D347">
        <v>30</v>
      </c>
      <c r="F347" t="s">
        <v>20</v>
      </c>
      <c r="I347" t="s">
        <v>22</v>
      </c>
    </row>
    <row r="348" spans="1:9" x14ac:dyDescent="0.75">
      <c r="A348">
        <v>1578.386</v>
      </c>
      <c r="B348" t="s">
        <v>90</v>
      </c>
      <c r="C348">
        <v>3174.8</v>
      </c>
      <c r="D348">
        <v>30</v>
      </c>
      <c r="F348" t="s">
        <v>20</v>
      </c>
      <c r="I348" t="s">
        <v>22</v>
      </c>
    </row>
    <row r="349" spans="1:9" x14ac:dyDescent="0.75">
      <c r="A349">
        <v>1587.41</v>
      </c>
      <c r="B349" t="s">
        <v>90</v>
      </c>
      <c r="C349">
        <v>3174.8</v>
      </c>
      <c r="D349">
        <v>30</v>
      </c>
      <c r="F349" t="s">
        <v>20</v>
      </c>
      <c r="I349" t="s">
        <v>22</v>
      </c>
    </row>
    <row r="350" spans="1:9" x14ac:dyDescent="0.75">
      <c r="A350">
        <v>1596.7329999999999</v>
      </c>
      <c r="B350" t="s">
        <v>90</v>
      </c>
      <c r="C350">
        <v>3174.8</v>
      </c>
      <c r="D350">
        <v>30</v>
      </c>
      <c r="F350" t="s">
        <v>20</v>
      </c>
      <c r="I350" t="s">
        <v>22</v>
      </c>
    </row>
    <row r="351" spans="1:9" x14ac:dyDescent="0.75">
      <c r="A351">
        <v>1607.0340000000001</v>
      </c>
      <c r="B351" t="s">
        <v>90</v>
      </c>
      <c r="C351">
        <v>3174.8</v>
      </c>
      <c r="D351">
        <v>30</v>
      </c>
      <c r="F351" t="s">
        <v>20</v>
      </c>
      <c r="I351" t="s">
        <v>22</v>
      </c>
    </row>
    <row r="352" spans="1:9" x14ac:dyDescent="0.75">
      <c r="A352">
        <v>1619.5070000000001</v>
      </c>
      <c r="B352" t="s">
        <v>90</v>
      </c>
      <c r="C352">
        <v>3174.8</v>
      </c>
      <c r="D352">
        <v>30</v>
      </c>
      <c r="F352" t="s">
        <v>20</v>
      </c>
      <c r="I352" t="s">
        <v>22</v>
      </c>
    </row>
    <row r="353" spans="1:9" x14ac:dyDescent="0.75">
      <c r="A353">
        <v>1622.4349999999999</v>
      </c>
      <c r="B353" t="s">
        <v>90</v>
      </c>
      <c r="C353">
        <v>3174.8</v>
      </c>
      <c r="D353">
        <v>30</v>
      </c>
      <c r="F353" t="s">
        <v>20</v>
      </c>
      <c r="I353" t="s">
        <v>22</v>
      </c>
    </row>
    <row r="354" spans="1:9" x14ac:dyDescent="0.75">
      <c r="A354">
        <v>1630.559</v>
      </c>
      <c r="B354" t="s">
        <v>90</v>
      </c>
      <c r="C354">
        <v>3174.8</v>
      </c>
      <c r="D354">
        <v>30</v>
      </c>
      <c r="F354" t="s">
        <v>20</v>
      </c>
      <c r="I354" t="s">
        <v>22</v>
      </c>
    </row>
    <row r="355" spans="1:9" x14ac:dyDescent="0.75">
      <c r="A355">
        <v>1632.7080000000001</v>
      </c>
      <c r="B355" t="s">
        <v>90</v>
      </c>
      <c r="C355">
        <v>3174.8</v>
      </c>
      <c r="D355">
        <v>30</v>
      </c>
      <c r="F355" t="s">
        <v>20</v>
      </c>
      <c r="I355" t="s">
        <v>22</v>
      </c>
    </row>
    <row r="356" spans="1:9" x14ac:dyDescent="0.75">
      <c r="A356">
        <v>1640.5840000000001</v>
      </c>
      <c r="B356" t="s">
        <v>90</v>
      </c>
      <c r="C356">
        <v>3174.8</v>
      </c>
      <c r="D356">
        <v>30</v>
      </c>
      <c r="F356" t="s">
        <v>20</v>
      </c>
      <c r="I356" t="s">
        <v>22</v>
      </c>
    </row>
    <row r="357" spans="1:9" x14ac:dyDescent="0.75">
      <c r="A357">
        <v>1650.96</v>
      </c>
      <c r="B357" t="s">
        <v>90</v>
      </c>
      <c r="C357">
        <v>3174.8</v>
      </c>
      <c r="D357">
        <v>30</v>
      </c>
      <c r="F357" t="s">
        <v>20</v>
      </c>
      <c r="I357" t="s">
        <v>22</v>
      </c>
    </row>
    <row r="358" spans="1:9" x14ac:dyDescent="0.75">
      <c r="A358">
        <v>1656.962</v>
      </c>
      <c r="B358" t="s">
        <v>90</v>
      </c>
      <c r="C358">
        <v>3174.8</v>
      </c>
      <c r="D358">
        <v>30</v>
      </c>
      <c r="F358" t="s">
        <v>20</v>
      </c>
      <c r="I358" t="s">
        <v>22</v>
      </c>
    </row>
    <row r="359" spans="1:9" x14ac:dyDescent="0.75">
      <c r="A359">
        <v>1666.0630000000001</v>
      </c>
      <c r="B359" t="s">
        <v>90</v>
      </c>
      <c r="C359">
        <v>3174.8</v>
      </c>
      <c r="D359">
        <v>30</v>
      </c>
      <c r="F359" t="s">
        <v>20</v>
      </c>
      <c r="I359" t="s">
        <v>22</v>
      </c>
    </row>
    <row r="360" spans="1:9" x14ac:dyDescent="0.75">
      <c r="A360">
        <v>1674.56</v>
      </c>
      <c r="B360" t="s">
        <v>90</v>
      </c>
      <c r="C360">
        <v>3174.8</v>
      </c>
      <c r="D360">
        <v>30</v>
      </c>
      <c r="F360" t="s">
        <v>20</v>
      </c>
      <c r="I360" t="s">
        <v>22</v>
      </c>
    </row>
    <row r="361" spans="1:9" x14ac:dyDescent="0.75">
      <c r="A361">
        <v>1684.8610000000001</v>
      </c>
      <c r="B361" t="s">
        <v>90</v>
      </c>
      <c r="C361">
        <v>3174.8</v>
      </c>
      <c r="D361">
        <v>30</v>
      </c>
      <c r="F361" t="s">
        <v>20</v>
      </c>
      <c r="I361" t="s">
        <v>22</v>
      </c>
    </row>
    <row r="362" spans="1:9" x14ac:dyDescent="0.75">
      <c r="A362">
        <v>1687.008</v>
      </c>
      <c r="B362" t="s">
        <v>90</v>
      </c>
      <c r="C362">
        <v>3174.8</v>
      </c>
      <c r="D362">
        <v>30</v>
      </c>
      <c r="F362" t="s">
        <v>20</v>
      </c>
      <c r="I362" t="s">
        <v>22</v>
      </c>
    </row>
    <row r="363" spans="1:9" x14ac:dyDescent="0.75">
      <c r="A363">
        <v>1708.2349999999999</v>
      </c>
      <c r="B363" t="s">
        <v>90</v>
      </c>
      <c r="C363">
        <v>3174.8</v>
      </c>
      <c r="D363">
        <v>30</v>
      </c>
      <c r="F363" t="s">
        <v>20</v>
      </c>
      <c r="I363" t="s">
        <v>22</v>
      </c>
    </row>
    <row r="364" spans="1:9" x14ac:dyDescent="0.75">
      <c r="A364">
        <v>1715.6089999999999</v>
      </c>
      <c r="B364" t="s">
        <v>90</v>
      </c>
      <c r="C364">
        <v>3174.8</v>
      </c>
      <c r="D364">
        <v>30</v>
      </c>
      <c r="F364" t="s">
        <v>20</v>
      </c>
      <c r="I364" t="s">
        <v>22</v>
      </c>
    </row>
    <row r="365" spans="1:9" x14ac:dyDescent="0.75">
      <c r="A365">
        <v>1726.0619999999999</v>
      </c>
      <c r="B365" t="s">
        <v>90</v>
      </c>
      <c r="C365">
        <v>3174.8</v>
      </c>
      <c r="D365">
        <v>30</v>
      </c>
      <c r="F365" t="s">
        <v>20</v>
      </c>
      <c r="I365" t="s">
        <v>22</v>
      </c>
    </row>
    <row r="366" spans="1:9" x14ac:dyDescent="0.75">
      <c r="A366">
        <v>1730.7329999999999</v>
      </c>
      <c r="B366" t="s">
        <v>90</v>
      </c>
      <c r="C366">
        <v>3174.8</v>
      </c>
      <c r="D366">
        <v>30</v>
      </c>
      <c r="F366" t="s">
        <v>20</v>
      </c>
      <c r="I366" t="s">
        <v>22</v>
      </c>
    </row>
    <row r="367" spans="1:9" x14ac:dyDescent="0.75">
      <c r="A367">
        <v>1733.434</v>
      </c>
      <c r="B367" t="s">
        <v>90</v>
      </c>
      <c r="C367">
        <v>3174.8</v>
      </c>
      <c r="D367">
        <v>30</v>
      </c>
      <c r="F367" t="s">
        <v>20</v>
      </c>
      <c r="I367" t="s">
        <v>22</v>
      </c>
    </row>
    <row r="368" spans="1:9" x14ac:dyDescent="0.75">
      <c r="A368">
        <v>1740.3589999999999</v>
      </c>
      <c r="B368" t="s">
        <v>90</v>
      </c>
      <c r="C368">
        <v>3174.8</v>
      </c>
      <c r="D368">
        <v>30</v>
      </c>
      <c r="F368" t="s">
        <v>20</v>
      </c>
      <c r="I368" t="s">
        <v>22</v>
      </c>
    </row>
    <row r="369" spans="1:9" x14ac:dyDescent="0.75">
      <c r="A369">
        <v>1742.0360000000001</v>
      </c>
      <c r="B369" t="s">
        <v>90</v>
      </c>
      <c r="C369">
        <v>3174.8</v>
      </c>
      <c r="D369">
        <v>30</v>
      </c>
      <c r="F369" t="s">
        <v>20</v>
      </c>
      <c r="I369" t="s">
        <v>22</v>
      </c>
    </row>
    <row r="370" spans="1:9" x14ac:dyDescent="0.75">
      <c r="A370">
        <v>1749.2349999999999</v>
      </c>
      <c r="B370" t="s">
        <v>90</v>
      </c>
      <c r="C370">
        <v>3174.8</v>
      </c>
      <c r="D370">
        <v>30</v>
      </c>
      <c r="F370" t="s">
        <v>20</v>
      </c>
      <c r="I370" t="s">
        <v>22</v>
      </c>
    </row>
    <row r="371" spans="1:9" x14ac:dyDescent="0.75">
      <c r="A371">
        <v>1771.308</v>
      </c>
      <c r="B371" t="s">
        <v>90</v>
      </c>
      <c r="C371">
        <v>3174.8</v>
      </c>
      <c r="D371">
        <v>30</v>
      </c>
      <c r="F371" t="s">
        <v>20</v>
      </c>
      <c r="I371" t="s">
        <v>22</v>
      </c>
    </row>
    <row r="372" spans="1:9" x14ac:dyDescent="0.75">
      <c r="A372">
        <v>1774.0840000000001</v>
      </c>
      <c r="B372" t="s">
        <v>90</v>
      </c>
      <c r="C372">
        <v>3174.8</v>
      </c>
      <c r="D372">
        <v>30</v>
      </c>
      <c r="F372" t="s">
        <v>20</v>
      </c>
      <c r="I372" t="s">
        <v>22</v>
      </c>
    </row>
    <row r="373" spans="1:9" x14ac:dyDescent="0.75">
      <c r="A373">
        <v>1781.2840000000001</v>
      </c>
      <c r="B373" t="s">
        <v>90</v>
      </c>
      <c r="C373">
        <v>3174.8</v>
      </c>
      <c r="D373">
        <v>30</v>
      </c>
      <c r="F373" t="s">
        <v>20</v>
      </c>
      <c r="I373" t="s">
        <v>22</v>
      </c>
    </row>
    <row r="374" spans="1:9" x14ac:dyDescent="0.75">
      <c r="A374">
        <v>1788.337</v>
      </c>
      <c r="B374" t="s">
        <v>90</v>
      </c>
      <c r="C374">
        <v>3174.8</v>
      </c>
      <c r="D374">
        <v>30</v>
      </c>
      <c r="F374" t="s">
        <v>20</v>
      </c>
      <c r="I374" t="s">
        <v>22</v>
      </c>
    </row>
    <row r="375" spans="1:9" x14ac:dyDescent="0.75">
      <c r="A375">
        <v>1791.961</v>
      </c>
      <c r="B375" t="s">
        <v>90</v>
      </c>
      <c r="C375">
        <v>3174.8</v>
      </c>
      <c r="D375">
        <v>30</v>
      </c>
      <c r="F375" t="s">
        <v>20</v>
      </c>
      <c r="I375" t="s">
        <v>22</v>
      </c>
    </row>
    <row r="376" spans="1:9" x14ac:dyDescent="0.75">
      <c r="A376">
        <v>1794.0630000000001</v>
      </c>
      <c r="B376" t="s">
        <v>90</v>
      </c>
      <c r="C376">
        <v>3174.8</v>
      </c>
      <c r="D376">
        <v>30</v>
      </c>
      <c r="F376" t="s">
        <v>20</v>
      </c>
      <c r="I376" t="s">
        <v>22</v>
      </c>
    </row>
    <row r="377" spans="1:9" x14ac:dyDescent="0.75">
      <c r="A377">
        <v>1796.9369999999999</v>
      </c>
      <c r="B377" t="s">
        <v>90</v>
      </c>
      <c r="C377">
        <v>3174.8</v>
      </c>
      <c r="D377">
        <v>30</v>
      </c>
      <c r="F377" t="s">
        <v>20</v>
      </c>
      <c r="I377" t="s">
        <v>22</v>
      </c>
    </row>
    <row r="378" spans="1:9" x14ac:dyDescent="0.75">
      <c r="A378">
        <v>1800.16</v>
      </c>
      <c r="B378" t="s">
        <v>90</v>
      </c>
      <c r="C378">
        <v>3174.8</v>
      </c>
      <c r="D378">
        <v>30</v>
      </c>
      <c r="F378" t="s">
        <v>20</v>
      </c>
      <c r="I378" t="s">
        <v>22</v>
      </c>
    </row>
    <row r="379" spans="1:9" x14ac:dyDescent="0.75">
      <c r="A379">
        <v>1214.086</v>
      </c>
      <c r="B379" t="s">
        <v>90</v>
      </c>
      <c r="C379">
        <v>3174.8</v>
      </c>
      <c r="D379">
        <v>30</v>
      </c>
      <c r="F379" t="s">
        <v>26</v>
      </c>
      <c r="I379" t="s">
        <v>22</v>
      </c>
    </row>
    <row r="380" spans="1:9" x14ac:dyDescent="0.75">
      <c r="A380">
        <v>1220.2349999999999</v>
      </c>
      <c r="B380" t="s">
        <v>90</v>
      </c>
      <c r="C380">
        <v>3174.8</v>
      </c>
      <c r="D380">
        <v>30</v>
      </c>
      <c r="F380" t="s">
        <v>26</v>
      </c>
      <c r="I380" t="s">
        <v>22</v>
      </c>
    </row>
    <row r="381" spans="1:9" x14ac:dyDescent="0.75">
      <c r="A381">
        <v>1230.01</v>
      </c>
      <c r="B381" t="s">
        <v>90</v>
      </c>
      <c r="C381">
        <v>3174.8</v>
      </c>
      <c r="D381">
        <v>30</v>
      </c>
      <c r="F381" t="s">
        <v>26</v>
      </c>
      <c r="I381" t="s">
        <v>22</v>
      </c>
    </row>
    <row r="382" spans="1:9" x14ac:dyDescent="0.75">
      <c r="A382">
        <v>1238.9110000000001</v>
      </c>
      <c r="B382" t="s">
        <v>90</v>
      </c>
      <c r="C382">
        <v>3174.8</v>
      </c>
      <c r="D382">
        <v>30</v>
      </c>
      <c r="F382" t="s">
        <v>26</v>
      </c>
      <c r="I382" t="s">
        <v>22</v>
      </c>
    </row>
    <row r="383" spans="1:9" x14ac:dyDescent="0.75">
      <c r="A383">
        <v>1244.884</v>
      </c>
      <c r="B383" t="s">
        <v>90</v>
      </c>
      <c r="C383">
        <v>3174.8</v>
      </c>
      <c r="D383">
        <v>30</v>
      </c>
      <c r="F383" t="s">
        <v>26</v>
      </c>
      <c r="I383" t="s">
        <v>22</v>
      </c>
    </row>
    <row r="384" spans="1:9" x14ac:dyDescent="0.75">
      <c r="A384">
        <v>1258.9349999999999</v>
      </c>
      <c r="B384" t="s">
        <v>90</v>
      </c>
      <c r="C384">
        <v>3174.8</v>
      </c>
      <c r="D384">
        <v>30</v>
      </c>
      <c r="F384" t="s">
        <v>26</v>
      </c>
      <c r="I384" t="s">
        <v>22</v>
      </c>
    </row>
    <row r="385" spans="1:9" x14ac:dyDescent="0.75">
      <c r="A385">
        <v>1270.307</v>
      </c>
      <c r="B385" t="s">
        <v>90</v>
      </c>
      <c r="C385">
        <v>3174.8</v>
      </c>
      <c r="D385">
        <v>30</v>
      </c>
      <c r="F385" t="s">
        <v>26</v>
      </c>
      <c r="I385" t="s">
        <v>22</v>
      </c>
    </row>
    <row r="386" spans="1:9" x14ac:dyDescent="0.75">
      <c r="A386">
        <v>1275.8340000000001</v>
      </c>
      <c r="B386" t="s">
        <v>90</v>
      </c>
      <c r="C386">
        <v>3174.8</v>
      </c>
      <c r="D386">
        <v>30</v>
      </c>
      <c r="F386" t="s">
        <v>26</v>
      </c>
      <c r="I386" t="s">
        <v>22</v>
      </c>
    </row>
    <row r="387" spans="1:9" x14ac:dyDescent="0.75">
      <c r="A387">
        <v>1286.809</v>
      </c>
      <c r="B387" t="s">
        <v>90</v>
      </c>
      <c r="C387">
        <v>3174.8</v>
      </c>
      <c r="D387">
        <v>30</v>
      </c>
      <c r="F387" t="s">
        <v>26</v>
      </c>
      <c r="I387" t="s">
        <v>22</v>
      </c>
    </row>
    <row r="388" spans="1:9" x14ac:dyDescent="0.75">
      <c r="A388">
        <v>1290.6600000000001</v>
      </c>
      <c r="B388" t="s">
        <v>90</v>
      </c>
      <c r="C388">
        <v>3174.8</v>
      </c>
      <c r="D388">
        <v>30</v>
      </c>
      <c r="F388" t="s">
        <v>26</v>
      </c>
      <c r="I388" t="s">
        <v>22</v>
      </c>
    </row>
    <row r="389" spans="1:9" x14ac:dyDescent="0.75">
      <c r="A389">
        <v>1309.509</v>
      </c>
      <c r="B389" t="s">
        <v>90</v>
      </c>
      <c r="C389">
        <v>3174.8</v>
      </c>
      <c r="D389">
        <v>30</v>
      </c>
      <c r="F389" t="s">
        <v>26</v>
      </c>
      <c r="I389" t="s">
        <v>22</v>
      </c>
    </row>
    <row r="390" spans="1:9" x14ac:dyDescent="0.75">
      <c r="A390">
        <v>1319.4829999999999</v>
      </c>
      <c r="B390" t="s">
        <v>90</v>
      </c>
      <c r="C390">
        <v>3174.8</v>
      </c>
      <c r="D390">
        <v>30</v>
      </c>
      <c r="F390" t="s">
        <v>26</v>
      </c>
      <c r="I390" t="s">
        <v>22</v>
      </c>
    </row>
    <row r="391" spans="1:9" x14ac:dyDescent="0.75">
      <c r="A391">
        <v>1374.2829999999999</v>
      </c>
      <c r="B391" t="s">
        <v>90</v>
      </c>
      <c r="C391">
        <v>3174.8</v>
      </c>
      <c r="D391">
        <v>30</v>
      </c>
      <c r="F391" t="s">
        <v>26</v>
      </c>
      <c r="I391" t="s">
        <v>22</v>
      </c>
    </row>
    <row r="392" spans="1:9" x14ac:dyDescent="0.75">
      <c r="A392">
        <v>1394.309</v>
      </c>
      <c r="B392" t="s">
        <v>90</v>
      </c>
      <c r="C392">
        <v>3174.8</v>
      </c>
      <c r="D392">
        <v>30</v>
      </c>
      <c r="F392" t="s">
        <v>26</v>
      </c>
      <c r="I392" t="s">
        <v>22</v>
      </c>
    </row>
    <row r="393" spans="1:9" x14ac:dyDescent="0.75">
      <c r="A393">
        <v>1399.807</v>
      </c>
      <c r="B393" t="s">
        <v>90</v>
      </c>
      <c r="C393">
        <v>3174.8</v>
      </c>
      <c r="D393">
        <v>30</v>
      </c>
      <c r="F393" t="s">
        <v>26</v>
      </c>
      <c r="I393" t="s">
        <v>22</v>
      </c>
    </row>
    <row r="394" spans="1:9" x14ac:dyDescent="0.75">
      <c r="A394">
        <v>1408.011</v>
      </c>
      <c r="B394" t="s">
        <v>90</v>
      </c>
      <c r="C394">
        <v>3174.8</v>
      </c>
      <c r="D394">
        <v>30</v>
      </c>
      <c r="F394" t="s">
        <v>26</v>
      </c>
      <c r="I394" t="s">
        <v>22</v>
      </c>
    </row>
    <row r="395" spans="1:9" x14ac:dyDescent="0.75">
      <c r="A395">
        <v>1439.66</v>
      </c>
      <c r="B395" t="s">
        <v>90</v>
      </c>
      <c r="C395">
        <v>3174.8</v>
      </c>
      <c r="D395">
        <v>30</v>
      </c>
      <c r="F395" t="s">
        <v>26</v>
      </c>
      <c r="I395" t="s">
        <v>22</v>
      </c>
    </row>
    <row r="396" spans="1:9" x14ac:dyDescent="0.75">
      <c r="A396">
        <v>1453.46</v>
      </c>
      <c r="B396" t="s">
        <v>90</v>
      </c>
      <c r="C396">
        <v>3174.8</v>
      </c>
      <c r="D396">
        <v>30</v>
      </c>
      <c r="F396" t="s">
        <v>26</v>
      </c>
      <c r="I396" t="s">
        <v>22</v>
      </c>
    </row>
    <row r="397" spans="1:9" x14ac:dyDescent="0.75">
      <c r="A397">
        <v>1470.9839999999999</v>
      </c>
      <c r="B397" t="s">
        <v>90</v>
      </c>
      <c r="C397">
        <v>3174.8</v>
      </c>
      <c r="D397">
        <v>30</v>
      </c>
      <c r="F397" t="s">
        <v>26</v>
      </c>
      <c r="I397" t="s">
        <v>22</v>
      </c>
    </row>
    <row r="398" spans="1:9" x14ac:dyDescent="0.75">
      <c r="A398">
        <v>1479.384</v>
      </c>
      <c r="B398" t="s">
        <v>90</v>
      </c>
      <c r="C398">
        <v>3174.8</v>
      </c>
      <c r="D398">
        <v>30</v>
      </c>
      <c r="F398" t="s">
        <v>26</v>
      </c>
      <c r="I398" t="s">
        <v>22</v>
      </c>
    </row>
    <row r="399" spans="1:9" x14ac:dyDescent="0.75">
      <c r="A399">
        <v>1494.9849999999999</v>
      </c>
      <c r="B399" t="s">
        <v>90</v>
      </c>
      <c r="C399">
        <v>3174.8</v>
      </c>
      <c r="D399">
        <v>30</v>
      </c>
      <c r="F399" t="s">
        <v>26</v>
      </c>
      <c r="I399" t="s">
        <v>22</v>
      </c>
    </row>
    <row r="400" spans="1:9" x14ac:dyDescent="0.75">
      <c r="A400">
        <v>1509.0630000000001</v>
      </c>
      <c r="B400" t="s">
        <v>90</v>
      </c>
      <c r="C400">
        <v>3174.8</v>
      </c>
      <c r="D400">
        <v>30</v>
      </c>
      <c r="F400" t="s">
        <v>26</v>
      </c>
      <c r="I400" t="s">
        <v>22</v>
      </c>
    </row>
    <row r="401" spans="1:9" x14ac:dyDescent="0.75">
      <c r="A401">
        <v>1520.5609999999999</v>
      </c>
      <c r="B401" t="s">
        <v>90</v>
      </c>
      <c r="C401">
        <v>3174.8</v>
      </c>
      <c r="D401">
        <v>30</v>
      </c>
      <c r="F401" t="s">
        <v>26</v>
      </c>
      <c r="I401" t="s">
        <v>22</v>
      </c>
    </row>
    <row r="402" spans="1:9" x14ac:dyDescent="0.75">
      <c r="A402">
        <v>1528.759</v>
      </c>
      <c r="B402" t="s">
        <v>90</v>
      </c>
      <c r="C402">
        <v>3174.8</v>
      </c>
      <c r="D402">
        <v>30</v>
      </c>
      <c r="F402" t="s">
        <v>26</v>
      </c>
      <c r="I402" t="s">
        <v>22</v>
      </c>
    </row>
    <row r="403" spans="1:9" x14ac:dyDescent="0.75">
      <c r="A403">
        <v>1559.5340000000001</v>
      </c>
      <c r="B403" t="s">
        <v>90</v>
      </c>
      <c r="C403">
        <v>3174.8</v>
      </c>
      <c r="D403">
        <v>30</v>
      </c>
      <c r="F403" t="s">
        <v>26</v>
      </c>
      <c r="I403" t="s">
        <v>22</v>
      </c>
    </row>
    <row r="404" spans="1:9" x14ac:dyDescent="0.75">
      <c r="A404">
        <v>1571.135</v>
      </c>
      <c r="B404" t="s">
        <v>90</v>
      </c>
      <c r="C404">
        <v>3174.8</v>
      </c>
      <c r="D404">
        <v>30</v>
      </c>
      <c r="F404" t="s">
        <v>26</v>
      </c>
      <c r="I404" t="s">
        <v>22</v>
      </c>
    </row>
    <row r="405" spans="1:9" x14ac:dyDescent="0.75">
      <c r="A405">
        <v>1575.634</v>
      </c>
      <c r="B405" t="s">
        <v>90</v>
      </c>
      <c r="C405">
        <v>3174.8</v>
      </c>
      <c r="D405">
        <v>30</v>
      </c>
      <c r="F405" t="s">
        <v>26</v>
      </c>
      <c r="I405" t="s">
        <v>22</v>
      </c>
    </row>
    <row r="406" spans="1:9" x14ac:dyDescent="0.75">
      <c r="A406">
        <v>1584.6579999999999</v>
      </c>
      <c r="B406" t="s">
        <v>90</v>
      </c>
      <c r="C406">
        <v>3174.8</v>
      </c>
      <c r="D406">
        <v>30</v>
      </c>
      <c r="F406" t="s">
        <v>26</v>
      </c>
      <c r="I406" t="s">
        <v>22</v>
      </c>
    </row>
    <row r="407" spans="1:9" x14ac:dyDescent="0.75">
      <c r="A407">
        <v>1590.586</v>
      </c>
      <c r="B407" t="s">
        <v>90</v>
      </c>
      <c r="C407">
        <v>3174.8</v>
      </c>
      <c r="D407">
        <v>30</v>
      </c>
      <c r="F407" t="s">
        <v>26</v>
      </c>
      <c r="I407" t="s">
        <v>22</v>
      </c>
    </row>
    <row r="408" spans="1:9" x14ac:dyDescent="0.75">
      <c r="A408">
        <v>1605.3610000000001</v>
      </c>
      <c r="B408" t="s">
        <v>90</v>
      </c>
      <c r="C408">
        <v>3174.8</v>
      </c>
      <c r="D408">
        <v>30</v>
      </c>
      <c r="F408" t="s">
        <v>26</v>
      </c>
      <c r="I408" t="s">
        <v>22</v>
      </c>
    </row>
    <row r="409" spans="1:9" x14ac:dyDescent="0.75">
      <c r="A409">
        <v>1616.4860000000001</v>
      </c>
      <c r="B409" t="s">
        <v>90</v>
      </c>
      <c r="C409">
        <v>3174.8</v>
      </c>
      <c r="D409">
        <v>30</v>
      </c>
      <c r="F409" t="s">
        <v>26</v>
      </c>
      <c r="I409" t="s">
        <v>22</v>
      </c>
    </row>
    <row r="410" spans="1:9" x14ac:dyDescent="0.75">
      <c r="A410">
        <v>1626.4870000000001</v>
      </c>
      <c r="B410" t="s">
        <v>90</v>
      </c>
      <c r="C410">
        <v>3174.8</v>
      </c>
      <c r="D410">
        <v>30</v>
      </c>
      <c r="F410" t="s">
        <v>26</v>
      </c>
      <c r="I410" t="s">
        <v>22</v>
      </c>
    </row>
    <row r="411" spans="1:9" x14ac:dyDescent="0.75">
      <c r="A411">
        <v>1639.0630000000001</v>
      </c>
      <c r="B411" t="s">
        <v>90</v>
      </c>
      <c r="C411">
        <v>3174.8</v>
      </c>
      <c r="D411">
        <v>30</v>
      </c>
      <c r="F411" t="s">
        <v>26</v>
      </c>
      <c r="I411" t="s">
        <v>22</v>
      </c>
    </row>
    <row r="412" spans="1:9" x14ac:dyDescent="0.75">
      <c r="A412">
        <v>1655.6859999999999</v>
      </c>
      <c r="B412" t="s">
        <v>90</v>
      </c>
      <c r="C412">
        <v>3174.8</v>
      </c>
      <c r="D412">
        <v>30</v>
      </c>
      <c r="F412" t="s">
        <v>26</v>
      </c>
      <c r="I412" t="s">
        <v>22</v>
      </c>
    </row>
    <row r="413" spans="1:9" x14ac:dyDescent="0.75">
      <c r="A413">
        <v>1672.463</v>
      </c>
      <c r="B413" t="s">
        <v>90</v>
      </c>
      <c r="C413">
        <v>3174.8</v>
      </c>
      <c r="D413">
        <v>30</v>
      </c>
      <c r="F413" t="s">
        <v>26</v>
      </c>
      <c r="I413" t="s">
        <v>22</v>
      </c>
    </row>
    <row r="414" spans="1:9" x14ac:dyDescent="0.75">
      <c r="A414">
        <v>1685.9369999999999</v>
      </c>
      <c r="B414" t="s">
        <v>90</v>
      </c>
      <c r="C414">
        <v>3174.8</v>
      </c>
      <c r="D414">
        <v>30</v>
      </c>
      <c r="F414" t="s">
        <v>26</v>
      </c>
      <c r="I414" t="s">
        <v>22</v>
      </c>
    </row>
    <row r="415" spans="1:9" x14ac:dyDescent="0.75">
      <c r="A415">
        <v>1707.41</v>
      </c>
      <c r="B415" t="s">
        <v>90</v>
      </c>
      <c r="C415">
        <v>3174.8</v>
      </c>
      <c r="D415">
        <v>30</v>
      </c>
      <c r="F415" t="s">
        <v>26</v>
      </c>
      <c r="I415" t="s">
        <v>22</v>
      </c>
    </row>
    <row r="416" spans="1:9" x14ac:dyDescent="0.75">
      <c r="A416">
        <v>1714.088</v>
      </c>
      <c r="B416" t="s">
        <v>90</v>
      </c>
      <c r="C416">
        <v>3174.8</v>
      </c>
      <c r="D416">
        <v>30</v>
      </c>
      <c r="F416" t="s">
        <v>26</v>
      </c>
      <c r="I416" t="s">
        <v>22</v>
      </c>
    </row>
    <row r="417" spans="1:9" x14ac:dyDescent="0.75">
      <c r="A417">
        <v>1723.7829999999999</v>
      </c>
      <c r="B417" t="s">
        <v>90</v>
      </c>
      <c r="C417">
        <v>3174.8</v>
      </c>
      <c r="D417">
        <v>30</v>
      </c>
      <c r="F417" t="s">
        <v>26</v>
      </c>
      <c r="I417" t="s">
        <v>22</v>
      </c>
    </row>
    <row r="418" spans="1:9" x14ac:dyDescent="0.75">
      <c r="A418">
        <v>1732.183</v>
      </c>
      <c r="B418" t="s">
        <v>90</v>
      </c>
      <c r="C418">
        <v>3174.8</v>
      </c>
      <c r="D418">
        <v>30</v>
      </c>
      <c r="F418" t="s">
        <v>26</v>
      </c>
      <c r="I418" t="s">
        <v>22</v>
      </c>
    </row>
    <row r="419" spans="1:9" x14ac:dyDescent="0.75">
      <c r="A419">
        <v>1737.6610000000001</v>
      </c>
      <c r="B419" t="s">
        <v>90</v>
      </c>
      <c r="C419">
        <v>3174.8</v>
      </c>
      <c r="D419">
        <v>30</v>
      </c>
      <c r="F419" t="s">
        <v>26</v>
      </c>
      <c r="I419" t="s">
        <v>22</v>
      </c>
    </row>
    <row r="420" spans="1:9" x14ac:dyDescent="0.75">
      <c r="A420">
        <v>1748.8109999999999</v>
      </c>
      <c r="B420" t="s">
        <v>90</v>
      </c>
      <c r="C420">
        <v>3174.8</v>
      </c>
      <c r="D420">
        <v>30</v>
      </c>
      <c r="F420" t="s">
        <v>26</v>
      </c>
      <c r="I420" t="s">
        <v>22</v>
      </c>
    </row>
    <row r="421" spans="1:9" x14ac:dyDescent="0.75">
      <c r="A421">
        <v>1767.86</v>
      </c>
      <c r="B421" t="s">
        <v>90</v>
      </c>
      <c r="C421">
        <v>3174.8</v>
      </c>
      <c r="D421">
        <v>30</v>
      </c>
      <c r="F421" t="s">
        <v>26</v>
      </c>
      <c r="I421" t="s">
        <v>22</v>
      </c>
    </row>
    <row r="422" spans="1:9" x14ac:dyDescent="0.75">
      <c r="A422">
        <v>1779.1849999999999</v>
      </c>
      <c r="B422" t="s">
        <v>90</v>
      </c>
      <c r="C422">
        <v>3174.8</v>
      </c>
      <c r="D422">
        <v>30</v>
      </c>
      <c r="F422" t="s">
        <v>26</v>
      </c>
      <c r="I422" t="s">
        <v>22</v>
      </c>
    </row>
  </sheetData>
  <sortState xmlns:xlrd2="http://schemas.microsoft.com/office/spreadsheetml/2017/richdata2" ref="A285:I422">
    <sortCondition ref="F285:F4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32"/>
  <sheetViews>
    <sheetView workbookViewId="0">
      <selection activeCell="F10" sqref="F10"/>
    </sheetView>
  </sheetViews>
  <sheetFormatPr defaultColWidth="8.81640625" defaultRowHeight="14.75" x14ac:dyDescent="0.75"/>
  <cols>
    <col min="4" max="4" width="14" customWidth="1"/>
    <col min="7" max="7" width="14.81640625" customWidth="1"/>
  </cols>
  <sheetData>
    <row r="1" spans="1:9" x14ac:dyDescent="0.75">
      <c r="A1" t="s">
        <v>0</v>
      </c>
      <c r="B1" t="s">
        <v>75</v>
      </c>
    </row>
    <row r="3" spans="1:9" x14ac:dyDescent="0.75">
      <c r="A3" t="s">
        <v>2</v>
      </c>
    </row>
    <row r="5" spans="1:9" x14ac:dyDescent="0.75">
      <c r="A5" t="s">
        <v>3</v>
      </c>
      <c r="B5" t="s">
        <v>76</v>
      </c>
    </row>
    <row r="7" spans="1:9" x14ac:dyDescent="0.75">
      <c r="A7" t="s">
        <v>5</v>
      </c>
      <c r="B7" s="1">
        <v>43979.562430555554</v>
      </c>
      <c r="D7" s="2" t="s">
        <v>32</v>
      </c>
    </row>
    <row r="8" spans="1:9" x14ac:dyDescent="0.75">
      <c r="D8" s="2" t="s">
        <v>33</v>
      </c>
      <c r="E8" t="s">
        <v>35</v>
      </c>
      <c r="G8" s="2" t="s">
        <v>34</v>
      </c>
      <c r="H8" t="s">
        <v>35</v>
      </c>
      <c r="I8" t="s">
        <v>38</v>
      </c>
    </row>
    <row r="9" spans="1:9" x14ac:dyDescent="0.75">
      <c r="A9" t="s">
        <v>6</v>
      </c>
      <c r="D9" t="s">
        <v>23</v>
      </c>
      <c r="E9">
        <f>COUNTIF($F$17:$F$208, D9)</f>
        <v>88</v>
      </c>
      <c r="G9" t="s">
        <v>30</v>
      </c>
      <c r="H9">
        <f>COUNTIF($F$209:$F$370, G9)-1</f>
        <v>7</v>
      </c>
      <c r="I9">
        <f>AVERAGE(K210:K216)</f>
        <v>2.0677142857141786</v>
      </c>
    </row>
    <row r="10" spans="1:9" x14ac:dyDescent="0.75">
      <c r="D10" t="s">
        <v>25</v>
      </c>
      <c r="E10">
        <f t="shared" ref="E10:E12" si="0">COUNTIF($F$17:$F$208, D10)</f>
        <v>58</v>
      </c>
      <c r="G10" t="s">
        <v>20</v>
      </c>
      <c r="H10">
        <f t="shared" ref="H10:H11" si="1">COUNTIF($F$209:$F$370, G10)</f>
        <v>89</v>
      </c>
      <c r="I10">
        <f>AVERAGE(K217:K305)</f>
        <v>2.3300898876404639</v>
      </c>
    </row>
    <row r="11" spans="1:9" x14ac:dyDescent="0.75">
      <c r="A11" t="s">
        <v>7</v>
      </c>
      <c r="B11">
        <v>0</v>
      </c>
      <c r="D11" t="s">
        <v>27</v>
      </c>
      <c r="E11">
        <f t="shared" si="0"/>
        <v>37</v>
      </c>
      <c r="G11" t="s">
        <v>26</v>
      </c>
      <c r="H11">
        <f t="shared" si="1"/>
        <v>65</v>
      </c>
      <c r="I11">
        <f>AVERAGE(K306:K370)</f>
        <v>3.5508769230769373</v>
      </c>
    </row>
    <row r="12" spans="1:9" x14ac:dyDescent="0.75">
      <c r="D12" t="s">
        <v>28</v>
      </c>
      <c r="E12">
        <f t="shared" si="0"/>
        <v>9</v>
      </c>
      <c r="G12" s="2" t="s">
        <v>36</v>
      </c>
      <c r="H12">
        <f>SUM(H9:H11)</f>
        <v>161</v>
      </c>
    </row>
    <row r="13" spans="1:9" x14ac:dyDescent="0.75">
      <c r="A13" t="s">
        <v>8</v>
      </c>
      <c r="D13" s="2" t="s">
        <v>36</v>
      </c>
      <c r="E13">
        <f>SUM(E9:E12)</f>
        <v>192</v>
      </c>
    </row>
    <row r="14" spans="1:9" x14ac:dyDescent="0.75">
      <c r="A14" t="s">
        <v>9</v>
      </c>
      <c r="B14" t="s">
        <v>10</v>
      </c>
    </row>
    <row r="16" spans="1:9" x14ac:dyDescent="0.7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x14ac:dyDescent="0.75">
      <c r="A17">
        <v>1203.3009999999999</v>
      </c>
      <c r="B17" t="s">
        <v>76</v>
      </c>
      <c r="C17">
        <v>3215.1</v>
      </c>
      <c r="D17">
        <v>30</v>
      </c>
      <c r="F17" t="s">
        <v>25</v>
      </c>
      <c r="I17" t="s">
        <v>24</v>
      </c>
    </row>
    <row r="18" spans="1:9" x14ac:dyDescent="0.75">
      <c r="A18">
        <v>1203.875</v>
      </c>
      <c r="B18" t="s">
        <v>76</v>
      </c>
      <c r="C18">
        <v>3215.1</v>
      </c>
      <c r="D18">
        <v>30</v>
      </c>
      <c r="F18" t="s">
        <v>23</v>
      </c>
      <c r="I18" t="s">
        <v>24</v>
      </c>
    </row>
    <row r="19" spans="1:9" x14ac:dyDescent="0.75">
      <c r="A19">
        <v>1211.575</v>
      </c>
      <c r="B19" t="s">
        <v>76</v>
      </c>
      <c r="C19">
        <v>3215.1</v>
      </c>
      <c r="D19">
        <v>30</v>
      </c>
      <c r="F19" t="s">
        <v>25</v>
      </c>
      <c r="I19" t="s">
        <v>24</v>
      </c>
    </row>
    <row r="20" spans="1:9" x14ac:dyDescent="0.75">
      <c r="A20">
        <v>1211.7539999999999</v>
      </c>
      <c r="B20" t="s">
        <v>76</v>
      </c>
      <c r="C20">
        <v>3215.1</v>
      </c>
      <c r="D20">
        <v>30</v>
      </c>
      <c r="F20" t="s">
        <v>23</v>
      </c>
      <c r="I20" t="s">
        <v>24</v>
      </c>
    </row>
    <row r="21" spans="1:9" x14ac:dyDescent="0.75">
      <c r="A21">
        <v>1217.0250000000001</v>
      </c>
      <c r="B21" t="s">
        <v>76</v>
      </c>
      <c r="C21">
        <v>3215.1</v>
      </c>
      <c r="D21">
        <v>30</v>
      </c>
      <c r="F21" t="s">
        <v>25</v>
      </c>
      <c r="I21" t="s">
        <v>24</v>
      </c>
    </row>
    <row r="22" spans="1:9" x14ac:dyDescent="0.75">
      <c r="A22">
        <v>1217.403</v>
      </c>
      <c r="B22" t="s">
        <v>76</v>
      </c>
      <c r="C22">
        <v>3215.1</v>
      </c>
      <c r="D22">
        <v>30</v>
      </c>
      <c r="F22" t="s">
        <v>23</v>
      </c>
      <c r="I22" t="s">
        <v>24</v>
      </c>
    </row>
    <row r="23" spans="1:9" x14ac:dyDescent="0.75">
      <c r="A23">
        <v>1226.077</v>
      </c>
      <c r="B23" t="s">
        <v>76</v>
      </c>
      <c r="C23">
        <v>3215.1</v>
      </c>
      <c r="D23">
        <v>30</v>
      </c>
      <c r="F23" t="s">
        <v>28</v>
      </c>
      <c r="I23" t="s">
        <v>24</v>
      </c>
    </row>
    <row r="24" spans="1:9" x14ac:dyDescent="0.75">
      <c r="A24">
        <v>1234.0250000000001</v>
      </c>
      <c r="B24" t="s">
        <v>76</v>
      </c>
      <c r="C24">
        <v>3215.1</v>
      </c>
      <c r="D24">
        <v>30</v>
      </c>
      <c r="F24" t="s">
        <v>28</v>
      </c>
      <c r="I24" t="s">
        <v>24</v>
      </c>
    </row>
    <row r="25" spans="1:9" x14ac:dyDescent="0.75">
      <c r="A25">
        <v>1234.7260000000001</v>
      </c>
      <c r="B25" t="s">
        <v>76</v>
      </c>
      <c r="C25">
        <v>3215.1</v>
      </c>
      <c r="D25">
        <v>30</v>
      </c>
      <c r="F25" t="s">
        <v>23</v>
      </c>
      <c r="I25" t="s">
        <v>24</v>
      </c>
    </row>
    <row r="26" spans="1:9" x14ac:dyDescent="0.75">
      <c r="A26">
        <v>1235.077</v>
      </c>
      <c r="B26" t="s">
        <v>76</v>
      </c>
      <c r="C26">
        <v>3215.1</v>
      </c>
      <c r="D26">
        <v>30</v>
      </c>
      <c r="F26" t="s">
        <v>27</v>
      </c>
      <c r="I26" t="s">
        <v>24</v>
      </c>
    </row>
    <row r="27" spans="1:9" x14ac:dyDescent="0.75">
      <c r="A27">
        <v>1239.377</v>
      </c>
      <c r="B27" t="s">
        <v>76</v>
      </c>
      <c r="C27">
        <v>3215.1</v>
      </c>
      <c r="D27">
        <v>30</v>
      </c>
      <c r="F27" t="s">
        <v>27</v>
      </c>
      <c r="I27" t="s">
        <v>24</v>
      </c>
    </row>
    <row r="28" spans="1:9" x14ac:dyDescent="0.75">
      <c r="A28">
        <v>1240.327</v>
      </c>
      <c r="B28" t="s">
        <v>76</v>
      </c>
      <c r="C28">
        <v>3215.1</v>
      </c>
      <c r="D28">
        <v>30</v>
      </c>
      <c r="F28" t="s">
        <v>25</v>
      </c>
      <c r="I28" t="s">
        <v>24</v>
      </c>
    </row>
    <row r="29" spans="1:9" x14ac:dyDescent="0.75">
      <c r="A29">
        <v>1241.451</v>
      </c>
      <c r="B29" t="s">
        <v>76</v>
      </c>
      <c r="C29">
        <v>3215.1</v>
      </c>
      <c r="D29">
        <v>30</v>
      </c>
      <c r="F29" t="s">
        <v>23</v>
      </c>
      <c r="I29" t="s">
        <v>24</v>
      </c>
    </row>
    <row r="30" spans="1:9" x14ac:dyDescent="0.75">
      <c r="A30">
        <v>1244.4269999999999</v>
      </c>
      <c r="B30" t="s">
        <v>76</v>
      </c>
      <c r="C30">
        <v>3215.1</v>
      </c>
      <c r="D30">
        <v>30</v>
      </c>
      <c r="F30" t="s">
        <v>27</v>
      </c>
      <c r="I30" t="s">
        <v>24</v>
      </c>
    </row>
    <row r="31" spans="1:9" x14ac:dyDescent="0.75">
      <c r="A31">
        <v>1252.3499999999999</v>
      </c>
      <c r="B31" t="s">
        <v>76</v>
      </c>
      <c r="C31">
        <v>3215.1</v>
      </c>
      <c r="D31">
        <v>30</v>
      </c>
      <c r="F31" t="s">
        <v>27</v>
      </c>
      <c r="I31" t="s">
        <v>24</v>
      </c>
    </row>
    <row r="32" spans="1:9" x14ac:dyDescent="0.75">
      <c r="A32">
        <v>1252.9290000000001</v>
      </c>
      <c r="B32" t="s">
        <v>76</v>
      </c>
      <c r="C32">
        <v>3215.1</v>
      </c>
      <c r="D32">
        <v>30</v>
      </c>
      <c r="F32" t="s">
        <v>23</v>
      </c>
      <c r="I32" t="s">
        <v>24</v>
      </c>
    </row>
    <row r="33" spans="1:9" x14ac:dyDescent="0.75">
      <c r="A33">
        <v>1253.876</v>
      </c>
      <c r="B33" t="s">
        <v>76</v>
      </c>
      <c r="C33">
        <v>3215.1</v>
      </c>
      <c r="D33">
        <v>30</v>
      </c>
      <c r="F33" t="s">
        <v>27</v>
      </c>
      <c r="I33" t="s">
        <v>24</v>
      </c>
    </row>
    <row r="34" spans="1:9" x14ac:dyDescent="0.75">
      <c r="A34">
        <v>1257.075</v>
      </c>
      <c r="B34" t="s">
        <v>76</v>
      </c>
      <c r="C34">
        <v>3215.1</v>
      </c>
      <c r="D34">
        <v>30</v>
      </c>
      <c r="F34" t="s">
        <v>23</v>
      </c>
      <c r="I34" t="s">
        <v>24</v>
      </c>
    </row>
    <row r="35" spans="1:9" x14ac:dyDescent="0.75">
      <c r="A35">
        <v>1260.126</v>
      </c>
      <c r="B35" t="s">
        <v>76</v>
      </c>
      <c r="C35">
        <v>3215.1</v>
      </c>
      <c r="D35">
        <v>30</v>
      </c>
      <c r="F35" t="s">
        <v>27</v>
      </c>
      <c r="I35" t="s">
        <v>24</v>
      </c>
    </row>
    <row r="36" spans="1:9" x14ac:dyDescent="0.75">
      <c r="A36">
        <v>1261.077</v>
      </c>
      <c r="B36" t="s">
        <v>76</v>
      </c>
      <c r="C36">
        <v>3215.1</v>
      </c>
      <c r="D36">
        <v>30</v>
      </c>
      <c r="F36" t="s">
        <v>27</v>
      </c>
      <c r="I36" t="s">
        <v>24</v>
      </c>
    </row>
    <row r="37" spans="1:9" x14ac:dyDescent="0.75">
      <c r="A37">
        <v>1267.201</v>
      </c>
      <c r="B37" t="s">
        <v>76</v>
      </c>
      <c r="C37">
        <v>3215.1</v>
      </c>
      <c r="D37">
        <v>30</v>
      </c>
      <c r="F37" t="s">
        <v>23</v>
      </c>
      <c r="I37" t="s">
        <v>24</v>
      </c>
    </row>
    <row r="38" spans="1:9" x14ac:dyDescent="0.75">
      <c r="A38">
        <v>1276.076</v>
      </c>
      <c r="B38" t="s">
        <v>76</v>
      </c>
      <c r="C38">
        <v>3215.1</v>
      </c>
      <c r="D38">
        <v>30</v>
      </c>
      <c r="F38" t="s">
        <v>25</v>
      </c>
      <c r="I38" t="s">
        <v>24</v>
      </c>
    </row>
    <row r="39" spans="1:9" x14ac:dyDescent="0.75">
      <c r="A39">
        <v>1276.654</v>
      </c>
      <c r="B39" t="s">
        <v>76</v>
      </c>
      <c r="C39">
        <v>3215.1</v>
      </c>
      <c r="D39">
        <v>30</v>
      </c>
      <c r="F39" t="s">
        <v>25</v>
      </c>
      <c r="I39" t="s">
        <v>24</v>
      </c>
    </row>
    <row r="40" spans="1:9" x14ac:dyDescent="0.75">
      <c r="A40">
        <v>1277.4269999999999</v>
      </c>
      <c r="B40" t="s">
        <v>76</v>
      </c>
      <c r="C40">
        <v>3215.1</v>
      </c>
      <c r="D40">
        <v>30</v>
      </c>
      <c r="F40" t="s">
        <v>23</v>
      </c>
      <c r="I40" t="s">
        <v>24</v>
      </c>
    </row>
    <row r="41" spans="1:9" x14ac:dyDescent="0.75">
      <c r="A41">
        <v>1281.5509999999999</v>
      </c>
      <c r="B41" t="s">
        <v>76</v>
      </c>
      <c r="C41">
        <v>3215.1</v>
      </c>
      <c r="D41">
        <v>30</v>
      </c>
      <c r="F41" t="s">
        <v>23</v>
      </c>
      <c r="I41" t="s">
        <v>24</v>
      </c>
    </row>
    <row r="42" spans="1:9" x14ac:dyDescent="0.75">
      <c r="A42">
        <v>1283.0039999999999</v>
      </c>
      <c r="B42" t="s">
        <v>76</v>
      </c>
      <c r="C42">
        <v>3215.1</v>
      </c>
      <c r="D42">
        <v>30</v>
      </c>
      <c r="F42" t="s">
        <v>25</v>
      </c>
      <c r="I42" t="s">
        <v>24</v>
      </c>
    </row>
    <row r="43" spans="1:9" x14ac:dyDescent="0.75">
      <c r="A43">
        <v>1292.299</v>
      </c>
      <c r="B43" t="s">
        <v>76</v>
      </c>
      <c r="C43">
        <v>3215.1</v>
      </c>
      <c r="D43">
        <v>30</v>
      </c>
      <c r="F43" t="s">
        <v>23</v>
      </c>
      <c r="I43" t="s">
        <v>24</v>
      </c>
    </row>
    <row r="44" spans="1:9" x14ac:dyDescent="0.75">
      <c r="A44">
        <v>1294.502</v>
      </c>
      <c r="B44" t="s">
        <v>76</v>
      </c>
      <c r="C44">
        <v>3215.1</v>
      </c>
      <c r="D44">
        <v>30</v>
      </c>
      <c r="F44" t="s">
        <v>25</v>
      </c>
      <c r="I44" t="s">
        <v>24</v>
      </c>
    </row>
    <row r="45" spans="1:9" x14ac:dyDescent="0.75">
      <c r="A45">
        <v>1294.8779999999999</v>
      </c>
      <c r="B45" t="s">
        <v>76</v>
      </c>
      <c r="C45">
        <v>3215.1</v>
      </c>
      <c r="D45">
        <v>30</v>
      </c>
      <c r="F45" t="s">
        <v>25</v>
      </c>
      <c r="I45" t="s">
        <v>24</v>
      </c>
    </row>
    <row r="46" spans="1:9" x14ac:dyDescent="0.75">
      <c r="A46">
        <v>1298.579</v>
      </c>
      <c r="B46" t="s">
        <v>76</v>
      </c>
      <c r="C46">
        <v>3215.1</v>
      </c>
      <c r="D46">
        <v>30</v>
      </c>
      <c r="F46" t="s">
        <v>25</v>
      </c>
      <c r="I46" t="s">
        <v>24</v>
      </c>
    </row>
    <row r="47" spans="1:9" x14ac:dyDescent="0.75">
      <c r="A47">
        <v>1298.9749999999999</v>
      </c>
      <c r="B47" t="s">
        <v>76</v>
      </c>
      <c r="C47">
        <v>3215.1</v>
      </c>
      <c r="D47">
        <v>30</v>
      </c>
      <c r="F47" t="s">
        <v>23</v>
      </c>
      <c r="I47" t="s">
        <v>24</v>
      </c>
    </row>
    <row r="48" spans="1:9" x14ac:dyDescent="0.75">
      <c r="A48">
        <v>1311.403</v>
      </c>
      <c r="B48" t="s">
        <v>76</v>
      </c>
      <c r="C48">
        <v>3215.1</v>
      </c>
      <c r="D48">
        <v>30</v>
      </c>
      <c r="F48" t="s">
        <v>25</v>
      </c>
      <c r="I48" t="s">
        <v>24</v>
      </c>
    </row>
    <row r="49" spans="1:9" x14ac:dyDescent="0.75">
      <c r="A49">
        <v>1311.6</v>
      </c>
      <c r="B49" t="s">
        <v>76</v>
      </c>
      <c r="C49">
        <v>3215.1</v>
      </c>
      <c r="D49">
        <v>30</v>
      </c>
      <c r="F49" t="s">
        <v>23</v>
      </c>
      <c r="I49" t="s">
        <v>24</v>
      </c>
    </row>
    <row r="50" spans="1:9" x14ac:dyDescent="0.75">
      <c r="A50">
        <v>1311.9770000000001</v>
      </c>
      <c r="B50" t="s">
        <v>76</v>
      </c>
      <c r="C50">
        <v>3215.1</v>
      </c>
      <c r="D50">
        <v>30</v>
      </c>
      <c r="F50" t="s">
        <v>23</v>
      </c>
      <c r="I50" t="s">
        <v>24</v>
      </c>
    </row>
    <row r="51" spans="1:9" x14ac:dyDescent="0.75">
      <c r="A51">
        <v>1312.7260000000001</v>
      </c>
      <c r="B51" t="s">
        <v>76</v>
      </c>
      <c r="C51">
        <v>3215.1</v>
      </c>
      <c r="D51">
        <v>30</v>
      </c>
      <c r="F51" t="s">
        <v>25</v>
      </c>
      <c r="I51" t="s">
        <v>24</v>
      </c>
    </row>
    <row r="52" spans="1:9" x14ac:dyDescent="0.75">
      <c r="A52">
        <v>1313.624</v>
      </c>
      <c r="B52" t="s">
        <v>76</v>
      </c>
      <c r="C52">
        <v>3215.1</v>
      </c>
      <c r="D52">
        <v>30</v>
      </c>
      <c r="F52" t="s">
        <v>23</v>
      </c>
      <c r="I52" t="s">
        <v>24</v>
      </c>
    </row>
    <row r="53" spans="1:9" x14ac:dyDescent="0.75">
      <c r="A53">
        <v>1318.575</v>
      </c>
      <c r="B53" t="s">
        <v>76</v>
      </c>
      <c r="C53">
        <v>3215.1</v>
      </c>
      <c r="D53">
        <v>30</v>
      </c>
      <c r="F53" t="s">
        <v>25</v>
      </c>
      <c r="I53" t="s">
        <v>24</v>
      </c>
    </row>
    <row r="54" spans="1:9" x14ac:dyDescent="0.75">
      <c r="A54">
        <v>1319.527</v>
      </c>
      <c r="B54" t="s">
        <v>76</v>
      </c>
      <c r="C54">
        <v>3215.1</v>
      </c>
      <c r="D54">
        <v>30</v>
      </c>
      <c r="F54" t="s">
        <v>23</v>
      </c>
      <c r="I54" t="s">
        <v>24</v>
      </c>
    </row>
    <row r="55" spans="1:9" x14ac:dyDescent="0.75">
      <c r="A55">
        <v>1319.7280000000001</v>
      </c>
      <c r="B55" t="s">
        <v>76</v>
      </c>
      <c r="C55">
        <v>3215.1</v>
      </c>
      <c r="D55">
        <v>30</v>
      </c>
      <c r="F55" t="s">
        <v>25</v>
      </c>
      <c r="I55" t="s">
        <v>24</v>
      </c>
    </row>
    <row r="56" spans="1:9" x14ac:dyDescent="0.75">
      <c r="A56">
        <v>1322.328</v>
      </c>
      <c r="B56" t="s">
        <v>76</v>
      </c>
      <c r="C56">
        <v>3215.1</v>
      </c>
      <c r="D56">
        <v>30</v>
      </c>
      <c r="F56" t="s">
        <v>25</v>
      </c>
      <c r="I56" t="s">
        <v>24</v>
      </c>
    </row>
    <row r="57" spans="1:9" x14ac:dyDescent="0.75">
      <c r="A57">
        <v>1323.2760000000001</v>
      </c>
      <c r="B57" t="s">
        <v>76</v>
      </c>
      <c r="C57">
        <v>3215.1</v>
      </c>
      <c r="D57">
        <v>30</v>
      </c>
      <c r="F57" t="s">
        <v>23</v>
      </c>
      <c r="I57" t="s">
        <v>24</v>
      </c>
    </row>
    <row r="58" spans="1:9" x14ac:dyDescent="0.75">
      <c r="A58">
        <v>1323.6510000000001</v>
      </c>
      <c r="B58" t="s">
        <v>76</v>
      </c>
      <c r="C58">
        <v>3215.1</v>
      </c>
      <c r="D58">
        <v>30</v>
      </c>
      <c r="F58" t="s">
        <v>23</v>
      </c>
      <c r="I58" t="s">
        <v>24</v>
      </c>
    </row>
    <row r="59" spans="1:9" x14ac:dyDescent="0.75">
      <c r="A59">
        <v>1327.827</v>
      </c>
      <c r="B59" t="s">
        <v>76</v>
      </c>
      <c r="C59">
        <v>3215.1</v>
      </c>
      <c r="D59">
        <v>30</v>
      </c>
      <c r="F59" t="s">
        <v>23</v>
      </c>
      <c r="I59" t="s">
        <v>24</v>
      </c>
    </row>
    <row r="60" spans="1:9" x14ac:dyDescent="0.75">
      <c r="A60">
        <v>1330.2750000000001</v>
      </c>
      <c r="B60" t="s">
        <v>76</v>
      </c>
      <c r="C60">
        <v>3215.1</v>
      </c>
      <c r="D60">
        <v>30</v>
      </c>
      <c r="F60" t="s">
        <v>27</v>
      </c>
      <c r="I60" t="s">
        <v>24</v>
      </c>
    </row>
    <row r="61" spans="1:9" x14ac:dyDescent="0.75">
      <c r="A61">
        <v>1330.876</v>
      </c>
      <c r="B61" t="s">
        <v>76</v>
      </c>
      <c r="C61">
        <v>3215.1</v>
      </c>
      <c r="D61">
        <v>30</v>
      </c>
      <c r="F61" t="s">
        <v>27</v>
      </c>
      <c r="I61" t="s">
        <v>24</v>
      </c>
    </row>
    <row r="62" spans="1:9" x14ac:dyDescent="0.75">
      <c r="A62">
        <v>1332.001</v>
      </c>
      <c r="B62" t="s">
        <v>76</v>
      </c>
      <c r="C62">
        <v>3215.1</v>
      </c>
      <c r="D62">
        <v>30</v>
      </c>
      <c r="F62" t="s">
        <v>23</v>
      </c>
      <c r="I62" t="s">
        <v>24</v>
      </c>
    </row>
    <row r="63" spans="1:9" x14ac:dyDescent="0.75">
      <c r="A63">
        <v>1332.201</v>
      </c>
      <c r="B63" t="s">
        <v>76</v>
      </c>
      <c r="C63">
        <v>3215.1</v>
      </c>
      <c r="D63">
        <v>30</v>
      </c>
      <c r="F63" t="s">
        <v>23</v>
      </c>
      <c r="I63" t="s">
        <v>24</v>
      </c>
    </row>
    <row r="64" spans="1:9" x14ac:dyDescent="0.75">
      <c r="A64">
        <v>1335.6</v>
      </c>
      <c r="B64" t="s">
        <v>76</v>
      </c>
      <c r="C64">
        <v>3215.1</v>
      </c>
      <c r="D64">
        <v>30</v>
      </c>
      <c r="F64" t="s">
        <v>25</v>
      </c>
      <c r="I64" t="s">
        <v>24</v>
      </c>
    </row>
    <row r="65" spans="1:9" x14ac:dyDescent="0.75">
      <c r="A65">
        <v>1339.4010000000001</v>
      </c>
      <c r="B65" t="s">
        <v>76</v>
      </c>
      <c r="C65">
        <v>3215.1</v>
      </c>
      <c r="D65">
        <v>30</v>
      </c>
      <c r="F65" t="s">
        <v>27</v>
      </c>
      <c r="I65" t="s">
        <v>24</v>
      </c>
    </row>
    <row r="66" spans="1:9" x14ac:dyDescent="0.75">
      <c r="A66">
        <v>1339.95</v>
      </c>
      <c r="B66" t="s">
        <v>76</v>
      </c>
      <c r="C66">
        <v>3215.1</v>
      </c>
      <c r="D66">
        <v>30</v>
      </c>
      <c r="F66" t="s">
        <v>23</v>
      </c>
      <c r="I66" t="s">
        <v>24</v>
      </c>
    </row>
    <row r="67" spans="1:9" x14ac:dyDescent="0.75">
      <c r="A67">
        <v>1340.501</v>
      </c>
      <c r="B67" t="s">
        <v>76</v>
      </c>
      <c r="C67">
        <v>3215.1</v>
      </c>
      <c r="D67">
        <v>30</v>
      </c>
      <c r="F67" t="s">
        <v>23</v>
      </c>
      <c r="I67" t="s">
        <v>24</v>
      </c>
    </row>
    <row r="68" spans="1:9" x14ac:dyDescent="0.75">
      <c r="A68">
        <v>1344.3009999999999</v>
      </c>
      <c r="B68" t="s">
        <v>76</v>
      </c>
      <c r="C68">
        <v>3215.1</v>
      </c>
      <c r="D68">
        <v>30</v>
      </c>
      <c r="F68" t="s">
        <v>27</v>
      </c>
      <c r="I68" t="s">
        <v>24</v>
      </c>
    </row>
    <row r="69" spans="1:9" x14ac:dyDescent="0.75">
      <c r="A69">
        <v>1354.0509999999999</v>
      </c>
      <c r="B69" t="s">
        <v>76</v>
      </c>
      <c r="C69">
        <v>3215.1</v>
      </c>
      <c r="D69">
        <v>30</v>
      </c>
      <c r="F69" t="s">
        <v>25</v>
      </c>
      <c r="I69" t="s">
        <v>24</v>
      </c>
    </row>
    <row r="70" spans="1:9" x14ac:dyDescent="0.75">
      <c r="A70">
        <v>1354.425</v>
      </c>
      <c r="B70" t="s">
        <v>76</v>
      </c>
      <c r="C70">
        <v>3215.1</v>
      </c>
      <c r="D70">
        <v>30</v>
      </c>
      <c r="F70" t="s">
        <v>23</v>
      </c>
      <c r="I70" t="s">
        <v>24</v>
      </c>
    </row>
    <row r="71" spans="1:9" x14ac:dyDescent="0.75">
      <c r="A71">
        <v>1361.951</v>
      </c>
      <c r="B71" t="s">
        <v>76</v>
      </c>
      <c r="C71">
        <v>3215.1</v>
      </c>
      <c r="D71">
        <v>30</v>
      </c>
      <c r="F71" t="s">
        <v>27</v>
      </c>
      <c r="I71" t="s">
        <v>24</v>
      </c>
    </row>
    <row r="72" spans="1:9" x14ac:dyDescent="0.75">
      <c r="A72">
        <v>1363.502</v>
      </c>
      <c r="B72" t="s">
        <v>76</v>
      </c>
      <c r="C72">
        <v>3215.1</v>
      </c>
      <c r="D72">
        <v>30</v>
      </c>
      <c r="F72" t="s">
        <v>23</v>
      </c>
      <c r="I72" t="s">
        <v>24</v>
      </c>
    </row>
    <row r="73" spans="1:9" x14ac:dyDescent="0.75">
      <c r="A73">
        <v>1368.6020000000001</v>
      </c>
      <c r="B73" t="s">
        <v>76</v>
      </c>
      <c r="C73">
        <v>3215.1</v>
      </c>
      <c r="D73">
        <v>30</v>
      </c>
      <c r="F73" t="s">
        <v>23</v>
      </c>
      <c r="I73" t="s">
        <v>24</v>
      </c>
    </row>
    <row r="74" spans="1:9" x14ac:dyDescent="0.75">
      <c r="A74">
        <v>1368.6020000000001</v>
      </c>
      <c r="B74" t="s">
        <v>76</v>
      </c>
      <c r="C74">
        <v>3215.1</v>
      </c>
      <c r="D74">
        <v>30</v>
      </c>
      <c r="F74" t="s">
        <v>25</v>
      </c>
      <c r="I74" t="s">
        <v>24</v>
      </c>
    </row>
    <row r="75" spans="1:9" x14ac:dyDescent="0.75">
      <c r="A75">
        <v>1369.876</v>
      </c>
      <c r="B75" t="s">
        <v>76</v>
      </c>
      <c r="C75">
        <v>3215.1</v>
      </c>
      <c r="D75">
        <v>30</v>
      </c>
      <c r="F75" t="s">
        <v>23</v>
      </c>
      <c r="I75" t="s">
        <v>24</v>
      </c>
    </row>
    <row r="76" spans="1:9" x14ac:dyDescent="0.75">
      <c r="A76">
        <v>1374.125</v>
      </c>
      <c r="B76" t="s">
        <v>76</v>
      </c>
      <c r="C76">
        <v>3215.1</v>
      </c>
      <c r="D76">
        <v>30</v>
      </c>
      <c r="F76" t="s">
        <v>25</v>
      </c>
      <c r="I76" t="s">
        <v>24</v>
      </c>
    </row>
    <row r="77" spans="1:9" x14ac:dyDescent="0.75">
      <c r="A77">
        <v>1374.6510000000001</v>
      </c>
      <c r="B77" t="s">
        <v>76</v>
      </c>
      <c r="C77">
        <v>3215.1</v>
      </c>
      <c r="D77">
        <v>30</v>
      </c>
      <c r="F77" t="s">
        <v>23</v>
      </c>
      <c r="I77" t="s">
        <v>24</v>
      </c>
    </row>
    <row r="78" spans="1:9" x14ac:dyDescent="0.75">
      <c r="A78">
        <v>1378.076</v>
      </c>
      <c r="B78" t="s">
        <v>76</v>
      </c>
      <c r="C78">
        <v>3215.1</v>
      </c>
      <c r="D78">
        <v>30</v>
      </c>
      <c r="F78" t="s">
        <v>25</v>
      </c>
      <c r="I78" t="s">
        <v>24</v>
      </c>
    </row>
    <row r="79" spans="1:9" x14ac:dyDescent="0.75">
      <c r="A79">
        <v>1379.2760000000001</v>
      </c>
      <c r="B79" t="s">
        <v>76</v>
      </c>
      <c r="C79">
        <v>3215.1</v>
      </c>
      <c r="D79">
        <v>30</v>
      </c>
      <c r="F79" t="s">
        <v>23</v>
      </c>
      <c r="I79" t="s">
        <v>24</v>
      </c>
    </row>
    <row r="80" spans="1:9" x14ac:dyDescent="0.75">
      <c r="A80">
        <v>1381.451</v>
      </c>
      <c r="B80" t="s">
        <v>76</v>
      </c>
      <c r="C80">
        <v>3215.1</v>
      </c>
      <c r="D80">
        <v>30</v>
      </c>
      <c r="F80" t="s">
        <v>25</v>
      </c>
      <c r="I80" t="s">
        <v>24</v>
      </c>
    </row>
    <row r="81" spans="1:9" x14ac:dyDescent="0.75">
      <c r="A81">
        <v>1382.002</v>
      </c>
      <c r="B81" t="s">
        <v>76</v>
      </c>
      <c r="C81">
        <v>3215.1</v>
      </c>
      <c r="D81">
        <v>30</v>
      </c>
      <c r="F81" t="s">
        <v>23</v>
      </c>
      <c r="I81" t="s">
        <v>24</v>
      </c>
    </row>
    <row r="82" spans="1:9" x14ac:dyDescent="0.75">
      <c r="A82">
        <v>1388.1759999999999</v>
      </c>
      <c r="B82" t="s">
        <v>76</v>
      </c>
      <c r="C82">
        <v>3215.1</v>
      </c>
      <c r="D82">
        <v>30</v>
      </c>
      <c r="F82" t="s">
        <v>28</v>
      </c>
      <c r="I82" t="s">
        <v>24</v>
      </c>
    </row>
    <row r="83" spans="1:9" x14ac:dyDescent="0.75">
      <c r="A83">
        <v>1394.1510000000001</v>
      </c>
      <c r="B83" t="s">
        <v>76</v>
      </c>
      <c r="C83">
        <v>3215.1</v>
      </c>
      <c r="D83">
        <v>30</v>
      </c>
      <c r="F83" t="s">
        <v>25</v>
      </c>
      <c r="I83" t="s">
        <v>24</v>
      </c>
    </row>
    <row r="84" spans="1:9" x14ac:dyDescent="0.75">
      <c r="A84">
        <v>1394.7270000000001</v>
      </c>
      <c r="B84" t="s">
        <v>76</v>
      </c>
      <c r="C84">
        <v>3215.1</v>
      </c>
      <c r="D84">
        <v>30</v>
      </c>
      <c r="F84" t="s">
        <v>25</v>
      </c>
      <c r="I84" t="s">
        <v>24</v>
      </c>
    </row>
    <row r="85" spans="1:9" x14ac:dyDescent="0.75">
      <c r="A85">
        <v>1395.125</v>
      </c>
      <c r="B85" t="s">
        <v>76</v>
      </c>
      <c r="C85">
        <v>3215.1</v>
      </c>
      <c r="D85">
        <v>30</v>
      </c>
      <c r="F85" t="s">
        <v>23</v>
      </c>
      <c r="I85" t="s">
        <v>24</v>
      </c>
    </row>
    <row r="86" spans="1:9" x14ac:dyDescent="0.75">
      <c r="A86">
        <v>1395.377</v>
      </c>
      <c r="B86" t="s">
        <v>76</v>
      </c>
      <c r="C86">
        <v>3215.1</v>
      </c>
      <c r="D86">
        <v>30</v>
      </c>
      <c r="F86" t="s">
        <v>23</v>
      </c>
      <c r="I86" t="s">
        <v>24</v>
      </c>
    </row>
    <row r="87" spans="1:9" x14ac:dyDescent="0.75">
      <c r="A87">
        <v>1397.5509999999999</v>
      </c>
      <c r="B87" t="s">
        <v>76</v>
      </c>
      <c r="C87">
        <v>3215.1</v>
      </c>
      <c r="D87">
        <v>30</v>
      </c>
      <c r="F87" t="s">
        <v>27</v>
      </c>
      <c r="I87" t="s">
        <v>24</v>
      </c>
    </row>
    <row r="88" spans="1:9" x14ac:dyDescent="0.75">
      <c r="A88">
        <v>1399.2750000000001</v>
      </c>
      <c r="B88" t="s">
        <v>76</v>
      </c>
      <c r="C88">
        <v>3215.1</v>
      </c>
      <c r="D88">
        <v>30</v>
      </c>
      <c r="F88" t="s">
        <v>25</v>
      </c>
      <c r="I88" t="s">
        <v>24</v>
      </c>
    </row>
    <row r="89" spans="1:9" x14ac:dyDescent="0.75">
      <c r="A89">
        <v>1400.25</v>
      </c>
      <c r="B89" t="s">
        <v>76</v>
      </c>
      <c r="C89">
        <v>3215.1</v>
      </c>
      <c r="D89">
        <v>30</v>
      </c>
      <c r="F89" t="s">
        <v>25</v>
      </c>
      <c r="I89" t="s">
        <v>24</v>
      </c>
    </row>
    <row r="90" spans="1:9" x14ac:dyDescent="0.75">
      <c r="A90">
        <v>1413.25</v>
      </c>
      <c r="B90" t="s">
        <v>76</v>
      </c>
      <c r="C90">
        <v>3215.1</v>
      </c>
      <c r="D90">
        <v>30</v>
      </c>
      <c r="F90" t="s">
        <v>25</v>
      </c>
      <c r="I90" t="s">
        <v>24</v>
      </c>
    </row>
    <row r="91" spans="1:9" x14ac:dyDescent="0.75">
      <c r="A91">
        <v>1413.527</v>
      </c>
      <c r="B91" t="s">
        <v>76</v>
      </c>
      <c r="C91">
        <v>3215.1</v>
      </c>
      <c r="D91">
        <v>30</v>
      </c>
      <c r="F91" t="s">
        <v>23</v>
      </c>
      <c r="I91" t="s">
        <v>24</v>
      </c>
    </row>
    <row r="92" spans="1:9" x14ac:dyDescent="0.75">
      <c r="A92">
        <v>1416.001</v>
      </c>
      <c r="B92" t="s">
        <v>76</v>
      </c>
      <c r="C92">
        <v>3215.1</v>
      </c>
      <c r="D92">
        <v>30</v>
      </c>
      <c r="F92" t="s">
        <v>27</v>
      </c>
      <c r="I92" t="s">
        <v>24</v>
      </c>
    </row>
    <row r="93" spans="1:9" x14ac:dyDescent="0.75">
      <c r="A93">
        <v>1416.3019999999999</v>
      </c>
      <c r="B93" t="s">
        <v>76</v>
      </c>
      <c r="C93">
        <v>3215.1</v>
      </c>
      <c r="D93">
        <v>30</v>
      </c>
      <c r="F93" t="s">
        <v>23</v>
      </c>
      <c r="I93" t="s">
        <v>24</v>
      </c>
    </row>
    <row r="94" spans="1:9" x14ac:dyDescent="0.75">
      <c r="A94">
        <v>1417.9770000000001</v>
      </c>
      <c r="B94" t="s">
        <v>76</v>
      </c>
      <c r="C94">
        <v>3215.1</v>
      </c>
      <c r="D94">
        <v>30</v>
      </c>
      <c r="F94" t="s">
        <v>23</v>
      </c>
      <c r="I94" t="s">
        <v>24</v>
      </c>
    </row>
    <row r="95" spans="1:9" x14ac:dyDescent="0.75">
      <c r="A95">
        <v>1424.7249999999999</v>
      </c>
      <c r="B95" t="s">
        <v>76</v>
      </c>
      <c r="C95">
        <v>3215.1</v>
      </c>
      <c r="D95">
        <v>30</v>
      </c>
      <c r="F95" t="s">
        <v>23</v>
      </c>
      <c r="I95" t="s">
        <v>24</v>
      </c>
    </row>
    <row r="96" spans="1:9" x14ac:dyDescent="0.75">
      <c r="A96">
        <v>1425.15</v>
      </c>
      <c r="B96" t="s">
        <v>76</v>
      </c>
      <c r="C96">
        <v>3215.1</v>
      </c>
      <c r="D96">
        <v>30</v>
      </c>
      <c r="F96" t="s">
        <v>25</v>
      </c>
      <c r="I96" t="s">
        <v>24</v>
      </c>
    </row>
    <row r="97" spans="1:9" x14ac:dyDescent="0.75">
      <c r="A97">
        <v>1429.452</v>
      </c>
      <c r="B97" t="s">
        <v>76</v>
      </c>
      <c r="C97">
        <v>3215.1</v>
      </c>
      <c r="D97">
        <v>30</v>
      </c>
      <c r="F97" t="s">
        <v>28</v>
      </c>
      <c r="I97" t="s">
        <v>24</v>
      </c>
    </row>
    <row r="98" spans="1:9" x14ac:dyDescent="0.75">
      <c r="A98">
        <v>1431.9269999999999</v>
      </c>
      <c r="B98" t="s">
        <v>76</v>
      </c>
      <c r="C98">
        <v>3215.1</v>
      </c>
      <c r="D98">
        <v>30</v>
      </c>
      <c r="F98" t="s">
        <v>27</v>
      </c>
      <c r="I98" t="s">
        <v>24</v>
      </c>
    </row>
    <row r="99" spans="1:9" x14ac:dyDescent="0.75">
      <c r="A99">
        <v>1432.35</v>
      </c>
      <c r="B99" t="s">
        <v>76</v>
      </c>
      <c r="C99">
        <v>3215.1</v>
      </c>
      <c r="D99">
        <v>30</v>
      </c>
      <c r="F99" t="s">
        <v>23</v>
      </c>
      <c r="I99" t="s">
        <v>24</v>
      </c>
    </row>
    <row r="100" spans="1:9" x14ac:dyDescent="0.75">
      <c r="A100">
        <v>1437.328</v>
      </c>
      <c r="B100" t="s">
        <v>76</v>
      </c>
      <c r="C100">
        <v>3215.1</v>
      </c>
      <c r="D100">
        <v>30</v>
      </c>
      <c r="F100" t="s">
        <v>28</v>
      </c>
      <c r="I100" t="s">
        <v>24</v>
      </c>
    </row>
    <row r="101" spans="1:9" x14ac:dyDescent="0.75">
      <c r="A101">
        <v>1440.627</v>
      </c>
      <c r="B101" t="s">
        <v>76</v>
      </c>
      <c r="C101">
        <v>3215.1</v>
      </c>
      <c r="D101">
        <v>30</v>
      </c>
      <c r="F101" t="s">
        <v>23</v>
      </c>
      <c r="I101" t="s">
        <v>24</v>
      </c>
    </row>
    <row r="102" spans="1:9" x14ac:dyDescent="0.75">
      <c r="A102">
        <v>1444.3009999999999</v>
      </c>
      <c r="B102" t="s">
        <v>76</v>
      </c>
      <c r="C102">
        <v>3215.1</v>
      </c>
      <c r="D102">
        <v>30</v>
      </c>
      <c r="F102" t="s">
        <v>27</v>
      </c>
      <c r="I102" t="s">
        <v>24</v>
      </c>
    </row>
    <row r="103" spans="1:9" x14ac:dyDescent="0.75">
      <c r="A103">
        <v>1444.575</v>
      </c>
      <c r="B103" t="s">
        <v>76</v>
      </c>
      <c r="C103">
        <v>3215.1</v>
      </c>
      <c r="D103">
        <v>30</v>
      </c>
      <c r="F103" t="s">
        <v>23</v>
      </c>
      <c r="I103" t="s">
        <v>24</v>
      </c>
    </row>
    <row r="104" spans="1:9" x14ac:dyDescent="0.75">
      <c r="A104">
        <v>1445.125</v>
      </c>
      <c r="B104" t="s">
        <v>76</v>
      </c>
      <c r="C104">
        <v>3215.1</v>
      </c>
      <c r="D104">
        <v>30</v>
      </c>
      <c r="F104" t="s">
        <v>27</v>
      </c>
      <c r="I104" t="s">
        <v>24</v>
      </c>
    </row>
    <row r="105" spans="1:9" x14ac:dyDescent="0.75">
      <c r="A105">
        <v>1447.9770000000001</v>
      </c>
      <c r="B105" t="s">
        <v>76</v>
      </c>
      <c r="C105">
        <v>3215.1</v>
      </c>
      <c r="D105">
        <v>30</v>
      </c>
      <c r="F105" t="s">
        <v>23</v>
      </c>
      <c r="I105" t="s">
        <v>24</v>
      </c>
    </row>
    <row r="106" spans="1:9" x14ac:dyDescent="0.75">
      <c r="A106">
        <v>1451.2</v>
      </c>
      <c r="B106" t="s">
        <v>76</v>
      </c>
      <c r="C106">
        <v>3215.1</v>
      </c>
      <c r="D106">
        <v>30</v>
      </c>
      <c r="F106" t="s">
        <v>23</v>
      </c>
      <c r="I106" t="s">
        <v>24</v>
      </c>
    </row>
    <row r="107" spans="1:9" x14ac:dyDescent="0.75">
      <c r="A107">
        <v>1451.328</v>
      </c>
      <c r="B107" t="s">
        <v>76</v>
      </c>
      <c r="C107">
        <v>3215.1</v>
      </c>
      <c r="D107">
        <v>30</v>
      </c>
      <c r="F107" t="s">
        <v>27</v>
      </c>
      <c r="I107" t="s">
        <v>24</v>
      </c>
    </row>
    <row r="108" spans="1:9" x14ac:dyDescent="0.75">
      <c r="A108">
        <v>1453.9760000000001</v>
      </c>
      <c r="B108" t="s">
        <v>76</v>
      </c>
      <c r="C108">
        <v>3215.1</v>
      </c>
      <c r="D108">
        <v>30</v>
      </c>
      <c r="F108" t="s">
        <v>27</v>
      </c>
      <c r="I108" t="s">
        <v>24</v>
      </c>
    </row>
    <row r="109" spans="1:9" x14ac:dyDescent="0.75">
      <c r="A109">
        <v>1454.9259999999999</v>
      </c>
      <c r="B109" t="s">
        <v>76</v>
      </c>
      <c r="C109">
        <v>3215.1</v>
      </c>
      <c r="D109">
        <v>30</v>
      </c>
      <c r="F109" t="s">
        <v>23</v>
      </c>
      <c r="I109" t="s">
        <v>24</v>
      </c>
    </row>
    <row r="110" spans="1:9" x14ac:dyDescent="0.75">
      <c r="A110">
        <v>1455.876</v>
      </c>
      <c r="B110" t="s">
        <v>76</v>
      </c>
      <c r="C110">
        <v>3215.1</v>
      </c>
      <c r="D110">
        <v>30</v>
      </c>
      <c r="F110" t="s">
        <v>27</v>
      </c>
      <c r="I110" t="s">
        <v>24</v>
      </c>
    </row>
    <row r="111" spans="1:9" x14ac:dyDescent="0.75">
      <c r="A111">
        <v>1462.2260000000001</v>
      </c>
      <c r="B111" t="s">
        <v>76</v>
      </c>
      <c r="C111">
        <v>3215.1</v>
      </c>
      <c r="D111">
        <v>30</v>
      </c>
      <c r="F111" t="s">
        <v>27</v>
      </c>
      <c r="I111" t="s">
        <v>24</v>
      </c>
    </row>
    <row r="112" spans="1:9" x14ac:dyDescent="0.75">
      <c r="A112">
        <v>1462.8</v>
      </c>
      <c r="B112" t="s">
        <v>76</v>
      </c>
      <c r="C112">
        <v>3215.1</v>
      </c>
      <c r="D112">
        <v>30</v>
      </c>
      <c r="F112" t="s">
        <v>23</v>
      </c>
      <c r="I112" t="s">
        <v>24</v>
      </c>
    </row>
    <row r="113" spans="1:9" x14ac:dyDescent="0.75">
      <c r="A113">
        <v>1465.1010000000001</v>
      </c>
      <c r="B113" t="s">
        <v>76</v>
      </c>
      <c r="C113">
        <v>3215.1</v>
      </c>
      <c r="D113">
        <v>30</v>
      </c>
      <c r="F113" t="s">
        <v>25</v>
      </c>
      <c r="I113" t="s">
        <v>24</v>
      </c>
    </row>
    <row r="114" spans="1:9" x14ac:dyDescent="0.75">
      <c r="A114">
        <v>1468.4259999999999</v>
      </c>
      <c r="B114" t="s">
        <v>76</v>
      </c>
      <c r="C114">
        <v>3215.1</v>
      </c>
      <c r="D114">
        <v>30</v>
      </c>
      <c r="F114" t="s">
        <v>25</v>
      </c>
      <c r="I114" t="s">
        <v>24</v>
      </c>
    </row>
    <row r="115" spans="1:9" x14ac:dyDescent="0.75">
      <c r="A115">
        <v>1474.999</v>
      </c>
      <c r="B115" t="s">
        <v>76</v>
      </c>
      <c r="C115">
        <v>3215.1</v>
      </c>
      <c r="D115">
        <v>30</v>
      </c>
      <c r="F115" t="s">
        <v>27</v>
      </c>
      <c r="I115" t="s">
        <v>24</v>
      </c>
    </row>
    <row r="116" spans="1:9" x14ac:dyDescent="0.75">
      <c r="A116">
        <v>1475.125</v>
      </c>
      <c r="B116" t="s">
        <v>76</v>
      </c>
      <c r="C116">
        <v>3215.1</v>
      </c>
      <c r="D116">
        <v>30</v>
      </c>
      <c r="F116" t="s">
        <v>23</v>
      </c>
      <c r="I116" t="s">
        <v>24</v>
      </c>
    </row>
    <row r="117" spans="1:9" x14ac:dyDescent="0.75">
      <c r="A117">
        <v>1480.527</v>
      </c>
      <c r="B117" t="s">
        <v>76</v>
      </c>
      <c r="C117">
        <v>3215.1</v>
      </c>
      <c r="D117">
        <v>30</v>
      </c>
      <c r="F117" t="s">
        <v>25</v>
      </c>
      <c r="I117" t="s">
        <v>24</v>
      </c>
    </row>
    <row r="118" spans="1:9" x14ac:dyDescent="0.75">
      <c r="A118">
        <v>1481.2249999999999</v>
      </c>
      <c r="B118" t="s">
        <v>76</v>
      </c>
      <c r="C118">
        <v>3215.1</v>
      </c>
      <c r="D118">
        <v>30</v>
      </c>
      <c r="F118" t="s">
        <v>23</v>
      </c>
      <c r="I118" t="s">
        <v>24</v>
      </c>
    </row>
    <row r="119" spans="1:9" x14ac:dyDescent="0.75">
      <c r="A119">
        <v>1481.7760000000001</v>
      </c>
      <c r="B119" t="s">
        <v>76</v>
      </c>
      <c r="C119">
        <v>3215.1</v>
      </c>
      <c r="D119">
        <v>30</v>
      </c>
      <c r="F119" t="s">
        <v>25</v>
      </c>
      <c r="I119" t="s">
        <v>24</v>
      </c>
    </row>
    <row r="120" spans="1:9" x14ac:dyDescent="0.75">
      <c r="A120">
        <v>1485.9749999999999</v>
      </c>
      <c r="B120" t="s">
        <v>76</v>
      </c>
      <c r="C120">
        <v>3215.1</v>
      </c>
      <c r="D120">
        <v>30</v>
      </c>
      <c r="F120" t="s">
        <v>27</v>
      </c>
      <c r="I120" t="s">
        <v>24</v>
      </c>
    </row>
    <row r="121" spans="1:9" x14ac:dyDescent="0.75">
      <c r="A121">
        <v>1493.876</v>
      </c>
      <c r="B121" t="s">
        <v>76</v>
      </c>
      <c r="C121">
        <v>3215.1</v>
      </c>
      <c r="D121">
        <v>30</v>
      </c>
      <c r="F121" t="s">
        <v>27</v>
      </c>
      <c r="I121" t="s">
        <v>24</v>
      </c>
    </row>
    <row r="122" spans="1:9" x14ac:dyDescent="0.75">
      <c r="A122">
        <v>1494.001</v>
      </c>
      <c r="B122" t="s">
        <v>76</v>
      </c>
      <c r="C122">
        <v>3215.1</v>
      </c>
      <c r="D122">
        <v>30</v>
      </c>
      <c r="F122" t="s">
        <v>23</v>
      </c>
      <c r="I122" t="s">
        <v>24</v>
      </c>
    </row>
    <row r="123" spans="1:9" x14ac:dyDescent="0.75">
      <c r="A123">
        <v>1497.876</v>
      </c>
      <c r="B123" t="s">
        <v>76</v>
      </c>
      <c r="C123">
        <v>3215.1</v>
      </c>
      <c r="D123">
        <v>30</v>
      </c>
      <c r="F123" t="s">
        <v>23</v>
      </c>
      <c r="I123" t="s">
        <v>24</v>
      </c>
    </row>
    <row r="124" spans="1:9" x14ac:dyDescent="0.75">
      <c r="A124">
        <v>1499.1010000000001</v>
      </c>
      <c r="B124" t="s">
        <v>76</v>
      </c>
      <c r="C124">
        <v>3215.1</v>
      </c>
      <c r="D124">
        <v>30</v>
      </c>
      <c r="F124" t="s">
        <v>25</v>
      </c>
      <c r="I124" t="s">
        <v>24</v>
      </c>
    </row>
    <row r="125" spans="1:9" x14ac:dyDescent="0.75">
      <c r="A125">
        <v>1502.425</v>
      </c>
      <c r="B125" t="s">
        <v>76</v>
      </c>
      <c r="C125">
        <v>3215.1</v>
      </c>
      <c r="D125">
        <v>30</v>
      </c>
      <c r="F125" t="s">
        <v>25</v>
      </c>
      <c r="I125" t="s">
        <v>24</v>
      </c>
    </row>
    <row r="126" spans="1:9" x14ac:dyDescent="0.75">
      <c r="A126">
        <v>1502.825</v>
      </c>
      <c r="B126" t="s">
        <v>76</v>
      </c>
      <c r="C126">
        <v>3215.1</v>
      </c>
      <c r="D126">
        <v>30</v>
      </c>
      <c r="F126" t="s">
        <v>23</v>
      </c>
      <c r="I126" t="s">
        <v>24</v>
      </c>
    </row>
    <row r="127" spans="1:9" x14ac:dyDescent="0.75">
      <c r="A127">
        <v>1505.5509999999999</v>
      </c>
      <c r="B127" t="s">
        <v>76</v>
      </c>
      <c r="C127">
        <v>3215.1</v>
      </c>
      <c r="D127">
        <v>30</v>
      </c>
      <c r="F127" t="s">
        <v>28</v>
      </c>
      <c r="I127" t="s">
        <v>24</v>
      </c>
    </row>
    <row r="128" spans="1:9" x14ac:dyDescent="0.75">
      <c r="A128">
        <v>1510.9760000000001</v>
      </c>
      <c r="B128" t="s">
        <v>76</v>
      </c>
      <c r="C128">
        <v>3215.1</v>
      </c>
      <c r="D128">
        <v>30</v>
      </c>
      <c r="F128" t="s">
        <v>23</v>
      </c>
      <c r="I128" t="s">
        <v>24</v>
      </c>
    </row>
    <row r="129" spans="1:9" x14ac:dyDescent="0.75">
      <c r="A129">
        <v>1511.1010000000001</v>
      </c>
      <c r="B129" t="s">
        <v>76</v>
      </c>
      <c r="C129">
        <v>3215.1</v>
      </c>
      <c r="D129">
        <v>30</v>
      </c>
      <c r="F129" t="s">
        <v>25</v>
      </c>
      <c r="I129" t="s">
        <v>24</v>
      </c>
    </row>
    <row r="130" spans="1:9" x14ac:dyDescent="0.75">
      <c r="A130">
        <v>1511.902</v>
      </c>
      <c r="B130" t="s">
        <v>76</v>
      </c>
      <c r="C130">
        <v>3215.1</v>
      </c>
      <c r="D130">
        <v>30</v>
      </c>
      <c r="F130" t="s">
        <v>23</v>
      </c>
      <c r="I130" t="s">
        <v>24</v>
      </c>
    </row>
    <row r="131" spans="1:9" x14ac:dyDescent="0.75">
      <c r="A131">
        <v>1514.251</v>
      </c>
      <c r="B131" t="s">
        <v>76</v>
      </c>
      <c r="C131">
        <v>3215.1</v>
      </c>
      <c r="D131">
        <v>30</v>
      </c>
      <c r="F131" t="s">
        <v>23</v>
      </c>
      <c r="I131" t="s">
        <v>24</v>
      </c>
    </row>
    <row r="132" spans="1:9" x14ac:dyDescent="0.75">
      <c r="A132">
        <v>1518.9760000000001</v>
      </c>
      <c r="B132" t="s">
        <v>76</v>
      </c>
      <c r="C132">
        <v>3215.1</v>
      </c>
      <c r="D132">
        <v>30</v>
      </c>
      <c r="F132" t="s">
        <v>25</v>
      </c>
      <c r="I132" t="s">
        <v>24</v>
      </c>
    </row>
    <row r="133" spans="1:9" x14ac:dyDescent="0.75">
      <c r="A133">
        <v>1519.527</v>
      </c>
      <c r="B133" t="s">
        <v>76</v>
      </c>
      <c r="C133">
        <v>3215.1</v>
      </c>
      <c r="D133">
        <v>30</v>
      </c>
      <c r="F133" t="s">
        <v>23</v>
      </c>
      <c r="I133" t="s">
        <v>24</v>
      </c>
    </row>
    <row r="134" spans="1:9" x14ac:dyDescent="0.75">
      <c r="A134">
        <v>1521.451</v>
      </c>
      <c r="B134" t="s">
        <v>76</v>
      </c>
      <c r="C134">
        <v>3215.1</v>
      </c>
      <c r="D134">
        <v>30</v>
      </c>
      <c r="F134" t="s">
        <v>23</v>
      </c>
      <c r="I134" t="s">
        <v>24</v>
      </c>
    </row>
    <row r="135" spans="1:9" x14ac:dyDescent="0.75">
      <c r="A135">
        <v>1521.6</v>
      </c>
      <c r="B135" t="s">
        <v>76</v>
      </c>
      <c r="C135">
        <v>3215.1</v>
      </c>
      <c r="D135">
        <v>30</v>
      </c>
      <c r="F135" t="s">
        <v>25</v>
      </c>
      <c r="I135" t="s">
        <v>24</v>
      </c>
    </row>
    <row r="136" spans="1:9" x14ac:dyDescent="0.75">
      <c r="A136">
        <v>1527.4</v>
      </c>
      <c r="B136" t="s">
        <v>76</v>
      </c>
      <c r="C136">
        <v>3215.1</v>
      </c>
      <c r="D136">
        <v>30</v>
      </c>
      <c r="F136" t="s">
        <v>27</v>
      </c>
      <c r="I136" t="s">
        <v>24</v>
      </c>
    </row>
    <row r="137" spans="1:9" x14ac:dyDescent="0.75">
      <c r="A137">
        <v>1530.1</v>
      </c>
      <c r="B137" t="s">
        <v>76</v>
      </c>
      <c r="C137">
        <v>3215.1</v>
      </c>
      <c r="D137">
        <v>30</v>
      </c>
      <c r="F137" t="s">
        <v>25</v>
      </c>
      <c r="I137" t="s">
        <v>24</v>
      </c>
    </row>
    <row r="138" spans="1:9" x14ac:dyDescent="0.75">
      <c r="A138">
        <v>1530.376</v>
      </c>
      <c r="B138" t="s">
        <v>76</v>
      </c>
      <c r="C138">
        <v>3215.1</v>
      </c>
      <c r="D138">
        <v>30</v>
      </c>
      <c r="F138" t="s">
        <v>23</v>
      </c>
      <c r="I138" t="s">
        <v>24</v>
      </c>
    </row>
    <row r="139" spans="1:9" x14ac:dyDescent="0.75">
      <c r="A139">
        <v>1542.5509999999999</v>
      </c>
      <c r="B139" t="s">
        <v>76</v>
      </c>
      <c r="C139">
        <v>3215.1</v>
      </c>
      <c r="D139">
        <v>30</v>
      </c>
      <c r="F139" t="s">
        <v>27</v>
      </c>
      <c r="I139" t="s">
        <v>24</v>
      </c>
    </row>
    <row r="140" spans="1:9" x14ac:dyDescent="0.75">
      <c r="A140">
        <v>1542.8009999999999</v>
      </c>
      <c r="B140" t="s">
        <v>76</v>
      </c>
      <c r="C140">
        <v>3215.1</v>
      </c>
      <c r="D140">
        <v>30</v>
      </c>
      <c r="F140" t="s">
        <v>23</v>
      </c>
      <c r="I140" t="s">
        <v>24</v>
      </c>
    </row>
    <row r="141" spans="1:9" x14ac:dyDescent="0.75">
      <c r="A141">
        <v>1553.325</v>
      </c>
      <c r="B141" t="s">
        <v>76</v>
      </c>
      <c r="C141">
        <v>3215.1</v>
      </c>
      <c r="D141">
        <v>30</v>
      </c>
      <c r="F141" t="s">
        <v>25</v>
      </c>
      <c r="I141" t="s">
        <v>24</v>
      </c>
    </row>
    <row r="142" spans="1:9" x14ac:dyDescent="0.75">
      <c r="A142">
        <v>1563</v>
      </c>
      <c r="B142" t="s">
        <v>76</v>
      </c>
      <c r="C142">
        <v>3215.1</v>
      </c>
      <c r="D142">
        <v>30</v>
      </c>
      <c r="F142" t="s">
        <v>28</v>
      </c>
      <c r="I142" t="s">
        <v>24</v>
      </c>
    </row>
    <row r="143" spans="1:9" x14ac:dyDescent="0.75">
      <c r="A143">
        <v>1564.9010000000001</v>
      </c>
      <c r="B143" t="s">
        <v>76</v>
      </c>
      <c r="C143">
        <v>3215.1</v>
      </c>
      <c r="D143">
        <v>30</v>
      </c>
      <c r="F143" t="s">
        <v>25</v>
      </c>
      <c r="I143" t="s">
        <v>24</v>
      </c>
    </row>
    <row r="144" spans="1:9" x14ac:dyDescent="0.75">
      <c r="A144">
        <v>1569.6769999999999</v>
      </c>
      <c r="B144" t="s">
        <v>76</v>
      </c>
      <c r="C144">
        <v>3215.1</v>
      </c>
      <c r="D144">
        <v>30</v>
      </c>
      <c r="F144" t="s">
        <v>23</v>
      </c>
      <c r="I144" t="s">
        <v>24</v>
      </c>
    </row>
    <row r="145" spans="1:9" x14ac:dyDescent="0.75">
      <c r="A145">
        <v>1594.15</v>
      </c>
      <c r="B145" t="s">
        <v>76</v>
      </c>
      <c r="C145">
        <v>3215.1</v>
      </c>
      <c r="D145">
        <v>30</v>
      </c>
      <c r="F145" t="s">
        <v>27</v>
      </c>
      <c r="I145" t="s">
        <v>24</v>
      </c>
    </row>
    <row r="146" spans="1:9" x14ac:dyDescent="0.75">
      <c r="A146">
        <v>1602.05</v>
      </c>
      <c r="B146" t="s">
        <v>76</v>
      </c>
      <c r="C146">
        <v>3215.1</v>
      </c>
      <c r="D146">
        <v>30</v>
      </c>
      <c r="F146" t="s">
        <v>25</v>
      </c>
      <c r="I146" t="s">
        <v>24</v>
      </c>
    </row>
    <row r="147" spans="1:9" x14ac:dyDescent="0.75">
      <c r="A147">
        <v>1602.451</v>
      </c>
      <c r="B147" t="s">
        <v>76</v>
      </c>
      <c r="C147">
        <v>3215.1</v>
      </c>
      <c r="D147">
        <v>30</v>
      </c>
      <c r="F147" t="s">
        <v>23</v>
      </c>
      <c r="I147" t="s">
        <v>24</v>
      </c>
    </row>
    <row r="148" spans="1:9" x14ac:dyDescent="0.75">
      <c r="A148">
        <v>1612.5</v>
      </c>
      <c r="B148" t="s">
        <v>76</v>
      </c>
      <c r="C148">
        <v>3215.1</v>
      </c>
      <c r="D148">
        <v>30</v>
      </c>
      <c r="F148" t="s">
        <v>23</v>
      </c>
      <c r="I148" t="s">
        <v>24</v>
      </c>
    </row>
    <row r="149" spans="1:9" x14ac:dyDescent="0.75">
      <c r="A149">
        <v>1615.85</v>
      </c>
      <c r="B149" t="s">
        <v>76</v>
      </c>
      <c r="C149">
        <v>3215.1</v>
      </c>
      <c r="D149">
        <v>30</v>
      </c>
      <c r="F149" t="s">
        <v>23</v>
      </c>
      <c r="I149" t="s">
        <v>24</v>
      </c>
    </row>
    <row r="150" spans="1:9" x14ac:dyDescent="0.75">
      <c r="A150">
        <v>1617.2260000000001</v>
      </c>
      <c r="B150" t="s">
        <v>76</v>
      </c>
      <c r="C150">
        <v>3215.1</v>
      </c>
      <c r="D150">
        <v>30</v>
      </c>
      <c r="F150" t="s">
        <v>25</v>
      </c>
      <c r="I150" t="s">
        <v>24</v>
      </c>
    </row>
    <row r="151" spans="1:9" x14ac:dyDescent="0.75">
      <c r="A151">
        <v>1617.4760000000001</v>
      </c>
      <c r="B151" t="s">
        <v>76</v>
      </c>
      <c r="C151">
        <v>3215.1</v>
      </c>
      <c r="D151">
        <v>30</v>
      </c>
      <c r="F151" t="s">
        <v>23</v>
      </c>
      <c r="I151" t="s">
        <v>24</v>
      </c>
    </row>
    <row r="152" spans="1:9" x14ac:dyDescent="0.75">
      <c r="A152">
        <v>1619.9749999999999</v>
      </c>
      <c r="B152" t="s">
        <v>76</v>
      </c>
      <c r="C152">
        <v>3215.1</v>
      </c>
      <c r="D152">
        <v>30</v>
      </c>
      <c r="F152" t="s">
        <v>25</v>
      </c>
      <c r="I152" t="s">
        <v>24</v>
      </c>
    </row>
    <row r="153" spans="1:9" x14ac:dyDescent="0.75">
      <c r="A153">
        <v>1620.5509999999999</v>
      </c>
      <c r="B153" t="s">
        <v>76</v>
      </c>
      <c r="C153">
        <v>3215.1</v>
      </c>
      <c r="D153">
        <v>30</v>
      </c>
      <c r="F153" t="s">
        <v>23</v>
      </c>
      <c r="I153" t="s">
        <v>24</v>
      </c>
    </row>
    <row r="154" spans="1:9" x14ac:dyDescent="0.75">
      <c r="A154">
        <v>1623.751</v>
      </c>
      <c r="B154" t="s">
        <v>76</v>
      </c>
      <c r="C154">
        <v>3215.1</v>
      </c>
      <c r="D154">
        <v>30</v>
      </c>
      <c r="F154" t="s">
        <v>25</v>
      </c>
      <c r="I154" t="s">
        <v>24</v>
      </c>
    </row>
    <row r="155" spans="1:9" x14ac:dyDescent="0.75">
      <c r="A155">
        <v>1624.951</v>
      </c>
      <c r="B155" t="s">
        <v>76</v>
      </c>
      <c r="C155">
        <v>3215.1</v>
      </c>
      <c r="D155">
        <v>30</v>
      </c>
      <c r="F155" t="s">
        <v>28</v>
      </c>
      <c r="I155" t="s">
        <v>24</v>
      </c>
    </row>
    <row r="156" spans="1:9" x14ac:dyDescent="0.75">
      <c r="A156">
        <v>1626.425</v>
      </c>
      <c r="B156" t="s">
        <v>76</v>
      </c>
      <c r="C156">
        <v>3215.1</v>
      </c>
      <c r="D156">
        <v>30</v>
      </c>
      <c r="F156" t="s">
        <v>23</v>
      </c>
      <c r="I156" t="s">
        <v>24</v>
      </c>
    </row>
    <row r="157" spans="1:9" x14ac:dyDescent="0.75">
      <c r="A157">
        <v>1632.826</v>
      </c>
      <c r="B157" t="s">
        <v>76</v>
      </c>
      <c r="C157">
        <v>3215.1</v>
      </c>
      <c r="D157">
        <v>30</v>
      </c>
      <c r="F157" t="s">
        <v>23</v>
      </c>
      <c r="I157" t="s">
        <v>24</v>
      </c>
    </row>
    <row r="158" spans="1:9" x14ac:dyDescent="0.75">
      <c r="A158">
        <v>1633.202</v>
      </c>
      <c r="B158" t="s">
        <v>76</v>
      </c>
      <c r="C158">
        <v>3215.1</v>
      </c>
      <c r="D158">
        <v>30</v>
      </c>
      <c r="F158" t="s">
        <v>23</v>
      </c>
      <c r="I158" t="s">
        <v>24</v>
      </c>
    </row>
    <row r="159" spans="1:9" x14ac:dyDescent="0.75">
      <c r="A159">
        <v>1639.7260000000001</v>
      </c>
      <c r="B159" t="s">
        <v>76</v>
      </c>
      <c r="C159">
        <v>3215.1</v>
      </c>
      <c r="D159">
        <v>30</v>
      </c>
      <c r="F159" t="s">
        <v>28</v>
      </c>
      <c r="I159" t="s">
        <v>24</v>
      </c>
    </row>
    <row r="160" spans="1:9" x14ac:dyDescent="0.75">
      <c r="A160">
        <v>1642.575</v>
      </c>
      <c r="B160" t="s">
        <v>76</v>
      </c>
      <c r="C160">
        <v>3215.1</v>
      </c>
      <c r="D160">
        <v>30</v>
      </c>
      <c r="F160" t="s">
        <v>27</v>
      </c>
      <c r="I160" t="s">
        <v>24</v>
      </c>
    </row>
    <row r="161" spans="1:9" x14ac:dyDescent="0.75">
      <c r="A161">
        <v>1643.2739999999999</v>
      </c>
      <c r="B161" t="s">
        <v>76</v>
      </c>
      <c r="C161">
        <v>3215.1</v>
      </c>
      <c r="D161">
        <v>30</v>
      </c>
      <c r="F161" t="s">
        <v>23</v>
      </c>
      <c r="I161" t="s">
        <v>24</v>
      </c>
    </row>
    <row r="162" spans="1:9" x14ac:dyDescent="0.75">
      <c r="A162">
        <v>1644.3019999999999</v>
      </c>
      <c r="B162" t="s">
        <v>76</v>
      </c>
      <c r="C162">
        <v>3215.1</v>
      </c>
      <c r="D162">
        <v>30</v>
      </c>
      <c r="F162" t="s">
        <v>27</v>
      </c>
      <c r="I162" t="s">
        <v>24</v>
      </c>
    </row>
    <row r="163" spans="1:9" x14ac:dyDescent="0.75">
      <c r="A163">
        <v>1648.575</v>
      </c>
      <c r="B163" t="s">
        <v>76</v>
      </c>
      <c r="C163">
        <v>3215.1</v>
      </c>
      <c r="D163">
        <v>30</v>
      </c>
      <c r="F163" t="s">
        <v>27</v>
      </c>
      <c r="I163" t="s">
        <v>24</v>
      </c>
    </row>
    <row r="164" spans="1:9" x14ac:dyDescent="0.75">
      <c r="A164">
        <v>1649.951</v>
      </c>
      <c r="B164" t="s">
        <v>76</v>
      </c>
      <c r="C164">
        <v>3215.1</v>
      </c>
      <c r="D164">
        <v>30</v>
      </c>
      <c r="F164" t="s">
        <v>23</v>
      </c>
      <c r="I164" t="s">
        <v>24</v>
      </c>
    </row>
    <row r="165" spans="1:9" x14ac:dyDescent="0.75">
      <c r="A165">
        <v>1651.3510000000001</v>
      </c>
      <c r="B165" t="s">
        <v>76</v>
      </c>
      <c r="C165">
        <v>3215.1</v>
      </c>
      <c r="D165">
        <v>30</v>
      </c>
      <c r="F165" t="s">
        <v>23</v>
      </c>
      <c r="I165" t="s">
        <v>24</v>
      </c>
    </row>
    <row r="166" spans="1:9" x14ac:dyDescent="0.75">
      <c r="A166">
        <v>1653.9259999999999</v>
      </c>
      <c r="B166" t="s">
        <v>76</v>
      </c>
      <c r="C166">
        <v>3215.1</v>
      </c>
      <c r="D166">
        <v>30</v>
      </c>
      <c r="F166" t="s">
        <v>25</v>
      </c>
      <c r="I166" t="s">
        <v>24</v>
      </c>
    </row>
    <row r="167" spans="1:9" x14ac:dyDescent="0.75">
      <c r="A167">
        <v>1655.126</v>
      </c>
      <c r="B167" t="s">
        <v>76</v>
      </c>
      <c r="C167">
        <v>3215.1</v>
      </c>
      <c r="D167">
        <v>30</v>
      </c>
      <c r="F167" t="s">
        <v>25</v>
      </c>
      <c r="I167" t="s">
        <v>24</v>
      </c>
    </row>
    <row r="168" spans="1:9" x14ac:dyDescent="0.75">
      <c r="A168">
        <v>1655.402</v>
      </c>
      <c r="B168" t="s">
        <v>76</v>
      </c>
      <c r="C168">
        <v>3215.1</v>
      </c>
      <c r="D168">
        <v>30</v>
      </c>
      <c r="F168" t="s">
        <v>23</v>
      </c>
      <c r="I168" t="s">
        <v>24</v>
      </c>
    </row>
    <row r="169" spans="1:9" x14ac:dyDescent="0.75">
      <c r="A169">
        <v>1658.127</v>
      </c>
      <c r="B169" t="s">
        <v>76</v>
      </c>
      <c r="C169">
        <v>3215.1</v>
      </c>
      <c r="D169">
        <v>30</v>
      </c>
      <c r="F169" t="s">
        <v>27</v>
      </c>
      <c r="I169" t="s">
        <v>24</v>
      </c>
    </row>
    <row r="170" spans="1:9" x14ac:dyDescent="0.75">
      <c r="A170">
        <v>1666.6759999999999</v>
      </c>
      <c r="B170" t="s">
        <v>76</v>
      </c>
      <c r="C170">
        <v>3215.1</v>
      </c>
      <c r="D170">
        <v>30</v>
      </c>
      <c r="F170" t="s">
        <v>27</v>
      </c>
      <c r="I170" t="s">
        <v>24</v>
      </c>
    </row>
    <row r="171" spans="1:9" x14ac:dyDescent="0.75">
      <c r="A171">
        <v>1669.825</v>
      </c>
      <c r="B171" t="s">
        <v>76</v>
      </c>
      <c r="C171">
        <v>3215.1</v>
      </c>
      <c r="D171">
        <v>30</v>
      </c>
      <c r="F171" t="s">
        <v>25</v>
      </c>
      <c r="I171" t="s">
        <v>24</v>
      </c>
    </row>
    <row r="172" spans="1:9" x14ac:dyDescent="0.75">
      <c r="A172">
        <v>1670.2260000000001</v>
      </c>
      <c r="B172" t="s">
        <v>76</v>
      </c>
      <c r="C172">
        <v>3215.1</v>
      </c>
      <c r="D172">
        <v>30</v>
      </c>
      <c r="F172" t="s">
        <v>23</v>
      </c>
      <c r="I172" t="s">
        <v>24</v>
      </c>
    </row>
    <row r="173" spans="1:9" x14ac:dyDescent="0.75">
      <c r="A173">
        <v>1671.076</v>
      </c>
      <c r="B173" t="s">
        <v>76</v>
      </c>
      <c r="C173">
        <v>3215.1</v>
      </c>
      <c r="D173">
        <v>30</v>
      </c>
      <c r="F173" t="s">
        <v>25</v>
      </c>
      <c r="I173" t="s">
        <v>24</v>
      </c>
    </row>
    <row r="174" spans="1:9" x14ac:dyDescent="0.75">
      <c r="A174">
        <v>1671.3520000000001</v>
      </c>
      <c r="B174" t="s">
        <v>76</v>
      </c>
      <c r="C174">
        <v>3215.1</v>
      </c>
      <c r="D174">
        <v>30</v>
      </c>
      <c r="F174" t="s">
        <v>23</v>
      </c>
      <c r="I174" t="s">
        <v>24</v>
      </c>
    </row>
    <row r="175" spans="1:9" x14ac:dyDescent="0.75">
      <c r="A175">
        <v>1678.0519999999999</v>
      </c>
      <c r="B175" t="s">
        <v>76</v>
      </c>
      <c r="C175">
        <v>3215.1</v>
      </c>
      <c r="D175">
        <v>30</v>
      </c>
      <c r="F175" t="s">
        <v>27</v>
      </c>
      <c r="I175" t="s">
        <v>24</v>
      </c>
    </row>
    <row r="176" spans="1:9" x14ac:dyDescent="0.75">
      <c r="A176">
        <v>1679.3520000000001</v>
      </c>
      <c r="B176" t="s">
        <v>76</v>
      </c>
      <c r="C176">
        <v>3215.1</v>
      </c>
      <c r="D176">
        <v>30</v>
      </c>
      <c r="F176" t="s">
        <v>27</v>
      </c>
      <c r="I176" t="s">
        <v>24</v>
      </c>
    </row>
    <row r="177" spans="1:9" x14ac:dyDescent="0.75">
      <c r="A177">
        <v>1679.502</v>
      </c>
      <c r="B177" t="s">
        <v>76</v>
      </c>
      <c r="C177">
        <v>3215.1</v>
      </c>
      <c r="D177">
        <v>30</v>
      </c>
      <c r="F177" t="s">
        <v>23</v>
      </c>
      <c r="I177" t="s">
        <v>24</v>
      </c>
    </row>
    <row r="178" spans="1:9" x14ac:dyDescent="0.75">
      <c r="A178">
        <v>1681.249</v>
      </c>
      <c r="B178" t="s">
        <v>76</v>
      </c>
      <c r="C178">
        <v>3215.1</v>
      </c>
      <c r="D178">
        <v>30</v>
      </c>
      <c r="F178" t="s">
        <v>25</v>
      </c>
      <c r="I178" t="s">
        <v>24</v>
      </c>
    </row>
    <row r="179" spans="1:9" x14ac:dyDescent="0.75">
      <c r="A179">
        <v>1685.1759999999999</v>
      </c>
      <c r="B179" t="s">
        <v>76</v>
      </c>
      <c r="C179">
        <v>3215.1</v>
      </c>
      <c r="D179">
        <v>30</v>
      </c>
      <c r="F179" t="s">
        <v>23</v>
      </c>
      <c r="I179" t="s">
        <v>24</v>
      </c>
    </row>
    <row r="180" spans="1:9" x14ac:dyDescent="0.75">
      <c r="A180">
        <v>1691.201</v>
      </c>
      <c r="B180" t="s">
        <v>76</v>
      </c>
      <c r="C180">
        <v>3215.1</v>
      </c>
      <c r="D180">
        <v>30</v>
      </c>
      <c r="F180" t="s">
        <v>25</v>
      </c>
      <c r="I180" t="s">
        <v>24</v>
      </c>
    </row>
    <row r="181" spans="1:9" x14ac:dyDescent="0.75">
      <c r="A181">
        <v>1691.327</v>
      </c>
      <c r="B181" t="s">
        <v>76</v>
      </c>
      <c r="C181">
        <v>3215.1</v>
      </c>
      <c r="D181">
        <v>30</v>
      </c>
      <c r="F181" t="s">
        <v>23</v>
      </c>
      <c r="I181" t="s">
        <v>24</v>
      </c>
    </row>
    <row r="182" spans="1:9" x14ac:dyDescent="0.75">
      <c r="A182">
        <v>1695.825</v>
      </c>
      <c r="B182" t="s">
        <v>76</v>
      </c>
      <c r="C182">
        <v>3215.1</v>
      </c>
      <c r="D182">
        <v>30</v>
      </c>
      <c r="F182" t="s">
        <v>25</v>
      </c>
      <c r="I182" t="s">
        <v>24</v>
      </c>
    </row>
    <row r="183" spans="1:9" x14ac:dyDescent="0.75">
      <c r="A183">
        <v>1696.2260000000001</v>
      </c>
      <c r="B183" t="s">
        <v>76</v>
      </c>
      <c r="C183">
        <v>3215.1</v>
      </c>
      <c r="D183">
        <v>30</v>
      </c>
      <c r="F183" t="s">
        <v>23</v>
      </c>
      <c r="I183" t="s">
        <v>24</v>
      </c>
    </row>
    <row r="184" spans="1:9" x14ac:dyDescent="0.75">
      <c r="A184">
        <v>1699.201</v>
      </c>
      <c r="B184" t="s">
        <v>76</v>
      </c>
      <c r="C184">
        <v>3215.1</v>
      </c>
      <c r="D184">
        <v>30</v>
      </c>
      <c r="F184" t="s">
        <v>23</v>
      </c>
      <c r="I184" t="s">
        <v>24</v>
      </c>
    </row>
    <row r="185" spans="1:9" x14ac:dyDescent="0.75">
      <c r="A185">
        <v>1709.625</v>
      </c>
      <c r="B185" t="s">
        <v>76</v>
      </c>
      <c r="C185">
        <v>3215.1</v>
      </c>
      <c r="D185">
        <v>30</v>
      </c>
      <c r="F185" t="s">
        <v>27</v>
      </c>
      <c r="I185" t="s">
        <v>24</v>
      </c>
    </row>
    <row r="186" spans="1:9" x14ac:dyDescent="0.75">
      <c r="A186">
        <v>1711.2760000000001</v>
      </c>
      <c r="B186" t="s">
        <v>76</v>
      </c>
      <c r="C186">
        <v>3215.1</v>
      </c>
      <c r="D186">
        <v>30</v>
      </c>
      <c r="F186" t="s">
        <v>23</v>
      </c>
      <c r="I186" t="s">
        <v>24</v>
      </c>
    </row>
    <row r="187" spans="1:9" x14ac:dyDescent="0.75">
      <c r="A187">
        <v>1718.626</v>
      </c>
      <c r="B187" t="s">
        <v>76</v>
      </c>
      <c r="C187">
        <v>3215.1</v>
      </c>
      <c r="D187">
        <v>30</v>
      </c>
      <c r="F187" t="s">
        <v>25</v>
      </c>
      <c r="I187" t="s">
        <v>24</v>
      </c>
    </row>
    <row r="188" spans="1:9" x14ac:dyDescent="0.75">
      <c r="A188">
        <v>1719.7</v>
      </c>
      <c r="B188" t="s">
        <v>76</v>
      </c>
      <c r="C188">
        <v>3215.1</v>
      </c>
      <c r="D188">
        <v>30</v>
      </c>
      <c r="F188" t="s">
        <v>23</v>
      </c>
      <c r="I188" t="s">
        <v>24</v>
      </c>
    </row>
    <row r="189" spans="1:9" x14ac:dyDescent="0.75">
      <c r="A189">
        <v>1728.4010000000001</v>
      </c>
      <c r="B189" t="s">
        <v>76</v>
      </c>
      <c r="C189">
        <v>3215.1</v>
      </c>
      <c r="D189">
        <v>30</v>
      </c>
      <c r="F189" t="s">
        <v>25</v>
      </c>
      <c r="I189" t="s">
        <v>24</v>
      </c>
    </row>
    <row r="190" spans="1:9" x14ac:dyDescent="0.75">
      <c r="A190">
        <v>1729.076</v>
      </c>
      <c r="B190" t="s">
        <v>76</v>
      </c>
      <c r="C190">
        <v>3215.1</v>
      </c>
      <c r="D190">
        <v>30</v>
      </c>
      <c r="F190" t="s">
        <v>23</v>
      </c>
      <c r="I190" t="s">
        <v>24</v>
      </c>
    </row>
    <row r="191" spans="1:9" x14ac:dyDescent="0.75">
      <c r="A191">
        <v>1730.4280000000001</v>
      </c>
      <c r="B191" t="s">
        <v>76</v>
      </c>
      <c r="C191">
        <v>3215.1</v>
      </c>
      <c r="D191">
        <v>30</v>
      </c>
      <c r="F191" t="s">
        <v>23</v>
      </c>
      <c r="I191" t="s">
        <v>24</v>
      </c>
    </row>
    <row r="192" spans="1:9" x14ac:dyDescent="0.75">
      <c r="A192">
        <v>1734.2529999999999</v>
      </c>
      <c r="B192" t="s">
        <v>76</v>
      </c>
      <c r="C192">
        <v>3215.1</v>
      </c>
      <c r="D192">
        <v>30</v>
      </c>
      <c r="F192" t="s">
        <v>27</v>
      </c>
      <c r="I192" t="s">
        <v>24</v>
      </c>
    </row>
    <row r="193" spans="1:11" x14ac:dyDescent="0.75">
      <c r="A193">
        <v>1735.3520000000001</v>
      </c>
      <c r="B193" t="s">
        <v>76</v>
      </c>
      <c r="C193">
        <v>3215.1</v>
      </c>
      <c r="D193">
        <v>30</v>
      </c>
      <c r="F193" t="s">
        <v>27</v>
      </c>
      <c r="I193" t="s">
        <v>24</v>
      </c>
    </row>
    <row r="194" spans="1:11" x14ac:dyDescent="0.75">
      <c r="A194">
        <v>1735.7750000000001</v>
      </c>
      <c r="B194" t="s">
        <v>76</v>
      </c>
      <c r="C194">
        <v>3215.1</v>
      </c>
      <c r="D194">
        <v>30</v>
      </c>
      <c r="F194" t="s">
        <v>23</v>
      </c>
      <c r="I194" t="s">
        <v>24</v>
      </c>
    </row>
    <row r="195" spans="1:11" x14ac:dyDescent="0.75">
      <c r="A195">
        <v>1737.4269999999999</v>
      </c>
      <c r="B195" t="s">
        <v>76</v>
      </c>
      <c r="C195">
        <v>3215.1</v>
      </c>
      <c r="D195">
        <v>30</v>
      </c>
      <c r="F195" t="s">
        <v>23</v>
      </c>
      <c r="I195" t="s">
        <v>24</v>
      </c>
    </row>
    <row r="196" spans="1:11" x14ac:dyDescent="0.75">
      <c r="A196">
        <v>1754.8510000000001</v>
      </c>
      <c r="B196" t="s">
        <v>76</v>
      </c>
      <c r="C196">
        <v>3215.1</v>
      </c>
      <c r="D196">
        <v>30</v>
      </c>
      <c r="F196" t="s">
        <v>25</v>
      </c>
      <c r="I196" t="s">
        <v>24</v>
      </c>
    </row>
    <row r="197" spans="1:11" x14ac:dyDescent="0.75">
      <c r="A197">
        <v>1755.125</v>
      </c>
      <c r="B197" t="s">
        <v>76</v>
      </c>
      <c r="C197">
        <v>3215.1</v>
      </c>
      <c r="D197">
        <v>30</v>
      </c>
      <c r="F197" t="s">
        <v>23</v>
      </c>
      <c r="I197" t="s">
        <v>24</v>
      </c>
    </row>
    <row r="198" spans="1:11" x14ac:dyDescent="0.75">
      <c r="A198">
        <v>1757.8520000000001</v>
      </c>
      <c r="B198" t="s">
        <v>76</v>
      </c>
      <c r="C198">
        <v>3215.1</v>
      </c>
      <c r="D198">
        <v>30</v>
      </c>
      <c r="F198" t="s">
        <v>23</v>
      </c>
      <c r="I198" t="s">
        <v>24</v>
      </c>
    </row>
    <row r="199" spans="1:11" x14ac:dyDescent="0.75">
      <c r="A199">
        <v>1758.001</v>
      </c>
      <c r="B199" t="s">
        <v>76</v>
      </c>
      <c r="C199">
        <v>3215.1</v>
      </c>
      <c r="D199">
        <v>30</v>
      </c>
      <c r="F199" t="s">
        <v>25</v>
      </c>
      <c r="I199" t="s">
        <v>24</v>
      </c>
    </row>
    <row r="200" spans="1:11" x14ac:dyDescent="0.75">
      <c r="A200">
        <v>1765.952</v>
      </c>
      <c r="B200" t="s">
        <v>76</v>
      </c>
      <c r="C200">
        <v>3215.1</v>
      </c>
      <c r="D200">
        <v>30</v>
      </c>
      <c r="F200" t="s">
        <v>23</v>
      </c>
      <c r="I200" t="s">
        <v>24</v>
      </c>
    </row>
    <row r="201" spans="1:11" x14ac:dyDescent="0.75">
      <c r="A201">
        <v>1766.375</v>
      </c>
      <c r="B201" t="s">
        <v>76</v>
      </c>
      <c r="C201">
        <v>3215.1</v>
      </c>
      <c r="D201">
        <v>30</v>
      </c>
      <c r="F201" t="s">
        <v>25</v>
      </c>
      <c r="I201" t="s">
        <v>24</v>
      </c>
    </row>
    <row r="202" spans="1:11" x14ac:dyDescent="0.75">
      <c r="A202">
        <v>1783.7760000000001</v>
      </c>
      <c r="B202" t="s">
        <v>76</v>
      </c>
      <c r="C202">
        <v>3215.1</v>
      </c>
      <c r="D202">
        <v>30</v>
      </c>
      <c r="F202" t="s">
        <v>25</v>
      </c>
      <c r="I202" t="s">
        <v>24</v>
      </c>
    </row>
    <row r="203" spans="1:11" x14ac:dyDescent="0.75">
      <c r="A203">
        <v>1783.924</v>
      </c>
      <c r="B203" t="s">
        <v>76</v>
      </c>
      <c r="C203">
        <v>3215.1</v>
      </c>
      <c r="D203">
        <v>30</v>
      </c>
      <c r="F203" t="s">
        <v>23</v>
      </c>
      <c r="I203" t="s">
        <v>24</v>
      </c>
    </row>
    <row r="204" spans="1:11" x14ac:dyDescent="0.75">
      <c r="A204">
        <v>1785.326</v>
      </c>
      <c r="B204" t="s">
        <v>76</v>
      </c>
      <c r="C204">
        <v>3215.1</v>
      </c>
      <c r="D204">
        <v>30</v>
      </c>
      <c r="F204" t="s">
        <v>23</v>
      </c>
      <c r="I204" t="s">
        <v>24</v>
      </c>
    </row>
    <row r="205" spans="1:11" x14ac:dyDescent="0.75">
      <c r="A205">
        <v>1788.452</v>
      </c>
      <c r="B205" t="s">
        <v>76</v>
      </c>
      <c r="C205">
        <v>3215.1</v>
      </c>
      <c r="D205">
        <v>30</v>
      </c>
      <c r="F205" t="s">
        <v>23</v>
      </c>
      <c r="I205" t="s">
        <v>24</v>
      </c>
    </row>
    <row r="206" spans="1:11" x14ac:dyDescent="0.75">
      <c r="A206">
        <v>1788.5989999999999</v>
      </c>
      <c r="B206" t="s">
        <v>76</v>
      </c>
      <c r="C206">
        <v>3215.1</v>
      </c>
      <c r="D206">
        <v>30</v>
      </c>
      <c r="F206" t="s">
        <v>25</v>
      </c>
      <c r="I206" t="s">
        <v>24</v>
      </c>
    </row>
    <row r="207" spans="1:11" x14ac:dyDescent="0.75">
      <c r="A207">
        <v>1797.3510000000001</v>
      </c>
      <c r="B207" t="s">
        <v>76</v>
      </c>
      <c r="C207">
        <v>3215.1</v>
      </c>
      <c r="D207">
        <v>30</v>
      </c>
      <c r="F207" t="s">
        <v>25</v>
      </c>
      <c r="I207" t="s">
        <v>24</v>
      </c>
    </row>
    <row r="208" spans="1:11" x14ac:dyDescent="0.75">
      <c r="A208">
        <v>1797.626</v>
      </c>
      <c r="B208" t="s">
        <v>76</v>
      </c>
      <c r="C208">
        <v>3215.1</v>
      </c>
      <c r="D208">
        <v>30</v>
      </c>
      <c r="F208" t="s">
        <v>23</v>
      </c>
      <c r="I208" t="s">
        <v>24</v>
      </c>
      <c r="K208" t="s">
        <v>37</v>
      </c>
    </row>
    <row r="209" spans="1:11" x14ac:dyDescent="0.75">
      <c r="A209" s="3">
        <v>1267.002</v>
      </c>
      <c r="B209" s="3" t="s">
        <v>76</v>
      </c>
      <c r="C209" s="3">
        <v>3215.1</v>
      </c>
      <c r="D209" s="3">
        <v>30</v>
      </c>
      <c r="E209" s="3"/>
      <c r="F209" s="3" t="s">
        <v>30</v>
      </c>
      <c r="G209" s="3"/>
      <c r="H209" s="3"/>
      <c r="I209" s="3" t="s">
        <v>21</v>
      </c>
      <c r="K209">
        <f>A371-A209</f>
        <v>0.72400000000016007</v>
      </c>
    </row>
    <row r="210" spans="1:11" x14ac:dyDescent="0.75">
      <c r="A210">
        <v>1382.5519999999999</v>
      </c>
      <c r="B210" t="s">
        <v>76</v>
      </c>
      <c r="C210">
        <v>3215.1</v>
      </c>
      <c r="D210">
        <v>30</v>
      </c>
      <c r="F210" t="s">
        <v>30</v>
      </c>
      <c r="I210" t="s">
        <v>21</v>
      </c>
      <c r="K210">
        <f t="shared" ref="K210:K215" si="2">A372-A210</f>
        <v>1.1730000000000018</v>
      </c>
    </row>
    <row r="211" spans="1:11" x14ac:dyDescent="0.75">
      <c r="A211">
        <v>1560.7760000000001</v>
      </c>
      <c r="B211" t="s">
        <v>76</v>
      </c>
      <c r="C211">
        <v>3215.1</v>
      </c>
      <c r="D211">
        <v>30</v>
      </c>
      <c r="F211" t="s">
        <v>30</v>
      </c>
      <c r="I211" t="s">
        <v>21</v>
      </c>
      <c r="K211">
        <f t="shared" si="2"/>
        <v>1.1009999999998854</v>
      </c>
    </row>
    <row r="212" spans="1:11" x14ac:dyDescent="0.75">
      <c r="A212">
        <v>1575.9760000000001</v>
      </c>
      <c r="B212" t="s">
        <v>76</v>
      </c>
      <c r="C212">
        <v>3215.1</v>
      </c>
      <c r="D212">
        <v>30</v>
      </c>
      <c r="F212" t="s">
        <v>30</v>
      </c>
      <c r="I212" t="s">
        <v>21</v>
      </c>
      <c r="K212">
        <f t="shared" si="2"/>
        <v>2.0239999999998872</v>
      </c>
    </row>
    <row r="213" spans="1:11" x14ac:dyDescent="0.75">
      <c r="A213">
        <v>1606.7260000000001</v>
      </c>
      <c r="B213" t="s">
        <v>76</v>
      </c>
      <c r="C213">
        <v>3215.1</v>
      </c>
      <c r="D213">
        <v>30</v>
      </c>
      <c r="F213" t="s">
        <v>30</v>
      </c>
      <c r="I213" t="s">
        <v>21</v>
      </c>
      <c r="K213">
        <f t="shared" si="2"/>
        <v>4.9759999999998854</v>
      </c>
    </row>
    <row r="214" spans="1:11" x14ac:dyDescent="0.75">
      <c r="A214">
        <v>1628.3520000000001</v>
      </c>
      <c r="B214" t="s">
        <v>76</v>
      </c>
      <c r="C214">
        <v>3215.1</v>
      </c>
      <c r="D214">
        <v>30</v>
      </c>
      <c r="F214" t="s">
        <v>30</v>
      </c>
      <c r="I214" t="s">
        <v>21</v>
      </c>
      <c r="K214">
        <f t="shared" si="2"/>
        <v>2.7479999999998199</v>
      </c>
    </row>
    <row r="215" spans="1:11" x14ac:dyDescent="0.75">
      <c r="A215">
        <v>1671.9</v>
      </c>
      <c r="B215" t="s">
        <v>76</v>
      </c>
      <c r="C215">
        <v>3215.1</v>
      </c>
      <c r="D215">
        <v>30</v>
      </c>
      <c r="F215" t="s">
        <v>30</v>
      </c>
      <c r="I215" t="s">
        <v>21</v>
      </c>
      <c r="K215">
        <f t="shared" si="2"/>
        <v>1.6509999999998399</v>
      </c>
    </row>
    <row r="216" spans="1:11" x14ac:dyDescent="0.75">
      <c r="A216">
        <v>1790.25</v>
      </c>
      <c r="B216" t="s">
        <v>76</v>
      </c>
      <c r="C216">
        <v>3215.1</v>
      </c>
      <c r="D216">
        <v>30</v>
      </c>
      <c r="F216" t="s">
        <v>30</v>
      </c>
      <c r="I216" t="s">
        <v>21</v>
      </c>
      <c r="K216">
        <f>A378-A216</f>
        <v>0.80099999999993088</v>
      </c>
    </row>
    <row r="217" spans="1:11" x14ac:dyDescent="0.75">
      <c r="A217">
        <v>1199</v>
      </c>
      <c r="B217" t="s">
        <v>76</v>
      </c>
      <c r="C217">
        <v>3215.1</v>
      </c>
      <c r="D217">
        <v>30</v>
      </c>
      <c r="F217" t="s">
        <v>20</v>
      </c>
      <c r="I217" t="s">
        <v>21</v>
      </c>
      <c r="K217">
        <f t="shared" ref="K217:K280" si="3">A379-A217</f>
        <v>3.3510000000001128</v>
      </c>
    </row>
    <row r="218" spans="1:11" x14ac:dyDescent="0.75">
      <c r="A218">
        <v>1205.75</v>
      </c>
      <c r="B218" t="s">
        <v>76</v>
      </c>
      <c r="C218">
        <v>3215.1</v>
      </c>
      <c r="D218">
        <v>30</v>
      </c>
      <c r="F218" t="s">
        <v>20</v>
      </c>
      <c r="I218" t="s">
        <v>21</v>
      </c>
      <c r="K218">
        <f t="shared" si="3"/>
        <v>5.2750000000000909</v>
      </c>
    </row>
    <row r="219" spans="1:11" x14ac:dyDescent="0.75">
      <c r="A219">
        <v>1214.7539999999999</v>
      </c>
      <c r="B219" t="s">
        <v>76</v>
      </c>
      <c r="C219">
        <v>3215.1</v>
      </c>
      <c r="D219">
        <v>30</v>
      </c>
      <c r="F219" t="s">
        <v>20</v>
      </c>
      <c r="I219" t="s">
        <v>21</v>
      </c>
      <c r="K219">
        <f t="shared" si="3"/>
        <v>1.5480000000000018</v>
      </c>
    </row>
    <row r="220" spans="1:11" x14ac:dyDescent="0.75">
      <c r="A220">
        <v>1218.9010000000001</v>
      </c>
      <c r="B220" t="s">
        <v>76</v>
      </c>
      <c r="C220">
        <v>3215.1</v>
      </c>
      <c r="D220">
        <v>30</v>
      </c>
      <c r="F220" t="s">
        <v>20</v>
      </c>
      <c r="I220" t="s">
        <v>21</v>
      </c>
      <c r="K220">
        <f t="shared" si="3"/>
        <v>5.8529999999998381</v>
      </c>
    </row>
    <row r="221" spans="1:11" x14ac:dyDescent="0.75">
      <c r="A221">
        <v>1228.3009999999999</v>
      </c>
      <c r="B221" t="s">
        <v>76</v>
      </c>
      <c r="C221">
        <v>3215.1</v>
      </c>
      <c r="D221">
        <v>30</v>
      </c>
      <c r="F221" t="s">
        <v>20</v>
      </c>
      <c r="I221" t="s">
        <v>21</v>
      </c>
      <c r="K221">
        <f t="shared" si="3"/>
        <v>3.8740000000000236</v>
      </c>
    </row>
    <row r="222" spans="1:11" x14ac:dyDescent="0.75">
      <c r="A222">
        <v>1237.877</v>
      </c>
      <c r="B222" t="s">
        <v>76</v>
      </c>
      <c r="C222">
        <v>3215.1</v>
      </c>
      <c r="D222">
        <v>30</v>
      </c>
      <c r="F222" t="s">
        <v>20</v>
      </c>
      <c r="I222" t="s">
        <v>21</v>
      </c>
      <c r="K222">
        <f t="shared" si="3"/>
        <v>0.75</v>
      </c>
    </row>
    <row r="223" spans="1:11" x14ac:dyDescent="0.75">
      <c r="A223">
        <v>1242.951</v>
      </c>
      <c r="B223" t="s">
        <v>76</v>
      </c>
      <c r="C223">
        <v>3215.1</v>
      </c>
      <c r="D223">
        <v>30</v>
      </c>
      <c r="F223" t="s">
        <v>20</v>
      </c>
      <c r="I223" t="s">
        <v>21</v>
      </c>
      <c r="K223">
        <f t="shared" si="3"/>
        <v>0.9010000000000673</v>
      </c>
    </row>
    <row r="224" spans="1:11" x14ac:dyDescent="0.75">
      <c r="A224">
        <v>1245.1759999999999</v>
      </c>
      <c r="B224" t="s">
        <v>76</v>
      </c>
      <c r="C224">
        <v>3215.1</v>
      </c>
      <c r="D224">
        <v>30</v>
      </c>
      <c r="F224" t="s">
        <v>20</v>
      </c>
      <c r="I224" t="s">
        <v>21</v>
      </c>
      <c r="K224">
        <f t="shared" si="3"/>
        <v>5.3020000000001346</v>
      </c>
    </row>
    <row r="225" spans="1:11" x14ac:dyDescent="0.75">
      <c r="A225">
        <v>1255.951</v>
      </c>
      <c r="B225" t="s">
        <v>76</v>
      </c>
      <c r="C225">
        <v>3215.1</v>
      </c>
      <c r="D225">
        <v>30</v>
      </c>
      <c r="F225" t="s">
        <v>20</v>
      </c>
      <c r="I225" t="s">
        <v>21</v>
      </c>
      <c r="K225">
        <f t="shared" si="3"/>
        <v>0.55099999999993088</v>
      </c>
    </row>
    <row r="226" spans="1:11" x14ac:dyDescent="0.75">
      <c r="A226">
        <v>1259.4010000000001</v>
      </c>
      <c r="B226" t="s">
        <v>76</v>
      </c>
      <c r="C226">
        <v>3215.1</v>
      </c>
      <c r="D226">
        <v>30</v>
      </c>
      <c r="F226" t="s">
        <v>20</v>
      </c>
      <c r="I226" t="s">
        <v>21</v>
      </c>
      <c r="K226">
        <f t="shared" si="3"/>
        <v>2.5760000000000218</v>
      </c>
    </row>
    <row r="227" spans="1:11" x14ac:dyDescent="0.75">
      <c r="A227">
        <v>1263.8530000000001</v>
      </c>
      <c r="B227" t="s">
        <v>76</v>
      </c>
      <c r="C227">
        <v>3215.1</v>
      </c>
      <c r="D227">
        <v>30</v>
      </c>
      <c r="F227" t="s">
        <v>20</v>
      </c>
      <c r="I227" t="s">
        <v>21</v>
      </c>
      <c r="K227">
        <f t="shared" si="3"/>
        <v>2.3999999999998636</v>
      </c>
    </row>
    <row r="228" spans="1:11" x14ac:dyDescent="0.75">
      <c r="A228">
        <v>1273.579</v>
      </c>
      <c r="B228" t="s">
        <v>76</v>
      </c>
      <c r="C228">
        <v>3215.1</v>
      </c>
      <c r="D228">
        <v>30</v>
      </c>
      <c r="F228" t="s">
        <v>20</v>
      </c>
      <c r="I228" t="s">
        <v>21</v>
      </c>
      <c r="K228">
        <f t="shared" si="3"/>
        <v>1.9230000000000018</v>
      </c>
    </row>
    <row r="229" spans="1:11" x14ac:dyDescent="0.75">
      <c r="A229">
        <v>1299.902</v>
      </c>
      <c r="B229" t="s">
        <v>76</v>
      </c>
      <c r="C229">
        <v>3215.1</v>
      </c>
      <c r="D229">
        <v>30</v>
      </c>
      <c r="F229" t="s">
        <v>20</v>
      </c>
      <c r="I229" t="s">
        <v>21</v>
      </c>
      <c r="K229">
        <f t="shared" si="3"/>
        <v>6.4490000000000691</v>
      </c>
    </row>
    <row r="230" spans="1:11" x14ac:dyDescent="0.75">
      <c r="A230">
        <v>1307.077</v>
      </c>
      <c r="B230" t="s">
        <v>76</v>
      </c>
      <c r="C230">
        <v>3215.1</v>
      </c>
      <c r="D230">
        <v>30</v>
      </c>
      <c r="F230" t="s">
        <v>20</v>
      </c>
      <c r="I230" t="s">
        <v>21</v>
      </c>
      <c r="K230">
        <f t="shared" si="3"/>
        <v>3.75</v>
      </c>
    </row>
    <row r="231" spans="1:11" x14ac:dyDescent="0.75">
      <c r="A231">
        <v>1316.55</v>
      </c>
      <c r="B231" t="s">
        <v>76</v>
      </c>
      <c r="C231">
        <v>3215.1</v>
      </c>
      <c r="D231">
        <v>30</v>
      </c>
      <c r="F231" t="s">
        <v>20</v>
      </c>
      <c r="I231" t="s">
        <v>21</v>
      </c>
      <c r="K231">
        <f t="shared" si="3"/>
        <v>3.9270000000001346</v>
      </c>
    </row>
    <row r="232" spans="1:11" x14ac:dyDescent="0.75">
      <c r="A232">
        <v>1324.402</v>
      </c>
      <c r="B232" t="s">
        <v>76</v>
      </c>
      <c r="C232">
        <v>3215.1</v>
      </c>
      <c r="D232">
        <v>30</v>
      </c>
      <c r="F232" t="s">
        <v>20</v>
      </c>
      <c r="I232" t="s">
        <v>21</v>
      </c>
      <c r="K232">
        <f t="shared" si="3"/>
        <v>3.2490000000000236</v>
      </c>
    </row>
    <row r="233" spans="1:11" x14ac:dyDescent="0.75">
      <c r="A233">
        <v>1336.7529999999999</v>
      </c>
      <c r="B233" t="s">
        <v>76</v>
      </c>
      <c r="C233">
        <v>3215.1</v>
      </c>
      <c r="D233">
        <v>30</v>
      </c>
      <c r="F233" t="s">
        <v>20</v>
      </c>
      <c r="I233" t="s">
        <v>21</v>
      </c>
      <c r="K233">
        <f t="shared" si="3"/>
        <v>0.77200000000016189</v>
      </c>
    </row>
    <row r="234" spans="1:11" x14ac:dyDescent="0.75">
      <c r="A234">
        <v>1338.252</v>
      </c>
      <c r="B234" t="s">
        <v>76</v>
      </c>
      <c r="C234">
        <v>3215.1</v>
      </c>
      <c r="D234">
        <v>30</v>
      </c>
      <c r="F234" t="s">
        <v>20</v>
      </c>
      <c r="I234" t="s">
        <v>21</v>
      </c>
      <c r="K234">
        <f t="shared" si="3"/>
        <v>0.75</v>
      </c>
    </row>
    <row r="235" spans="1:11" x14ac:dyDescent="0.75">
      <c r="A235">
        <v>1346.2249999999999</v>
      </c>
      <c r="B235" t="s">
        <v>76</v>
      </c>
      <c r="C235">
        <v>3215.1</v>
      </c>
      <c r="D235">
        <v>30</v>
      </c>
      <c r="F235" t="s">
        <v>20</v>
      </c>
      <c r="I235" t="s">
        <v>21</v>
      </c>
      <c r="K235">
        <f t="shared" si="3"/>
        <v>5.2270000000000891</v>
      </c>
    </row>
    <row r="236" spans="1:11" x14ac:dyDescent="0.75">
      <c r="A236">
        <v>1352.203</v>
      </c>
      <c r="B236" t="s">
        <v>76</v>
      </c>
      <c r="C236">
        <v>3215.1</v>
      </c>
      <c r="D236">
        <v>30</v>
      </c>
      <c r="F236" t="s">
        <v>20</v>
      </c>
      <c r="I236" t="s">
        <v>21</v>
      </c>
      <c r="K236">
        <f t="shared" si="3"/>
        <v>1.3220000000001164</v>
      </c>
    </row>
    <row r="237" spans="1:11" x14ac:dyDescent="0.75">
      <c r="A237">
        <v>1359</v>
      </c>
      <c r="B237" t="s">
        <v>76</v>
      </c>
      <c r="C237">
        <v>3215.1</v>
      </c>
      <c r="D237">
        <v>30</v>
      </c>
      <c r="F237" t="s">
        <v>20</v>
      </c>
      <c r="I237" t="s">
        <v>21</v>
      </c>
      <c r="K237">
        <f t="shared" si="3"/>
        <v>1.8019999999999072</v>
      </c>
    </row>
    <row r="238" spans="1:11" x14ac:dyDescent="0.75">
      <c r="A238">
        <v>1363.127</v>
      </c>
      <c r="B238" t="s">
        <v>76</v>
      </c>
      <c r="C238">
        <v>3215.1</v>
      </c>
      <c r="D238">
        <v>30</v>
      </c>
      <c r="F238" t="s">
        <v>20</v>
      </c>
      <c r="I238" t="s">
        <v>21</v>
      </c>
      <c r="K238">
        <f t="shared" si="3"/>
        <v>7.8500000000001364</v>
      </c>
    </row>
    <row r="239" spans="1:11" x14ac:dyDescent="0.75">
      <c r="A239">
        <v>1371.701</v>
      </c>
      <c r="B239" t="s">
        <v>76</v>
      </c>
      <c r="C239">
        <v>3215.1</v>
      </c>
      <c r="D239">
        <v>30</v>
      </c>
      <c r="F239" t="s">
        <v>20</v>
      </c>
      <c r="I239" t="s">
        <v>21</v>
      </c>
      <c r="K239">
        <f t="shared" si="3"/>
        <v>2.1489999999998872</v>
      </c>
    </row>
    <row r="240" spans="1:11" x14ac:dyDescent="0.75">
      <c r="A240">
        <v>1379.827</v>
      </c>
      <c r="B240" t="s">
        <v>76</v>
      </c>
      <c r="C240">
        <v>3215.1</v>
      </c>
      <c r="D240">
        <v>30</v>
      </c>
      <c r="F240" t="s">
        <v>20</v>
      </c>
      <c r="I240" t="s">
        <v>21</v>
      </c>
      <c r="K240">
        <f t="shared" si="3"/>
        <v>1.0999999999999091</v>
      </c>
    </row>
    <row r="241" spans="1:11" x14ac:dyDescent="0.75">
      <c r="A241">
        <v>1383.875</v>
      </c>
      <c r="B241" t="s">
        <v>76</v>
      </c>
      <c r="C241">
        <v>3215.1</v>
      </c>
      <c r="D241">
        <v>30</v>
      </c>
      <c r="F241" t="s">
        <v>20</v>
      </c>
      <c r="I241" t="s">
        <v>21</v>
      </c>
      <c r="K241">
        <f t="shared" si="3"/>
        <v>3.7519999999999527</v>
      </c>
    </row>
    <row r="242" spans="1:11" x14ac:dyDescent="0.75">
      <c r="A242">
        <v>1391.2760000000001</v>
      </c>
      <c r="B242" t="s">
        <v>76</v>
      </c>
      <c r="C242">
        <v>3215.1</v>
      </c>
      <c r="D242">
        <v>30</v>
      </c>
      <c r="F242" t="s">
        <v>20</v>
      </c>
      <c r="I242" t="s">
        <v>21</v>
      </c>
      <c r="K242">
        <f t="shared" si="3"/>
        <v>2.4739999999999327</v>
      </c>
    </row>
    <row r="243" spans="1:11" x14ac:dyDescent="0.75">
      <c r="A243">
        <v>1400.527</v>
      </c>
      <c r="B243" t="s">
        <v>76</v>
      </c>
      <c r="C243">
        <v>3215.1</v>
      </c>
      <c r="D243">
        <v>30</v>
      </c>
      <c r="F243" t="s">
        <v>20</v>
      </c>
      <c r="I243" t="s">
        <v>21</v>
      </c>
      <c r="K243">
        <f t="shared" si="3"/>
        <v>4.3250000000000455</v>
      </c>
    </row>
    <row r="244" spans="1:11" x14ac:dyDescent="0.75">
      <c r="A244">
        <v>1406.077</v>
      </c>
      <c r="B244" t="s">
        <v>76</v>
      </c>
      <c r="C244">
        <v>3215.1</v>
      </c>
      <c r="D244">
        <v>30</v>
      </c>
      <c r="F244" t="s">
        <v>20</v>
      </c>
      <c r="I244" t="s">
        <v>21</v>
      </c>
      <c r="K244">
        <f t="shared" si="3"/>
        <v>3.9239999999999782</v>
      </c>
    </row>
    <row r="245" spans="1:11" x14ac:dyDescent="0.75">
      <c r="A245">
        <v>1410.8019999999999</v>
      </c>
      <c r="B245" t="s">
        <v>76</v>
      </c>
      <c r="C245">
        <v>3215.1</v>
      </c>
      <c r="D245">
        <v>30</v>
      </c>
      <c r="F245" t="s">
        <v>20</v>
      </c>
      <c r="I245" t="s">
        <v>21</v>
      </c>
      <c r="K245">
        <f t="shared" si="3"/>
        <v>2.1500000000000909</v>
      </c>
    </row>
    <row r="246" spans="1:11" x14ac:dyDescent="0.75">
      <c r="A246">
        <v>1414.877</v>
      </c>
      <c r="B246" t="s">
        <v>76</v>
      </c>
      <c r="C246">
        <v>3215.1</v>
      </c>
      <c r="D246">
        <v>30</v>
      </c>
      <c r="F246" t="s">
        <v>20</v>
      </c>
      <c r="I246" t="s">
        <v>21</v>
      </c>
      <c r="K246">
        <f t="shared" si="3"/>
        <v>0.72400000000016007</v>
      </c>
    </row>
    <row r="247" spans="1:11" x14ac:dyDescent="0.75">
      <c r="A247">
        <v>1418.5260000000001</v>
      </c>
      <c r="B247" t="s">
        <v>76</v>
      </c>
      <c r="C247">
        <v>3215.1</v>
      </c>
      <c r="D247">
        <v>30</v>
      </c>
      <c r="F247" t="s">
        <v>20</v>
      </c>
      <c r="I247" t="s">
        <v>21</v>
      </c>
      <c r="K247">
        <f t="shared" si="3"/>
        <v>5.8999999999998636</v>
      </c>
    </row>
    <row r="248" spans="1:11" x14ac:dyDescent="0.75">
      <c r="A248">
        <v>1425.8489999999999</v>
      </c>
      <c r="B248" t="s">
        <v>76</v>
      </c>
      <c r="C248">
        <v>3215.1</v>
      </c>
      <c r="D248">
        <v>30</v>
      </c>
      <c r="F248" t="s">
        <v>20</v>
      </c>
      <c r="I248" t="s">
        <v>21</v>
      </c>
      <c r="K248">
        <f t="shared" si="3"/>
        <v>5.8010000000001583</v>
      </c>
    </row>
    <row r="249" spans="1:11" x14ac:dyDescent="0.75">
      <c r="A249">
        <v>1434.652</v>
      </c>
      <c r="B249" t="s">
        <v>76</v>
      </c>
      <c r="C249">
        <v>3215.1</v>
      </c>
      <c r="D249">
        <v>30</v>
      </c>
      <c r="F249" t="s">
        <v>20</v>
      </c>
      <c r="I249" t="s">
        <v>21</v>
      </c>
      <c r="K249">
        <f t="shared" si="3"/>
        <v>1.1749999999999545</v>
      </c>
    </row>
    <row r="250" spans="1:11" x14ac:dyDescent="0.75">
      <c r="A250">
        <v>1438.702</v>
      </c>
      <c r="B250" t="s">
        <v>76</v>
      </c>
      <c r="C250">
        <v>3215.1</v>
      </c>
      <c r="D250">
        <v>30</v>
      </c>
      <c r="F250" t="s">
        <v>20</v>
      </c>
      <c r="I250" t="s">
        <v>21</v>
      </c>
      <c r="K250">
        <f t="shared" si="3"/>
        <v>1.5219999999999345</v>
      </c>
    </row>
    <row r="251" spans="1:11" x14ac:dyDescent="0.75">
      <c r="A251">
        <v>1441.1769999999999</v>
      </c>
      <c r="B251" t="s">
        <v>76</v>
      </c>
      <c r="C251">
        <v>3215.1</v>
      </c>
      <c r="D251">
        <v>30</v>
      </c>
      <c r="F251" t="s">
        <v>20</v>
      </c>
      <c r="I251" t="s">
        <v>21</v>
      </c>
      <c r="K251">
        <f t="shared" si="3"/>
        <v>2.7480000000000473</v>
      </c>
    </row>
    <row r="252" spans="1:11" x14ac:dyDescent="0.75">
      <c r="A252">
        <v>1445.951</v>
      </c>
      <c r="B252" t="s">
        <v>76</v>
      </c>
      <c r="C252">
        <v>3215.1</v>
      </c>
      <c r="D252">
        <v>30</v>
      </c>
      <c r="F252" t="s">
        <v>20</v>
      </c>
      <c r="I252" t="s">
        <v>21</v>
      </c>
      <c r="K252">
        <f t="shared" si="3"/>
        <v>0.82400000000006912</v>
      </c>
    </row>
    <row r="253" spans="1:11" x14ac:dyDescent="0.75">
      <c r="A253">
        <v>1448.826</v>
      </c>
      <c r="B253" t="s">
        <v>76</v>
      </c>
      <c r="C253">
        <v>3215.1</v>
      </c>
      <c r="D253">
        <v>30</v>
      </c>
      <c r="F253" t="s">
        <v>20</v>
      </c>
      <c r="I253" t="s">
        <v>21</v>
      </c>
      <c r="K253">
        <f t="shared" si="3"/>
        <v>2.0740000000000691</v>
      </c>
    </row>
    <row r="254" spans="1:11" x14ac:dyDescent="0.75">
      <c r="A254">
        <v>1452.1990000000001</v>
      </c>
      <c r="B254" t="s">
        <v>76</v>
      </c>
      <c r="C254">
        <v>3215.1</v>
      </c>
      <c r="D254">
        <v>30</v>
      </c>
      <c r="F254" t="s">
        <v>20</v>
      </c>
      <c r="I254" t="s">
        <v>21</v>
      </c>
      <c r="K254">
        <f t="shared" si="3"/>
        <v>2.0519999999999072</v>
      </c>
    </row>
    <row r="255" spans="1:11" x14ac:dyDescent="0.75">
      <c r="A255">
        <v>1457.826</v>
      </c>
      <c r="B255" t="s">
        <v>76</v>
      </c>
      <c r="C255">
        <v>3215.1</v>
      </c>
      <c r="D255">
        <v>30</v>
      </c>
      <c r="F255" t="s">
        <v>20</v>
      </c>
      <c r="I255" t="s">
        <v>21</v>
      </c>
      <c r="K255">
        <f t="shared" si="3"/>
        <v>3.6759999999999309</v>
      </c>
    </row>
    <row r="256" spans="1:11" x14ac:dyDescent="0.75">
      <c r="A256">
        <v>1464.425</v>
      </c>
      <c r="B256" t="s">
        <v>76</v>
      </c>
      <c r="C256">
        <v>3215.1</v>
      </c>
      <c r="D256">
        <v>30</v>
      </c>
      <c r="F256" t="s">
        <v>20</v>
      </c>
      <c r="I256" t="s">
        <v>21</v>
      </c>
      <c r="K256">
        <f t="shared" si="3"/>
        <v>0.55100000000015825</v>
      </c>
    </row>
    <row r="257" spans="1:11" x14ac:dyDescent="0.75">
      <c r="A257">
        <v>1467.201</v>
      </c>
      <c r="B257" t="s">
        <v>76</v>
      </c>
      <c r="C257">
        <v>3215.1</v>
      </c>
      <c r="D257">
        <v>30</v>
      </c>
      <c r="F257" t="s">
        <v>20</v>
      </c>
      <c r="I257" t="s">
        <v>21</v>
      </c>
      <c r="K257">
        <f t="shared" si="3"/>
        <v>1.9500000000000455</v>
      </c>
    </row>
    <row r="258" spans="1:11" x14ac:dyDescent="0.75">
      <c r="A258">
        <v>1472.377</v>
      </c>
      <c r="B258" t="s">
        <v>76</v>
      </c>
      <c r="C258">
        <v>3215.1</v>
      </c>
      <c r="D258">
        <v>30</v>
      </c>
      <c r="F258" t="s">
        <v>20</v>
      </c>
      <c r="I258" t="s">
        <v>21</v>
      </c>
      <c r="K258">
        <f t="shared" si="3"/>
        <v>2.3490000000001601</v>
      </c>
    </row>
    <row r="259" spans="1:11" x14ac:dyDescent="0.75">
      <c r="A259">
        <v>1477.625</v>
      </c>
      <c r="B259" t="s">
        <v>76</v>
      </c>
      <c r="C259">
        <v>3215.1</v>
      </c>
      <c r="D259">
        <v>30</v>
      </c>
      <c r="F259" t="s">
        <v>20</v>
      </c>
      <c r="I259" t="s">
        <v>21</v>
      </c>
      <c r="K259">
        <f t="shared" si="3"/>
        <v>1.5519999999999072</v>
      </c>
    </row>
    <row r="260" spans="1:11" x14ac:dyDescent="0.75">
      <c r="A260">
        <v>1482.4760000000001</v>
      </c>
      <c r="B260" t="s">
        <v>76</v>
      </c>
      <c r="C260">
        <v>3215.1</v>
      </c>
      <c r="D260">
        <v>30</v>
      </c>
      <c r="F260" t="s">
        <v>20</v>
      </c>
      <c r="I260" t="s">
        <v>21</v>
      </c>
      <c r="K260">
        <f t="shared" si="3"/>
        <v>1.1499999999998636</v>
      </c>
    </row>
    <row r="261" spans="1:11" x14ac:dyDescent="0.75">
      <c r="A261">
        <v>1486.5029999999999</v>
      </c>
      <c r="B261" t="s">
        <v>76</v>
      </c>
      <c r="C261">
        <v>3215.1</v>
      </c>
      <c r="D261">
        <v>30</v>
      </c>
      <c r="F261" t="s">
        <v>20</v>
      </c>
      <c r="I261" t="s">
        <v>21</v>
      </c>
      <c r="K261">
        <f t="shared" si="3"/>
        <v>4.1739999999999782</v>
      </c>
    </row>
    <row r="262" spans="1:11" x14ac:dyDescent="0.75">
      <c r="A262">
        <v>1491.5</v>
      </c>
      <c r="B262" t="s">
        <v>76</v>
      </c>
      <c r="C262">
        <v>3215.1</v>
      </c>
      <c r="D262">
        <v>30</v>
      </c>
      <c r="F262" t="s">
        <v>20</v>
      </c>
      <c r="I262" t="s">
        <v>21</v>
      </c>
      <c r="K262">
        <f t="shared" si="3"/>
        <v>2.2270000000000891</v>
      </c>
    </row>
    <row r="263" spans="1:11" x14ac:dyDescent="0.75">
      <c r="A263">
        <v>1499.501</v>
      </c>
      <c r="B263" t="s">
        <v>76</v>
      </c>
      <c r="C263">
        <v>3215.1</v>
      </c>
      <c r="D263">
        <v>30</v>
      </c>
      <c r="F263" t="s">
        <v>20</v>
      </c>
      <c r="I263" t="s">
        <v>21</v>
      </c>
      <c r="K263">
        <f t="shared" si="3"/>
        <v>2.7989999999999782</v>
      </c>
    </row>
    <row r="264" spans="1:11" x14ac:dyDescent="0.75">
      <c r="A264">
        <v>1503.501</v>
      </c>
      <c r="B264" t="s">
        <v>76</v>
      </c>
      <c r="C264">
        <v>3215.1</v>
      </c>
      <c r="D264">
        <v>30</v>
      </c>
      <c r="F264" t="s">
        <v>20</v>
      </c>
      <c r="I264" t="s">
        <v>21</v>
      </c>
      <c r="K264">
        <f t="shared" si="3"/>
        <v>1</v>
      </c>
    </row>
    <row r="265" spans="1:11" x14ac:dyDescent="0.75">
      <c r="A265">
        <v>1506.675</v>
      </c>
      <c r="B265" t="s">
        <v>76</v>
      </c>
      <c r="C265">
        <v>3215.1</v>
      </c>
      <c r="D265">
        <v>30</v>
      </c>
      <c r="F265" t="s">
        <v>20</v>
      </c>
      <c r="I265" t="s">
        <v>21</v>
      </c>
      <c r="K265">
        <f t="shared" si="3"/>
        <v>0.72500000000013642</v>
      </c>
    </row>
    <row r="266" spans="1:11" x14ac:dyDescent="0.75">
      <c r="A266">
        <v>1512.9760000000001</v>
      </c>
      <c r="B266" t="s">
        <v>76</v>
      </c>
      <c r="C266">
        <v>3215.1</v>
      </c>
      <c r="D266">
        <v>30</v>
      </c>
      <c r="F266" t="s">
        <v>20</v>
      </c>
      <c r="I266" t="s">
        <v>21</v>
      </c>
      <c r="K266">
        <f t="shared" si="3"/>
        <v>0.97499999999990905</v>
      </c>
    </row>
    <row r="267" spans="1:11" x14ac:dyDescent="0.75">
      <c r="A267">
        <v>1514.5260000000001</v>
      </c>
      <c r="B267" t="s">
        <v>76</v>
      </c>
      <c r="C267">
        <v>3215.1</v>
      </c>
      <c r="D267">
        <v>30</v>
      </c>
      <c r="F267" t="s">
        <v>20</v>
      </c>
      <c r="I267" t="s">
        <v>21</v>
      </c>
      <c r="K267">
        <f t="shared" si="3"/>
        <v>1.9739999999999327</v>
      </c>
    </row>
    <row r="268" spans="1:11" x14ac:dyDescent="0.75">
      <c r="A268">
        <v>1517.5519999999999</v>
      </c>
      <c r="B268" t="s">
        <v>76</v>
      </c>
      <c r="C268">
        <v>3215.1</v>
      </c>
      <c r="D268">
        <v>30</v>
      </c>
      <c r="F268" t="s">
        <v>20</v>
      </c>
      <c r="I268" t="s">
        <v>21</v>
      </c>
      <c r="K268">
        <f t="shared" si="3"/>
        <v>1.1490000000001146</v>
      </c>
    </row>
    <row r="269" spans="1:11" x14ac:dyDescent="0.75">
      <c r="A269">
        <v>1520.0509999999999</v>
      </c>
      <c r="B269" t="s">
        <v>76</v>
      </c>
      <c r="C269">
        <v>3215.1</v>
      </c>
      <c r="D269">
        <v>30</v>
      </c>
      <c r="F269" t="s">
        <v>20</v>
      </c>
      <c r="I269" t="s">
        <v>21</v>
      </c>
      <c r="K269">
        <f t="shared" si="3"/>
        <v>0.42600000000015825</v>
      </c>
    </row>
    <row r="270" spans="1:11" x14ac:dyDescent="0.75">
      <c r="A270">
        <v>1525.002</v>
      </c>
      <c r="B270" t="s">
        <v>76</v>
      </c>
      <c r="C270">
        <v>3215.1</v>
      </c>
      <c r="D270">
        <v>30</v>
      </c>
      <c r="F270" t="s">
        <v>20</v>
      </c>
      <c r="I270" t="s">
        <v>21</v>
      </c>
      <c r="K270">
        <f t="shared" si="3"/>
        <v>1.9490000000000691</v>
      </c>
    </row>
    <row r="271" spans="1:11" x14ac:dyDescent="0.75">
      <c r="A271">
        <v>1533.126</v>
      </c>
      <c r="B271" t="s">
        <v>76</v>
      </c>
      <c r="C271">
        <v>3215.1</v>
      </c>
      <c r="D271">
        <v>30</v>
      </c>
      <c r="F271" t="s">
        <v>20</v>
      </c>
      <c r="I271" t="s">
        <v>21</v>
      </c>
      <c r="K271">
        <f t="shared" si="3"/>
        <v>0.69900000000006912</v>
      </c>
    </row>
    <row r="272" spans="1:11" x14ac:dyDescent="0.75">
      <c r="A272">
        <v>1537.627</v>
      </c>
      <c r="B272" t="s">
        <v>76</v>
      </c>
      <c r="C272">
        <v>3215.1</v>
      </c>
      <c r="D272">
        <v>30</v>
      </c>
      <c r="F272" t="s">
        <v>20</v>
      </c>
      <c r="I272" t="s">
        <v>21</v>
      </c>
      <c r="K272">
        <f t="shared" si="3"/>
        <v>2.7240000000001601</v>
      </c>
    </row>
    <row r="273" spans="1:11" x14ac:dyDescent="0.75">
      <c r="A273">
        <v>1544.452</v>
      </c>
      <c r="B273" t="s">
        <v>76</v>
      </c>
      <c r="C273">
        <v>3215.1</v>
      </c>
      <c r="D273">
        <v>30</v>
      </c>
      <c r="F273" t="s">
        <v>20</v>
      </c>
      <c r="I273" t="s">
        <v>21</v>
      </c>
      <c r="K273">
        <f t="shared" si="3"/>
        <v>7.7760000000000673</v>
      </c>
    </row>
    <row r="274" spans="1:11" x14ac:dyDescent="0.75">
      <c r="A274">
        <v>1554.425</v>
      </c>
      <c r="B274" t="s">
        <v>76</v>
      </c>
      <c r="C274">
        <v>3215.1</v>
      </c>
      <c r="D274">
        <v>30</v>
      </c>
      <c r="F274" t="s">
        <v>20</v>
      </c>
      <c r="I274" t="s">
        <v>21</v>
      </c>
      <c r="K274">
        <f t="shared" si="3"/>
        <v>2.4760000000001128</v>
      </c>
    </row>
    <row r="275" spans="1:11" x14ac:dyDescent="0.75">
      <c r="A275">
        <v>1557.499</v>
      </c>
      <c r="B275" t="s">
        <v>76</v>
      </c>
      <c r="C275">
        <v>3215.1</v>
      </c>
      <c r="D275">
        <v>30</v>
      </c>
      <c r="F275" t="s">
        <v>20</v>
      </c>
      <c r="I275" t="s">
        <v>21</v>
      </c>
      <c r="K275">
        <f t="shared" si="3"/>
        <v>2.6020000000000891</v>
      </c>
    </row>
    <row r="276" spans="1:11" x14ac:dyDescent="0.75">
      <c r="A276">
        <v>1565.6769999999999</v>
      </c>
      <c r="B276" t="s">
        <v>76</v>
      </c>
      <c r="C276">
        <v>3215.1</v>
      </c>
      <c r="D276">
        <v>30</v>
      </c>
      <c r="F276" t="s">
        <v>20</v>
      </c>
      <c r="I276" t="s">
        <v>21</v>
      </c>
      <c r="K276">
        <f t="shared" si="3"/>
        <v>2.6000000000001364</v>
      </c>
    </row>
    <row r="277" spans="1:11" x14ac:dyDescent="0.75">
      <c r="A277">
        <v>1571.377</v>
      </c>
      <c r="B277" t="s">
        <v>76</v>
      </c>
      <c r="C277">
        <v>3215.1</v>
      </c>
      <c r="D277">
        <v>30</v>
      </c>
      <c r="F277" t="s">
        <v>20</v>
      </c>
      <c r="I277" t="s">
        <v>21</v>
      </c>
      <c r="K277">
        <f t="shared" si="3"/>
        <v>2.1240000000000236</v>
      </c>
    </row>
    <row r="278" spans="1:11" x14ac:dyDescent="0.75">
      <c r="A278">
        <v>1578.6769999999999</v>
      </c>
      <c r="B278" t="s">
        <v>76</v>
      </c>
      <c r="C278">
        <v>3215.1</v>
      </c>
      <c r="D278">
        <v>30</v>
      </c>
      <c r="F278" t="s">
        <v>20</v>
      </c>
      <c r="I278" t="s">
        <v>21</v>
      </c>
      <c r="K278">
        <f t="shared" si="3"/>
        <v>1.4220000000000255</v>
      </c>
    </row>
    <row r="279" spans="1:11" x14ac:dyDescent="0.75">
      <c r="A279">
        <v>1584.175</v>
      </c>
      <c r="B279" t="s">
        <v>76</v>
      </c>
      <c r="C279">
        <v>3215.1</v>
      </c>
      <c r="D279">
        <v>30</v>
      </c>
      <c r="F279" t="s">
        <v>20</v>
      </c>
      <c r="I279" t="s">
        <v>21</v>
      </c>
      <c r="K279">
        <f t="shared" si="3"/>
        <v>1.7750000000000909</v>
      </c>
    </row>
    <row r="280" spans="1:11" x14ac:dyDescent="0.75">
      <c r="A280">
        <v>1596.451</v>
      </c>
      <c r="B280" t="s">
        <v>76</v>
      </c>
      <c r="C280">
        <v>3215.1</v>
      </c>
      <c r="D280">
        <v>30</v>
      </c>
      <c r="F280" t="s">
        <v>20</v>
      </c>
      <c r="I280" t="s">
        <v>21</v>
      </c>
      <c r="K280">
        <f t="shared" si="3"/>
        <v>0.69900000000006912</v>
      </c>
    </row>
    <row r="281" spans="1:11" x14ac:dyDescent="0.75">
      <c r="A281">
        <v>1603.825</v>
      </c>
      <c r="B281" t="s">
        <v>76</v>
      </c>
      <c r="C281">
        <v>3215.1</v>
      </c>
      <c r="D281">
        <v>30</v>
      </c>
      <c r="F281" t="s">
        <v>20</v>
      </c>
      <c r="I281" t="s">
        <v>21</v>
      </c>
      <c r="K281">
        <f t="shared" ref="K281:K344" si="4">A443-A281</f>
        <v>0.95100000000002183</v>
      </c>
    </row>
    <row r="282" spans="1:11" x14ac:dyDescent="0.75">
      <c r="A282">
        <v>1613.374</v>
      </c>
      <c r="B282" t="s">
        <v>76</v>
      </c>
      <c r="C282">
        <v>3215.1</v>
      </c>
      <c r="D282">
        <v>30</v>
      </c>
      <c r="F282" t="s">
        <v>20</v>
      </c>
      <c r="I282" t="s">
        <v>21</v>
      </c>
      <c r="K282">
        <f t="shared" si="4"/>
        <v>1.3509999999998854</v>
      </c>
    </row>
    <row r="283" spans="1:11" x14ac:dyDescent="0.75">
      <c r="A283">
        <v>1627.076</v>
      </c>
      <c r="B283" t="s">
        <v>76</v>
      </c>
      <c r="C283">
        <v>3215.1</v>
      </c>
      <c r="D283">
        <v>30</v>
      </c>
      <c r="F283" t="s">
        <v>20</v>
      </c>
      <c r="I283" t="s">
        <v>21</v>
      </c>
      <c r="K283">
        <f t="shared" si="4"/>
        <v>0.44900000000006912</v>
      </c>
    </row>
    <row r="284" spans="1:11" x14ac:dyDescent="0.75">
      <c r="A284">
        <v>1631.625</v>
      </c>
      <c r="B284" t="s">
        <v>76</v>
      </c>
      <c r="C284">
        <v>3215.1</v>
      </c>
      <c r="D284">
        <v>30</v>
      </c>
      <c r="F284" t="s">
        <v>20</v>
      </c>
      <c r="I284" t="s">
        <v>21</v>
      </c>
      <c r="K284">
        <f t="shared" si="4"/>
        <v>0.5260000000000673</v>
      </c>
    </row>
    <row r="285" spans="1:11" x14ac:dyDescent="0.75">
      <c r="A285">
        <v>1633.9010000000001</v>
      </c>
      <c r="B285" t="s">
        <v>76</v>
      </c>
      <c r="C285">
        <v>3215.1</v>
      </c>
      <c r="D285">
        <v>30</v>
      </c>
      <c r="F285" t="s">
        <v>20</v>
      </c>
      <c r="I285" t="s">
        <v>21</v>
      </c>
      <c r="K285">
        <f t="shared" si="4"/>
        <v>2.5999999999999091</v>
      </c>
    </row>
    <row r="286" spans="1:11" x14ac:dyDescent="0.75">
      <c r="A286">
        <v>1637.6010000000001</v>
      </c>
      <c r="B286" t="s">
        <v>76</v>
      </c>
      <c r="C286">
        <v>3215.1</v>
      </c>
      <c r="D286">
        <v>30</v>
      </c>
      <c r="F286" t="s">
        <v>20</v>
      </c>
      <c r="I286" t="s">
        <v>21</v>
      </c>
      <c r="K286">
        <f t="shared" si="4"/>
        <v>1.3259999999997945</v>
      </c>
    </row>
    <row r="287" spans="1:11" x14ac:dyDescent="0.75">
      <c r="A287">
        <v>1640.9760000000001</v>
      </c>
      <c r="B287" t="s">
        <v>76</v>
      </c>
      <c r="C287">
        <v>3215.1</v>
      </c>
      <c r="D287">
        <v>30</v>
      </c>
      <c r="F287" t="s">
        <v>20</v>
      </c>
      <c r="I287" t="s">
        <v>21</v>
      </c>
      <c r="K287">
        <f t="shared" si="4"/>
        <v>0.7239999999999327</v>
      </c>
    </row>
    <row r="288" spans="1:11" x14ac:dyDescent="0.75">
      <c r="A288">
        <v>1649.127</v>
      </c>
      <c r="B288" t="s">
        <v>76</v>
      </c>
      <c r="C288">
        <v>3215.1</v>
      </c>
      <c r="D288">
        <v>30</v>
      </c>
      <c r="F288" t="s">
        <v>20</v>
      </c>
      <c r="I288" t="s">
        <v>21</v>
      </c>
      <c r="K288">
        <f t="shared" si="4"/>
        <v>1.6720000000000255</v>
      </c>
    </row>
    <row r="289" spans="1:11" x14ac:dyDescent="0.75">
      <c r="A289">
        <v>1661.0260000000001</v>
      </c>
      <c r="B289" t="s">
        <v>76</v>
      </c>
      <c r="C289">
        <v>3215.1</v>
      </c>
      <c r="D289">
        <v>30</v>
      </c>
      <c r="F289" t="s">
        <v>20</v>
      </c>
      <c r="I289" t="s">
        <v>21</v>
      </c>
      <c r="K289">
        <f t="shared" si="4"/>
        <v>2.2519999999999527</v>
      </c>
    </row>
    <row r="290" spans="1:11" x14ac:dyDescent="0.75">
      <c r="A290">
        <v>1667.8989999999999</v>
      </c>
      <c r="B290" t="s">
        <v>76</v>
      </c>
      <c r="C290">
        <v>3215.1</v>
      </c>
      <c r="D290">
        <v>30</v>
      </c>
      <c r="F290" t="s">
        <v>20</v>
      </c>
      <c r="I290" t="s">
        <v>21</v>
      </c>
      <c r="K290">
        <f t="shared" si="4"/>
        <v>1.8000000000001819</v>
      </c>
    </row>
    <row r="291" spans="1:11" x14ac:dyDescent="0.75">
      <c r="A291">
        <v>1677.6010000000001</v>
      </c>
      <c r="B291" t="s">
        <v>76</v>
      </c>
      <c r="C291">
        <v>3215.1</v>
      </c>
      <c r="D291">
        <v>30</v>
      </c>
      <c r="F291" t="s">
        <v>20</v>
      </c>
      <c r="I291" t="s">
        <v>21</v>
      </c>
      <c r="K291">
        <f t="shared" si="4"/>
        <v>1.0259999999998399</v>
      </c>
    </row>
    <row r="292" spans="1:11" x14ac:dyDescent="0.75">
      <c r="A292">
        <v>1689.6510000000001</v>
      </c>
      <c r="B292" t="s">
        <v>76</v>
      </c>
      <c r="C292">
        <v>3215.1</v>
      </c>
      <c r="D292">
        <v>30</v>
      </c>
      <c r="F292" t="s">
        <v>20</v>
      </c>
      <c r="I292" t="s">
        <v>21</v>
      </c>
      <c r="K292">
        <f t="shared" si="4"/>
        <v>0.94899999999984175</v>
      </c>
    </row>
    <row r="293" spans="1:11" x14ac:dyDescent="0.75">
      <c r="A293">
        <v>1692.001</v>
      </c>
      <c r="B293" t="s">
        <v>76</v>
      </c>
      <c r="C293">
        <v>3215.1</v>
      </c>
      <c r="D293">
        <v>30</v>
      </c>
      <c r="F293" t="s">
        <v>20</v>
      </c>
      <c r="I293" t="s">
        <v>21</v>
      </c>
      <c r="K293">
        <f t="shared" si="4"/>
        <v>0.70000000000004547</v>
      </c>
    </row>
    <row r="294" spans="1:11" x14ac:dyDescent="0.75">
      <c r="A294">
        <v>1700.6759999999999</v>
      </c>
      <c r="B294" t="s">
        <v>76</v>
      </c>
      <c r="C294">
        <v>3215.1</v>
      </c>
      <c r="D294">
        <v>30</v>
      </c>
      <c r="F294" t="s">
        <v>20</v>
      </c>
      <c r="I294" t="s">
        <v>21</v>
      </c>
      <c r="K294">
        <f t="shared" si="4"/>
        <v>2.7989999999999782</v>
      </c>
    </row>
    <row r="295" spans="1:11" x14ac:dyDescent="0.75">
      <c r="A295">
        <v>1711.828</v>
      </c>
      <c r="B295" t="s">
        <v>76</v>
      </c>
      <c r="C295">
        <v>3215.1</v>
      </c>
      <c r="D295">
        <v>30</v>
      </c>
      <c r="F295" t="s">
        <v>20</v>
      </c>
      <c r="I295" t="s">
        <v>21</v>
      </c>
      <c r="K295">
        <f t="shared" si="4"/>
        <v>1.9239999999999782</v>
      </c>
    </row>
    <row r="296" spans="1:11" x14ac:dyDescent="0.75">
      <c r="A296">
        <v>1721.4749999999999</v>
      </c>
      <c r="B296" t="s">
        <v>76</v>
      </c>
      <c r="C296">
        <v>3215.1</v>
      </c>
      <c r="D296">
        <v>30</v>
      </c>
      <c r="F296" t="s">
        <v>20</v>
      </c>
      <c r="I296" t="s">
        <v>21</v>
      </c>
      <c r="K296">
        <f t="shared" si="4"/>
        <v>1.0750000000000455</v>
      </c>
    </row>
    <row r="297" spans="1:11" x14ac:dyDescent="0.75">
      <c r="A297">
        <v>1748.201</v>
      </c>
      <c r="B297" t="s">
        <v>76</v>
      </c>
      <c r="C297">
        <v>3215.1</v>
      </c>
      <c r="D297">
        <v>30</v>
      </c>
      <c r="F297" t="s">
        <v>20</v>
      </c>
      <c r="I297" t="s">
        <v>21</v>
      </c>
      <c r="K297">
        <f t="shared" si="4"/>
        <v>1.5729999999998654</v>
      </c>
    </row>
    <row r="298" spans="1:11" x14ac:dyDescent="0.75">
      <c r="A298">
        <v>1756.501</v>
      </c>
      <c r="B298" t="s">
        <v>76</v>
      </c>
      <c r="C298">
        <v>3215.1</v>
      </c>
      <c r="D298">
        <v>30</v>
      </c>
      <c r="F298" t="s">
        <v>20</v>
      </c>
      <c r="I298" t="s">
        <v>21</v>
      </c>
      <c r="K298">
        <f t="shared" si="4"/>
        <v>0.92599999999993088</v>
      </c>
    </row>
    <row r="299" spans="1:11" x14ac:dyDescent="0.75">
      <c r="A299">
        <v>1764.1510000000001</v>
      </c>
      <c r="B299" t="s">
        <v>76</v>
      </c>
      <c r="C299">
        <v>3215.1</v>
      </c>
      <c r="D299">
        <v>30</v>
      </c>
      <c r="F299" t="s">
        <v>20</v>
      </c>
      <c r="I299" t="s">
        <v>21</v>
      </c>
      <c r="K299">
        <f t="shared" si="4"/>
        <v>1.5249999999998636</v>
      </c>
    </row>
    <row r="300" spans="1:11" x14ac:dyDescent="0.75">
      <c r="A300">
        <v>1770.4490000000001</v>
      </c>
      <c r="B300" t="s">
        <v>76</v>
      </c>
      <c r="C300">
        <v>3215.1</v>
      </c>
      <c r="D300">
        <v>30</v>
      </c>
      <c r="F300" t="s">
        <v>20</v>
      </c>
      <c r="I300" t="s">
        <v>21</v>
      </c>
      <c r="K300">
        <f t="shared" si="4"/>
        <v>3.3509999999998854</v>
      </c>
    </row>
    <row r="301" spans="1:11" x14ac:dyDescent="0.75">
      <c r="A301">
        <v>1776.701</v>
      </c>
      <c r="B301" t="s">
        <v>76</v>
      </c>
      <c r="C301">
        <v>3215.1</v>
      </c>
      <c r="D301">
        <v>30</v>
      </c>
      <c r="F301" t="s">
        <v>20</v>
      </c>
      <c r="I301" t="s">
        <v>21</v>
      </c>
      <c r="K301">
        <f t="shared" si="4"/>
        <v>6.2760000000000673</v>
      </c>
    </row>
    <row r="302" spans="1:11" x14ac:dyDescent="0.75">
      <c r="A302">
        <v>1786.5239999999999</v>
      </c>
      <c r="B302" t="s">
        <v>76</v>
      </c>
      <c r="C302">
        <v>3215.1</v>
      </c>
      <c r="D302">
        <v>30</v>
      </c>
      <c r="F302" t="s">
        <v>20</v>
      </c>
      <c r="I302" t="s">
        <v>21</v>
      </c>
      <c r="K302">
        <f t="shared" si="4"/>
        <v>1.2290000000000418</v>
      </c>
    </row>
    <row r="303" spans="1:11" x14ac:dyDescent="0.75">
      <c r="A303">
        <v>1789.126</v>
      </c>
      <c r="B303" t="s">
        <v>76</v>
      </c>
      <c r="C303">
        <v>3215.1</v>
      </c>
      <c r="D303">
        <v>30</v>
      </c>
      <c r="F303" t="s">
        <v>20</v>
      </c>
      <c r="I303" t="s">
        <v>21</v>
      </c>
      <c r="K303">
        <f t="shared" si="4"/>
        <v>0.70100000000002183</v>
      </c>
    </row>
    <row r="304" spans="1:11" x14ac:dyDescent="0.75">
      <c r="A304">
        <v>1791.625</v>
      </c>
      <c r="B304" t="s">
        <v>76</v>
      </c>
      <c r="C304">
        <v>3215.1</v>
      </c>
      <c r="D304">
        <v>30</v>
      </c>
      <c r="F304" t="s">
        <v>20</v>
      </c>
      <c r="I304" t="s">
        <v>21</v>
      </c>
      <c r="K304">
        <f t="shared" si="4"/>
        <v>1.6759999999999309</v>
      </c>
    </row>
    <row r="305" spans="1:11" x14ac:dyDescent="0.75">
      <c r="A305">
        <v>1793.85</v>
      </c>
      <c r="B305" t="s">
        <v>76</v>
      </c>
      <c r="C305">
        <v>3215.1</v>
      </c>
      <c r="D305">
        <v>30</v>
      </c>
      <c r="F305" t="s">
        <v>20</v>
      </c>
      <c r="I305" t="s">
        <v>21</v>
      </c>
      <c r="K305">
        <f t="shared" si="4"/>
        <v>2.3780000000001564</v>
      </c>
    </row>
    <row r="306" spans="1:11" x14ac:dyDescent="0.75">
      <c r="A306">
        <v>1204.6489999999999</v>
      </c>
      <c r="B306" t="s">
        <v>76</v>
      </c>
      <c r="C306">
        <v>3215.1</v>
      </c>
      <c r="D306">
        <v>30</v>
      </c>
      <c r="F306" t="s">
        <v>26</v>
      </c>
      <c r="I306" t="s">
        <v>21</v>
      </c>
      <c r="K306">
        <f t="shared" si="4"/>
        <v>0.90200000000004366</v>
      </c>
    </row>
    <row r="307" spans="1:11" x14ac:dyDescent="0.75">
      <c r="A307">
        <v>1212.5029999999999</v>
      </c>
      <c r="B307" t="s">
        <v>76</v>
      </c>
      <c r="C307">
        <v>3215.1</v>
      </c>
      <c r="D307">
        <v>30</v>
      </c>
      <c r="F307" t="s">
        <v>26</v>
      </c>
      <c r="I307" t="s">
        <v>21</v>
      </c>
      <c r="K307">
        <f t="shared" si="4"/>
        <v>1.6970000000001164</v>
      </c>
    </row>
    <row r="308" spans="1:11" x14ac:dyDescent="0.75">
      <c r="A308">
        <v>1218.127</v>
      </c>
      <c r="B308" t="s">
        <v>76</v>
      </c>
      <c r="C308">
        <v>3215.1</v>
      </c>
      <c r="D308">
        <v>30</v>
      </c>
      <c r="F308" t="s">
        <v>26</v>
      </c>
      <c r="I308" t="s">
        <v>21</v>
      </c>
      <c r="K308">
        <f t="shared" si="4"/>
        <v>1.1720000000000255</v>
      </c>
    </row>
    <row r="309" spans="1:11" x14ac:dyDescent="0.75">
      <c r="A309">
        <v>1227.377</v>
      </c>
      <c r="B309" t="s">
        <v>76</v>
      </c>
      <c r="C309">
        <v>3215.1</v>
      </c>
      <c r="D309">
        <v>30</v>
      </c>
      <c r="F309" t="s">
        <v>26</v>
      </c>
      <c r="I309" t="s">
        <v>21</v>
      </c>
      <c r="K309">
        <f t="shared" si="4"/>
        <v>1.2740000000001146</v>
      </c>
    </row>
    <row r="310" spans="1:11" x14ac:dyDescent="0.75">
      <c r="A310">
        <v>1235.828</v>
      </c>
      <c r="B310" t="s">
        <v>76</v>
      </c>
      <c r="C310">
        <v>3215.1</v>
      </c>
      <c r="D310">
        <v>30</v>
      </c>
      <c r="F310" t="s">
        <v>26</v>
      </c>
      <c r="I310" t="s">
        <v>21</v>
      </c>
      <c r="K310">
        <f t="shared" si="4"/>
        <v>1.6739999999999782</v>
      </c>
    </row>
    <row r="311" spans="1:11" x14ac:dyDescent="0.75">
      <c r="A311">
        <v>1241.9770000000001</v>
      </c>
      <c r="B311" t="s">
        <v>76</v>
      </c>
      <c r="C311">
        <v>3215.1</v>
      </c>
      <c r="D311">
        <v>30</v>
      </c>
      <c r="F311" t="s">
        <v>26</v>
      </c>
      <c r="I311" t="s">
        <v>21</v>
      </c>
      <c r="K311">
        <f t="shared" si="4"/>
        <v>0.77499999999986358</v>
      </c>
    </row>
    <row r="312" spans="1:11" x14ac:dyDescent="0.75">
      <c r="A312">
        <v>1254.076</v>
      </c>
      <c r="B312" t="s">
        <v>76</v>
      </c>
      <c r="C312">
        <v>3215.1</v>
      </c>
      <c r="D312">
        <v>30</v>
      </c>
      <c r="F312" t="s">
        <v>26</v>
      </c>
      <c r="I312" t="s">
        <v>21</v>
      </c>
      <c r="K312">
        <f t="shared" si="4"/>
        <v>1.6990000000000691</v>
      </c>
    </row>
    <row r="313" spans="1:11" x14ac:dyDescent="0.75">
      <c r="A313">
        <v>1258.3489999999999</v>
      </c>
      <c r="B313" t="s">
        <v>76</v>
      </c>
      <c r="C313">
        <v>3215.1</v>
      </c>
      <c r="D313">
        <v>30</v>
      </c>
      <c r="F313" t="s">
        <v>26</v>
      </c>
      <c r="I313" t="s">
        <v>21</v>
      </c>
      <c r="K313">
        <f t="shared" si="4"/>
        <v>0.87700000000018008</v>
      </c>
    </row>
    <row r="314" spans="1:11" x14ac:dyDescent="0.75">
      <c r="A314">
        <v>1262.374</v>
      </c>
      <c r="B314" t="s">
        <v>76</v>
      </c>
      <c r="C314">
        <v>3215.1</v>
      </c>
      <c r="D314">
        <v>30</v>
      </c>
      <c r="F314" t="s">
        <v>26</v>
      </c>
      <c r="I314" t="s">
        <v>21</v>
      </c>
      <c r="K314">
        <f t="shared" si="4"/>
        <v>1.8779999999999291</v>
      </c>
    </row>
    <row r="315" spans="1:11" x14ac:dyDescent="0.75">
      <c r="A315">
        <v>1269.4490000000001</v>
      </c>
      <c r="B315" t="s">
        <v>76</v>
      </c>
      <c r="C315">
        <v>3215.1</v>
      </c>
      <c r="D315">
        <v>30</v>
      </c>
      <c r="F315" t="s">
        <v>26</v>
      </c>
      <c r="I315" t="s">
        <v>21</v>
      </c>
      <c r="K315">
        <f t="shared" si="4"/>
        <v>4.5270000000000437</v>
      </c>
    </row>
    <row r="316" spans="1:11" x14ac:dyDescent="0.75">
      <c r="A316">
        <v>1278.527</v>
      </c>
      <c r="B316" t="s">
        <v>76</v>
      </c>
      <c r="C316">
        <v>3215.1</v>
      </c>
      <c r="D316">
        <v>30</v>
      </c>
      <c r="F316" t="s">
        <v>26</v>
      </c>
      <c r="I316" t="s">
        <v>21</v>
      </c>
      <c r="K316">
        <f t="shared" si="4"/>
        <v>14.699000000000069</v>
      </c>
    </row>
    <row r="317" spans="1:11" x14ac:dyDescent="0.75">
      <c r="A317">
        <v>1296.2</v>
      </c>
      <c r="B317" t="s">
        <v>76</v>
      </c>
      <c r="C317">
        <v>3215.1</v>
      </c>
      <c r="D317">
        <v>30</v>
      </c>
      <c r="F317" t="s">
        <v>26</v>
      </c>
      <c r="I317" t="s">
        <v>21</v>
      </c>
      <c r="K317">
        <f t="shared" si="4"/>
        <v>4.0769999999999982</v>
      </c>
    </row>
    <row r="318" spans="1:11" x14ac:dyDescent="0.75">
      <c r="A318">
        <v>1314.174</v>
      </c>
      <c r="B318" t="s">
        <v>76</v>
      </c>
      <c r="C318">
        <v>3215.1</v>
      </c>
      <c r="D318">
        <v>30</v>
      </c>
      <c r="F318" t="s">
        <v>26</v>
      </c>
      <c r="I318" t="s">
        <v>21</v>
      </c>
      <c r="K318">
        <f t="shared" si="4"/>
        <v>2.1759999999999309</v>
      </c>
    </row>
    <row r="319" spans="1:11" x14ac:dyDescent="0.75">
      <c r="A319">
        <v>1321.625</v>
      </c>
      <c r="B319" t="s">
        <v>76</v>
      </c>
      <c r="C319">
        <v>3215.1</v>
      </c>
      <c r="D319">
        <v>30</v>
      </c>
      <c r="F319" t="s">
        <v>26</v>
      </c>
      <c r="I319" t="s">
        <v>21</v>
      </c>
      <c r="K319">
        <f t="shared" si="4"/>
        <v>3.15300000000002</v>
      </c>
    </row>
    <row r="320" spans="1:11" x14ac:dyDescent="0.75">
      <c r="A320">
        <v>1328.7750000000001</v>
      </c>
      <c r="B320" t="s">
        <v>76</v>
      </c>
      <c r="C320">
        <v>3215.1</v>
      </c>
      <c r="D320">
        <v>30</v>
      </c>
      <c r="F320" t="s">
        <v>26</v>
      </c>
      <c r="I320" t="s">
        <v>21</v>
      </c>
      <c r="K320">
        <f t="shared" si="4"/>
        <v>7.7789999999999964</v>
      </c>
    </row>
    <row r="321" spans="1:11" x14ac:dyDescent="0.75">
      <c r="A321">
        <v>1341.451</v>
      </c>
      <c r="B321" t="s">
        <v>76</v>
      </c>
      <c r="C321">
        <v>3215.1</v>
      </c>
      <c r="D321">
        <v>30</v>
      </c>
      <c r="F321" t="s">
        <v>26</v>
      </c>
      <c r="I321" t="s">
        <v>21</v>
      </c>
      <c r="K321">
        <f t="shared" si="4"/>
        <v>4.5750000000000455</v>
      </c>
    </row>
    <row r="322" spans="1:11" x14ac:dyDescent="0.75">
      <c r="A322">
        <v>1355.3530000000001</v>
      </c>
      <c r="B322" t="s">
        <v>76</v>
      </c>
      <c r="C322">
        <v>3215.1</v>
      </c>
      <c r="D322">
        <v>30</v>
      </c>
      <c r="F322" t="s">
        <v>26</v>
      </c>
      <c r="I322" t="s">
        <v>21</v>
      </c>
      <c r="K322">
        <f t="shared" si="4"/>
        <v>3.4510000000000218</v>
      </c>
    </row>
    <row r="323" spans="1:11" x14ac:dyDescent="0.75">
      <c r="A323">
        <v>1370.451</v>
      </c>
      <c r="B323" t="s">
        <v>76</v>
      </c>
      <c r="C323">
        <v>3215.1</v>
      </c>
      <c r="D323">
        <v>30</v>
      </c>
      <c r="F323" t="s">
        <v>26</v>
      </c>
      <c r="I323" t="s">
        <v>21</v>
      </c>
      <c r="K323">
        <f t="shared" si="4"/>
        <v>1.1240000000000236</v>
      </c>
    </row>
    <row r="324" spans="1:11" x14ac:dyDescent="0.75">
      <c r="A324">
        <v>1375.5260000000001</v>
      </c>
      <c r="B324" t="s">
        <v>76</v>
      </c>
      <c r="C324">
        <v>3215.1</v>
      </c>
      <c r="D324">
        <v>30</v>
      </c>
      <c r="F324" t="s">
        <v>26</v>
      </c>
      <c r="I324" t="s">
        <v>21</v>
      </c>
      <c r="K324">
        <f t="shared" si="4"/>
        <v>4.7490000000000236</v>
      </c>
    </row>
    <row r="325" spans="1:11" x14ac:dyDescent="0.75">
      <c r="A325">
        <v>1396.076</v>
      </c>
      <c r="B325" t="s">
        <v>76</v>
      </c>
      <c r="C325">
        <v>3215.1</v>
      </c>
      <c r="D325">
        <v>30</v>
      </c>
      <c r="F325" t="s">
        <v>26</v>
      </c>
      <c r="I325" t="s">
        <v>21</v>
      </c>
      <c r="K325">
        <f t="shared" si="4"/>
        <v>1.7490000000000236</v>
      </c>
    </row>
    <row r="326" spans="1:11" x14ac:dyDescent="0.75">
      <c r="A326">
        <v>1410.252</v>
      </c>
      <c r="B326" t="s">
        <v>76</v>
      </c>
      <c r="C326">
        <v>3215.1</v>
      </c>
      <c r="D326">
        <v>30</v>
      </c>
      <c r="F326" t="s">
        <v>26</v>
      </c>
      <c r="I326" t="s">
        <v>21</v>
      </c>
      <c r="K326">
        <f t="shared" si="4"/>
        <v>0.82500000000004547</v>
      </c>
    </row>
    <row r="327" spans="1:11" x14ac:dyDescent="0.75">
      <c r="A327">
        <v>1433.5509999999999</v>
      </c>
      <c r="B327" t="s">
        <v>76</v>
      </c>
      <c r="C327">
        <v>3215.1</v>
      </c>
      <c r="D327">
        <v>30</v>
      </c>
      <c r="F327" t="s">
        <v>26</v>
      </c>
      <c r="I327" t="s">
        <v>21</v>
      </c>
      <c r="K327">
        <f t="shared" si="4"/>
        <v>1.3740000000000236</v>
      </c>
    </row>
    <row r="328" spans="1:11" x14ac:dyDescent="0.75">
      <c r="A328">
        <v>1447.0519999999999</v>
      </c>
      <c r="B328" t="s">
        <v>76</v>
      </c>
      <c r="C328">
        <v>3215.1</v>
      </c>
      <c r="D328">
        <v>30</v>
      </c>
      <c r="F328" t="s">
        <v>26</v>
      </c>
      <c r="I328" t="s">
        <v>21</v>
      </c>
      <c r="K328">
        <f t="shared" si="4"/>
        <v>2.1980000000000928</v>
      </c>
    </row>
    <row r="329" spans="1:11" x14ac:dyDescent="0.75">
      <c r="A329">
        <v>1456.7260000000001</v>
      </c>
      <c r="B329" t="s">
        <v>76</v>
      </c>
      <c r="C329">
        <v>3215.1</v>
      </c>
      <c r="D329">
        <v>30</v>
      </c>
      <c r="F329" t="s">
        <v>26</v>
      </c>
      <c r="I329" t="s">
        <v>21</v>
      </c>
      <c r="K329">
        <f t="shared" si="4"/>
        <v>1.5239999999998872</v>
      </c>
    </row>
    <row r="330" spans="1:11" x14ac:dyDescent="0.75">
      <c r="A330">
        <v>1466.6010000000001</v>
      </c>
      <c r="B330" t="s">
        <v>76</v>
      </c>
      <c r="C330">
        <v>3215.1</v>
      </c>
      <c r="D330">
        <v>30</v>
      </c>
      <c r="F330" t="s">
        <v>26</v>
      </c>
      <c r="I330" t="s">
        <v>21</v>
      </c>
      <c r="K330">
        <f t="shared" si="4"/>
        <v>1.2749999999998636</v>
      </c>
    </row>
    <row r="331" spans="1:11" x14ac:dyDescent="0.75">
      <c r="A331">
        <v>1471.152</v>
      </c>
      <c r="B331" t="s">
        <v>76</v>
      </c>
      <c r="C331">
        <v>3215.1</v>
      </c>
      <c r="D331">
        <v>30</v>
      </c>
      <c r="F331" t="s">
        <v>26</v>
      </c>
      <c r="I331" t="s">
        <v>21</v>
      </c>
      <c r="K331">
        <f t="shared" si="4"/>
        <v>1.625</v>
      </c>
    </row>
    <row r="332" spans="1:11" x14ac:dyDescent="0.75">
      <c r="A332">
        <v>1475.951</v>
      </c>
      <c r="B332" t="s">
        <v>76</v>
      </c>
      <c r="C332">
        <v>3215.1</v>
      </c>
      <c r="D332">
        <v>30</v>
      </c>
      <c r="F332" t="s">
        <v>26</v>
      </c>
      <c r="I332" t="s">
        <v>21</v>
      </c>
      <c r="K332">
        <f t="shared" si="4"/>
        <v>1.5260000000000673</v>
      </c>
    </row>
    <row r="333" spans="1:11" x14ac:dyDescent="0.75">
      <c r="A333">
        <v>1483.7739999999999</v>
      </c>
      <c r="B333" t="s">
        <v>76</v>
      </c>
      <c r="C333">
        <v>3215.1</v>
      </c>
      <c r="D333">
        <v>30</v>
      </c>
      <c r="F333" t="s">
        <v>26</v>
      </c>
      <c r="I333" t="s">
        <v>21</v>
      </c>
      <c r="K333">
        <f t="shared" si="4"/>
        <v>2.6030000000000655</v>
      </c>
    </row>
    <row r="334" spans="1:11" x14ac:dyDescent="0.75">
      <c r="A334">
        <v>1495</v>
      </c>
      <c r="B334" t="s">
        <v>76</v>
      </c>
      <c r="C334">
        <v>3215.1</v>
      </c>
      <c r="D334">
        <v>30</v>
      </c>
      <c r="F334" t="s">
        <v>26</v>
      </c>
      <c r="I334" t="s">
        <v>21</v>
      </c>
      <c r="K334">
        <f t="shared" si="4"/>
        <v>2.0519999999999072</v>
      </c>
    </row>
    <row r="335" spans="1:11" x14ac:dyDescent="0.75">
      <c r="A335">
        <v>1505.0260000000001</v>
      </c>
      <c r="B335" t="s">
        <v>76</v>
      </c>
      <c r="C335">
        <v>3215.1</v>
      </c>
      <c r="D335">
        <v>30</v>
      </c>
      <c r="F335" t="s">
        <v>26</v>
      </c>
      <c r="I335" t="s">
        <v>21</v>
      </c>
      <c r="K335">
        <f t="shared" si="4"/>
        <v>1.6489999999998872</v>
      </c>
    </row>
    <row r="336" spans="1:11" x14ac:dyDescent="0.75">
      <c r="A336">
        <v>1508.9</v>
      </c>
      <c r="B336" t="s">
        <v>76</v>
      </c>
      <c r="C336">
        <v>3215.1</v>
      </c>
      <c r="D336">
        <v>30</v>
      </c>
      <c r="F336" t="s">
        <v>26</v>
      </c>
      <c r="I336" t="s">
        <v>21</v>
      </c>
      <c r="K336">
        <f t="shared" si="4"/>
        <v>1.5019999999999527</v>
      </c>
    </row>
    <row r="337" spans="1:11" x14ac:dyDescent="0.75">
      <c r="A337">
        <v>1522.451</v>
      </c>
      <c r="B337" t="s">
        <v>76</v>
      </c>
      <c r="C337">
        <v>3215.1</v>
      </c>
      <c r="D337">
        <v>30</v>
      </c>
      <c r="F337" t="s">
        <v>26</v>
      </c>
      <c r="I337" t="s">
        <v>21</v>
      </c>
      <c r="K337">
        <f t="shared" si="4"/>
        <v>2.4239999999999782</v>
      </c>
    </row>
    <row r="338" spans="1:11" x14ac:dyDescent="0.75">
      <c r="A338">
        <v>1531.6020000000001</v>
      </c>
      <c r="B338" t="s">
        <v>76</v>
      </c>
      <c r="C338">
        <v>3215.1</v>
      </c>
      <c r="D338">
        <v>30</v>
      </c>
      <c r="F338" t="s">
        <v>26</v>
      </c>
      <c r="I338" t="s">
        <v>21</v>
      </c>
      <c r="K338">
        <f t="shared" si="4"/>
        <v>1.25</v>
      </c>
    </row>
    <row r="339" spans="1:11" x14ac:dyDescent="0.75">
      <c r="A339">
        <v>1534.077</v>
      </c>
      <c r="B339" t="s">
        <v>76</v>
      </c>
      <c r="C339">
        <v>3215.1</v>
      </c>
      <c r="D339">
        <v>30</v>
      </c>
      <c r="F339" t="s">
        <v>26</v>
      </c>
      <c r="I339" t="s">
        <v>21</v>
      </c>
      <c r="K339">
        <f t="shared" si="4"/>
        <v>3.8240000000000691</v>
      </c>
    </row>
    <row r="340" spans="1:11" x14ac:dyDescent="0.75">
      <c r="A340">
        <v>1542.126</v>
      </c>
      <c r="B340" t="s">
        <v>76</v>
      </c>
      <c r="C340">
        <v>3215.1</v>
      </c>
      <c r="D340">
        <v>30</v>
      </c>
      <c r="F340" t="s">
        <v>26</v>
      </c>
      <c r="I340" t="s">
        <v>21</v>
      </c>
      <c r="K340">
        <f t="shared" si="4"/>
        <v>2.625</v>
      </c>
    </row>
    <row r="341" spans="1:11" x14ac:dyDescent="0.75">
      <c r="A341">
        <v>1562.4259999999999</v>
      </c>
      <c r="B341" t="s">
        <v>76</v>
      </c>
      <c r="C341">
        <v>3215.1</v>
      </c>
      <c r="D341">
        <v>30</v>
      </c>
      <c r="F341" t="s">
        <v>26</v>
      </c>
      <c r="I341" t="s">
        <v>21</v>
      </c>
      <c r="K341">
        <f t="shared" si="4"/>
        <v>3.0009999999999764</v>
      </c>
    </row>
    <row r="342" spans="1:11" x14ac:dyDescent="0.75">
      <c r="A342">
        <v>1567.9</v>
      </c>
      <c r="B342" t="s">
        <v>76</v>
      </c>
      <c r="C342">
        <v>3215.1</v>
      </c>
      <c r="D342">
        <v>30</v>
      </c>
      <c r="F342" t="s">
        <v>26</v>
      </c>
      <c r="I342" t="s">
        <v>21</v>
      </c>
      <c r="K342">
        <f t="shared" si="4"/>
        <v>3.7519999999999527</v>
      </c>
    </row>
    <row r="343" spans="1:11" x14ac:dyDescent="0.75">
      <c r="A343">
        <v>1573.9010000000001</v>
      </c>
      <c r="B343" t="s">
        <v>76</v>
      </c>
      <c r="C343">
        <v>3215.1</v>
      </c>
      <c r="D343">
        <v>30</v>
      </c>
      <c r="F343" t="s">
        <v>26</v>
      </c>
      <c r="I343" t="s">
        <v>21</v>
      </c>
      <c r="K343">
        <f t="shared" si="4"/>
        <v>1.9249999999999545</v>
      </c>
    </row>
    <row r="344" spans="1:11" x14ac:dyDescent="0.75">
      <c r="A344">
        <v>1580.377</v>
      </c>
      <c r="B344" t="s">
        <v>76</v>
      </c>
      <c r="C344">
        <v>3215.1</v>
      </c>
      <c r="D344">
        <v>30</v>
      </c>
      <c r="F344" t="s">
        <v>26</v>
      </c>
      <c r="I344" t="s">
        <v>21</v>
      </c>
      <c r="K344">
        <f t="shared" si="4"/>
        <v>3.6490000000001146</v>
      </c>
    </row>
    <row r="345" spans="1:11" x14ac:dyDescent="0.75">
      <c r="A345">
        <v>1586.201</v>
      </c>
      <c r="B345" t="s">
        <v>76</v>
      </c>
      <c r="C345">
        <v>3215.1</v>
      </c>
      <c r="D345">
        <v>30</v>
      </c>
      <c r="F345" t="s">
        <v>26</v>
      </c>
      <c r="I345" t="s">
        <v>21</v>
      </c>
      <c r="K345">
        <f t="shared" ref="K345:K370" si="5">A507-A345</f>
        <v>7.2010000000000218</v>
      </c>
    </row>
    <row r="346" spans="1:11" x14ac:dyDescent="0.75">
      <c r="A346">
        <v>1595.502</v>
      </c>
      <c r="B346" t="s">
        <v>76</v>
      </c>
      <c r="C346">
        <v>3215.1</v>
      </c>
      <c r="D346">
        <v>30</v>
      </c>
      <c r="F346" t="s">
        <v>26</v>
      </c>
      <c r="I346" t="s">
        <v>21</v>
      </c>
      <c r="K346">
        <f t="shared" si="5"/>
        <v>0.79999999999995453</v>
      </c>
    </row>
    <row r="347" spans="1:11" x14ac:dyDescent="0.75">
      <c r="A347">
        <v>1597.2760000000001</v>
      </c>
      <c r="B347" t="s">
        <v>76</v>
      </c>
      <c r="C347">
        <v>3215.1</v>
      </c>
      <c r="D347">
        <v>30</v>
      </c>
      <c r="F347" t="s">
        <v>26</v>
      </c>
      <c r="I347" t="s">
        <v>21</v>
      </c>
      <c r="K347">
        <f t="shared" si="5"/>
        <v>6.9489999999998417</v>
      </c>
    </row>
    <row r="348" spans="1:11" x14ac:dyDescent="0.75">
      <c r="A348">
        <v>1605.0519999999999</v>
      </c>
      <c r="B348" t="s">
        <v>76</v>
      </c>
      <c r="C348">
        <v>3215.1</v>
      </c>
      <c r="D348">
        <v>30</v>
      </c>
      <c r="F348" t="s">
        <v>26</v>
      </c>
      <c r="I348" t="s">
        <v>21</v>
      </c>
      <c r="K348">
        <f t="shared" si="5"/>
        <v>1.4000000000000909</v>
      </c>
    </row>
    <row r="349" spans="1:11" x14ac:dyDescent="0.75">
      <c r="A349">
        <v>1612.9259999999999</v>
      </c>
      <c r="B349" t="s">
        <v>76</v>
      </c>
      <c r="C349">
        <v>3215.1</v>
      </c>
      <c r="D349">
        <v>30</v>
      </c>
      <c r="F349" t="s">
        <v>26</v>
      </c>
      <c r="I349" t="s">
        <v>21</v>
      </c>
      <c r="K349">
        <f t="shared" si="5"/>
        <v>0.3000000000001819</v>
      </c>
    </row>
    <row r="350" spans="1:11" x14ac:dyDescent="0.75">
      <c r="A350">
        <v>1615.251</v>
      </c>
      <c r="B350" t="s">
        <v>76</v>
      </c>
      <c r="C350">
        <v>3215.1</v>
      </c>
      <c r="D350">
        <v>30</v>
      </c>
      <c r="F350" t="s">
        <v>26</v>
      </c>
      <c r="I350" t="s">
        <v>21</v>
      </c>
      <c r="K350">
        <f t="shared" si="5"/>
        <v>11.975000000000136</v>
      </c>
    </row>
    <row r="351" spans="1:11" x14ac:dyDescent="0.75">
      <c r="A351">
        <v>1632.3</v>
      </c>
      <c r="B351" t="s">
        <v>76</v>
      </c>
      <c r="C351">
        <v>3215.1</v>
      </c>
      <c r="D351">
        <v>30</v>
      </c>
      <c r="F351" t="s">
        <v>26</v>
      </c>
      <c r="I351" t="s">
        <v>21</v>
      </c>
      <c r="K351">
        <f t="shared" si="5"/>
        <v>1.9000000000000909</v>
      </c>
    </row>
    <row r="352" spans="1:11" x14ac:dyDescent="0.75">
      <c r="A352">
        <v>1636.902</v>
      </c>
      <c r="B352" t="s">
        <v>76</v>
      </c>
      <c r="C352">
        <v>3215.1</v>
      </c>
      <c r="D352">
        <v>30</v>
      </c>
      <c r="F352" t="s">
        <v>26</v>
      </c>
      <c r="I352" t="s">
        <v>21</v>
      </c>
      <c r="K352">
        <f t="shared" si="5"/>
        <v>0.94900000000006912</v>
      </c>
    </row>
    <row r="353" spans="1:11" x14ac:dyDescent="0.75">
      <c r="A353">
        <v>1645.9770000000001</v>
      </c>
      <c r="B353" t="s">
        <v>76</v>
      </c>
      <c r="C353">
        <v>3215.1</v>
      </c>
      <c r="D353">
        <v>30</v>
      </c>
      <c r="F353" t="s">
        <v>26</v>
      </c>
      <c r="I353" t="s">
        <v>21</v>
      </c>
      <c r="K353">
        <f t="shared" si="5"/>
        <v>2.7249999999999091</v>
      </c>
    </row>
    <row r="354" spans="1:11" x14ac:dyDescent="0.75">
      <c r="A354">
        <v>1654.452</v>
      </c>
      <c r="B354" t="s">
        <v>76</v>
      </c>
      <c r="C354">
        <v>3215.1</v>
      </c>
      <c r="D354">
        <v>30</v>
      </c>
      <c r="F354" t="s">
        <v>26</v>
      </c>
      <c r="I354" t="s">
        <v>21</v>
      </c>
      <c r="K354">
        <f t="shared" si="5"/>
        <v>6.5740000000000691</v>
      </c>
    </row>
    <row r="355" spans="1:11" x14ac:dyDescent="0.75">
      <c r="A355">
        <v>1663.825</v>
      </c>
      <c r="B355" t="s">
        <v>76</v>
      </c>
      <c r="C355">
        <v>3215.1</v>
      </c>
      <c r="D355">
        <v>30</v>
      </c>
      <c r="F355" t="s">
        <v>26</v>
      </c>
      <c r="I355" t="s">
        <v>21</v>
      </c>
      <c r="K355">
        <f t="shared" si="5"/>
        <v>4.5999999999999091</v>
      </c>
    </row>
    <row r="356" spans="1:11" x14ac:dyDescent="0.75">
      <c r="A356">
        <v>1674.251</v>
      </c>
      <c r="B356" t="s">
        <v>76</v>
      </c>
      <c r="C356">
        <v>3215.1</v>
      </c>
      <c r="D356">
        <v>30</v>
      </c>
      <c r="F356" t="s">
        <v>26</v>
      </c>
      <c r="I356" t="s">
        <v>21</v>
      </c>
      <c r="K356">
        <f t="shared" si="5"/>
        <v>3.6500000000000909</v>
      </c>
    </row>
    <row r="357" spans="1:11" x14ac:dyDescent="0.75">
      <c r="A357">
        <v>1678.7760000000001</v>
      </c>
      <c r="B357" t="s">
        <v>76</v>
      </c>
      <c r="C357">
        <v>3215.1</v>
      </c>
      <c r="D357">
        <v>30</v>
      </c>
      <c r="F357" t="s">
        <v>26</v>
      </c>
      <c r="I357" t="s">
        <v>21</v>
      </c>
      <c r="K357">
        <f t="shared" si="5"/>
        <v>11.149999999999864</v>
      </c>
    </row>
    <row r="358" spans="1:11" x14ac:dyDescent="0.75">
      <c r="A358">
        <v>1694.3</v>
      </c>
      <c r="B358" t="s">
        <v>76</v>
      </c>
      <c r="C358">
        <v>3215.1</v>
      </c>
      <c r="D358">
        <v>30</v>
      </c>
      <c r="F358" t="s">
        <v>26</v>
      </c>
      <c r="I358" t="s">
        <v>21</v>
      </c>
      <c r="K358">
        <f t="shared" si="5"/>
        <v>6.9000000000000909</v>
      </c>
    </row>
    <row r="359" spans="1:11" x14ac:dyDescent="0.75">
      <c r="A359">
        <v>1704.376</v>
      </c>
      <c r="B359" t="s">
        <v>76</v>
      </c>
      <c r="C359">
        <v>3215.1</v>
      </c>
      <c r="D359">
        <v>30</v>
      </c>
      <c r="F359" t="s">
        <v>26</v>
      </c>
      <c r="I359" t="s">
        <v>21</v>
      </c>
      <c r="K359">
        <f t="shared" si="5"/>
        <v>4.9519999999999982</v>
      </c>
    </row>
    <row r="360" spans="1:11" x14ac:dyDescent="0.75">
      <c r="A360">
        <v>1710.5509999999999</v>
      </c>
      <c r="B360" t="s">
        <v>76</v>
      </c>
      <c r="C360">
        <v>3215.1</v>
      </c>
      <c r="D360">
        <v>30</v>
      </c>
      <c r="F360" t="s">
        <v>26</v>
      </c>
      <c r="I360" t="s">
        <v>21</v>
      </c>
      <c r="K360">
        <f t="shared" si="5"/>
        <v>1.4250000000001819</v>
      </c>
    </row>
    <row r="361" spans="1:11" x14ac:dyDescent="0.75">
      <c r="A361">
        <v>1714.3</v>
      </c>
      <c r="B361" t="s">
        <v>76</v>
      </c>
      <c r="C361">
        <v>3215.1</v>
      </c>
      <c r="D361">
        <v>30</v>
      </c>
      <c r="F361" t="s">
        <v>26</v>
      </c>
      <c r="I361" t="s">
        <v>21</v>
      </c>
      <c r="K361">
        <f t="shared" si="5"/>
        <v>7.4500000000000455</v>
      </c>
    </row>
    <row r="362" spans="1:11" x14ac:dyDescent="0.75">
      <c r="A362">
        <v>1722.826</v>
      </c>
      <c r="B362" t="s">
        <v>76</v>
      </c>
      <c r="C362">
        <v>3215.1</v>
      </c>
      <c r="D362">
        <v>30</v>
      </c>
      <c r="F362" t="s">
        <v>26</v>
      </c>
      <c r="I362" t="s">
        <v>21</v>
      </c>
      <c r="K362">
        <f t="shared" si="5"/>
        <v>23.347999999999956</v>
      </c>
    </row>
    <row r="363" spans="1:11" x14ac:dyDescent="0.75">
      <c r="A363">
        <v>1750.7260000000001</v>
      </c>
      <c r="B363" t="s">
        <v>76</v>
      </c>
      <c r="C363">
        <v>3215.1</v>
      </c>
      <c r="D363">
        <v>30</v>
      </c>
      <c r="F363" t="s">
        <v>26</v>
      </c>
      <c r="I363" t="s">
        <v>21</v>
      </c>
      <c r="K363">
        <f t="shared" si="5"/>
        <v>3.8499999999999091</v>
      </c>
    </row>
    <row r="364" spans="1:11" x14ac:dyDescent="0.75">
      <c r="A364">
        <v>1755.826</v>
      </c>
      <c r="B364" t="s">
        <v>76</v>
      </c>
      <c r="C364">
        <v>3215.1</v>
      </c>
      <c r="D364">
        <v>30</v>
      </c>
      <c r="F364" t="s">
        <v>26</v>
      </c>
      <c r="I364" t="s">
        <v>21</v>
      </c>
      <c r="K364">
        <f t="shared" si="5"/>
        <v>1.0750000000000455</v>
      </c>
    </row>
    <row r="365" spans="1:11" x14ac:dyDescent="0.75">
      <c r="A365">
        <v>1759.251</v>
      </c>
      <c r="B365" t="s">
        <v>76</v>
      </c>
      <c r="C365">
        <v>3215.1</v>
      </c>
      <c r="D365">
        <v>30</v>
      </c>
      <c r="F365" t="s">
        <v>26</v>
      </c>
      <c r="I365" t="s">
        <v>21</v>
      </c>
      <c r="K365">
        <f t="shared" si="5"/>
        <v>5.0489999999999782</v>
      </c>
    </row>
    <row r="366" spans="1:11" x14ac:dyDescent="0.75">
      <c r="A366">
        <v>1767.326</v>
      </c>
      <c r="B366" t="s">
        <v>76</v>
      </c>
      <c r="C366">
        <v>3215.1</v>
      </c>
      <c r="D366">
        <v>30</v>
      </c>
      <c r="F366" t="s">
        <v>26</v>
      </c>
      <c r="I366" t="s">
        <v>21</v>
      </c>
      <c r="K366">
        <f t="shared" si="5"/>
        <v>2.9749999999999091</v>
      </c>
    </row>
    <row r="367" spans="1:11" x14ac:dyDescent="0.75">
      <c r="A367">
        <v>1775.902</v>
      </c>
      <c r="B367" t="s">
        <v>76</v>
      </c>
      <c r="C367">
        <v>3215.1</v>
      </c>
      <c r="D367">
        <v>30</v>
      </c>
      <c r="F367" t="s">
        <v>26</v>
      </c>
      <c r="I367" t="s">
        <v>21</v>
      </c>
      <c r="K367">
        <f t="shared" si="5"/>
        <v>1.4749999999999091</v>
      </c>
    </row>
    <row r="368" spans="1:11" x14ac:dyDescent="0.75">
      <c r="A368">
        <v>1783.375</v>
      </c>
      <c r="B368" t="s">
        <v>76</v>
      </c>
      <c r="C368">
        <v>3215.1</v>
      </c>
      <c r="D368">
        <v>30</v>
      </c>
      <c r="F368" t="s">
        <v>26</v>
      </c>
      <c r="I368" t="s">
        <v>21</v>
      </c>
      <c r="K368">
        <f t="shared" si="5"/>
        <v>2.3510000000001128</v>
      </c>
    </row>
    <row r="369" spans="1:11" x14ac:dyDescent="0.75">
      <c r="A369">
        <v>1786.127</v>
      </c>
      <c r="B369" t="s">
        <v>76</v>
      </c>
      <c r="C369">
        <v>3215.1</v>
      </c>
      <c r="D369">
        <v>30</v>
      </c>
      <c r="F369" t="s">
        <v>26</v>
      </c>
      <c r="I369" t="s">
        <v>21</v>
      </c>
      <c r="K369">
        <f t="shared" si="5"/>
        <v>0.94900000000006912</v>
      </c>
    </row>
    <row r="370" spans="1:11" x14ac:dyDescent="0.75">
      <c r="A370">
        <v>1796.501</v>
      </c>
      <c r="B370" t="s">
        <v>76</v>
      </c>
      <c r="C370">
        <v>3215.1</v>
      </c>
      <c r="D370">
        <v>30</v>
      </c>
      <c r="F370" t="s">
        <v>26</v>
      </c>
      <c r="I370" t="s">
        <v>21</v>
      </c>
      <c r="K370">
        <f t="shared" si="5"/>
        <v>4.2250000000001364</v>
      </c>
    </row>
    <row r="371" spans="1:11" x14ac:dyDescent="0.75">
      <c r="A371" s="3">
        <v>1267.7260000000001</v>
      </c>
      <c r="B371" s="3" t="s">
        <v>76</v>
      </c>
      <c r="C371" s="3">
        <v>3215.1</v>
      </c>
      <c r="D371" s="3">
        <v>30</v>
      </c>
      <c r="E371" s="3"/>
      <c r="F371" s="3" t="s">
        <v>30</v>
      </c>
      <c r="G371" s="3"/>
      <c r="H371" s="3"/>
      <c r="I371" s="3" t="s">
        <v>22</v>
      </c>
    </row>
    <row r="372" spans="1:11" x14ac:dyDescent="0.75">
      <c r="A372">
        <v>1383.7249999999999</v>
      </c>
      <c r="B372" t="s">
        <v>76</v>
      </c>
      <c r="C372">
        <v>3215.1</v>
      </c>
      <c r="D372">
        <v>30</v>
      </c>
      <c r="F372" t="s">
        <v>30</v>
      </c>
      <c r="I372" t="s">
        <v>22</v>
      </c>
    </row>
    <row r="373" spans="1:11" x14ac:dyDescent="0.75">
      <c r="A373">
        <v>1561.877</v>
      </c>
      <c r="B373" t="s">
        <v>76</v>
      </c>
      <c r="C373">
        <v>3215.1</v>
      </c>
      <c r="D373">
        <v>30</v>
      </c>
      <c r="F373" t="s">
        <v>30</v>
      </c>
      <c r="I373" t="s">
        <v>22</v>
      </c>
    </row>
    <row r="374" spans="1:11" x14ac:dyDescent="0.75">
      <c r="A374">
        <v>1578</v>
      </c>
      <c r="B374" t="s">
        <v>76</v>
      </c>
      <c r="C374">
        <v>3215.1</v>
      </c>
      <c r="D374">
        <v>30</v>
      </c>
      <c r="F374" t="s">
        <v>30</v>
      </c>
      <c r="I374" t="s">
        <v>22</v>
      </c>
    </row>
    <row r="375" spans="1:11" x14ac:dyDescent="0.75">
      <c r="A375">
        <v>1611.702</v>
      </c>
      <c r="B375" t="s">
        <v>76</v>
      </c>
      <c r="C375">
        <v>3215.1</v>
      </c>
      <c r="D375">
        <v>30</v>
      </c>
      <c r="F375" t="s">
        <v>30</v>
      </c>
      <c r="I375" t="s">
        <v>22</v>
      </c>
    </row>
    <row r="376" spans="1:11" x14ac:dyDescent="0.75">
      <c r="A376">
        <v>1631.1</v>
      </c>
      <c r="B376" t="s">
        <v>76</v>
      </c>
      <c r="C376">
        <v>3215.1</v>
      </c>
      <c r="D376">
        <v>30</v>
      </c>
      <c r="F376" t="s">
        <v>30</v>
      </c>
      <c r="I376" t="s">
        <v>22</v>
      </c>
    </row>
    <row r="377" spans="1:11" x14ac:dyDescent="0.75">
      <c r="A377">
        <v>1673.5509999999999</v>
      </c>
      <c r="B377" t="s">
        <v>76</v>
      </c>
      <c r="C377">
        <v>3215.1</v>
      </c>
      <c r="D377">
        <v>30</v>
      </c>
      <c r="F377" t="s">
        <v>30</v>
      </c>
      <c r="I377" t="s">
        <v>22</v>
      </c>
    </row>
    <row r="378" spans="1:11" x14ac:dyDescent="0.75">
      <c r="A378">
        <v>1791.0509999999999</v>
      </c>
      <c r="B378" t="s">
        <v>76</v>
      </c>
      <c r="C378">
        <v>3215.1</v>
      </c>
      <c r="D378">
        <v>30</v>
      </c>
      <c r="F378" t="s">
        <v>30</v>
      </c>
      <c r="I378" t="s">
        <v>22</v>
      </c>
    </row>
    <row r="379" spans="1:11" x14ac:dyDescent="0.75">
      <c r="A379">
        <v>1202.3510000000001</v>
      </c>
      <c r="B379" t="s">
        <v>76</v>
      </c>
      <c r="C379">
        <v>3215.1</v>
      </c>
      <c r="D379">
        <v>30</v>
      </c>
      <c r="F379" t="s">
        <v>20</v>
      </c>
      <c r="I379" t="s">
        <v>22</v>
      </c>
    </row>
    <row r="380" spans="1:11" x14ac:dyDescent="0.75">
      <c r="A380">
        <v>1211.0250000000001</v>
      </c>
      <c r="B380" t="s">
        <v>76</v>
      </c>
      <c r="C380">
        <v>3215.1</v>
      </c>
      <c r="D380">
        <v>30</v>
      </c>
      <c r="F380" t="s">
        <v>20</v>
      </c>
      <c r="I380" t="s">
        <v>22</v>
      </c>
    </row>
    <row r="381" spans="1:11" x14ac:dyDescent="0.75">
      <c r="A381">
        <v>1216.3019999999999</v>
      </c>
      <c r="B381" t="s">
        <v>76</v>
      </c>
      <c r="C381">
        <v>3215.1</v>
      </c>
      <c r="D381">
        <v>30</v>
      </c>
      <c r="F381" t="s">
        <v>20</v>
      </c>
      <c r="I381" t="s">
        <v>22</v>
      </c>
    </row>
    <row r="382" spans="1:11" x14ac:dyDescent="0.75">
      <c r="A382">
        <v>1224.7539999999999</v>
      </c>
      <c r="B382" t="s">
        <v>76</v>
      </c>
      <c r="C382">
        <v>3215.1</v>
      </c>
      <c r="D382">
        <v>30</v>
      </c>
      <c r="F382" t="s">
        <v>20</v>
      </c>
      <c r="I382" t="s">
        <v>22</v>
      </c>
    </row>
    <row r="383" spans="1:11" x14ac:dyDescent="0.75">
      <c r="A383">
        <v>1232.175</v>
      </c>
      <c r="B383" t="s">
        <v>76</v>
      </c>
      <c r="C383">
        <v>3215.1</v>
      </c>
      <c r="D383">
        <v>30</v>
      </c>
      <c r="F383" t="s">
        <v>20</v>
      </c>
      <c r="I383" t="s">
        <v>22</v>
      </c>
    </row>
    <row r="384" spans="1:11" x14ac:dyDescent="0.75">
      <c r="A384">
        <v>1238.627</v>
      </c>
      <c r="B384" t="s">
        <v>76</v>
      </c>
      <c r="C384">
        <v>3215.1</v>
      </c>
      <c r="D384">
        <v>30</v>
      </c>
      <c r="F384" t="s">
        <v>20</v>
      </c>
      <c r="I384" t="s">
        <v>22</v>
      </c>
    </row>
    <row r="385" spans="1:9" x14ac:dyDescent="0.75">
      <c r="A385">
        <v>1243.8520000000001</v>
      </c>
      <c r="B385" t="s">
        <v>76</v>
      </c>
      <c r="C385">
        <v>3215.1</v>
      </c>
      <c r="D385">
        <v>30</v>
      </c>
      <c r="F385" t="s">
        <v>20</v>
      </c>
      <c r="I385" t="s">
        <v>22</v>
      </c>
    </row>
    <row r="386" spans="1:9" x14ac:dyDescent="0.75">
      <c r="A386">
        <v>1250.4780000000001</v>
      </c>
      <c r="B386" t="s">
        <v>76</v>
      </c>
      <c r="C386">
        <v>3215.1</v>
      </c>
      <c r="D386">
        <v>30</v>
      </c>
      <c r="F386" t="s">
        <v>20</v>
      </c>
      <c r="I386" t="s">
        <v>22</v>
      </c>
    </row>
    <row r="387" spans="1:9" x14ac:dyDescent="0.75">
      <c r="A387">
        <v>1256.502</v>
      </c>
      <c r="B387" t="s">
        <v>76</v>
      </c>
      <c r="C387">
        <v>3215.1</v>
      </c>
      <c r="D387">
        <v>30</v>
      </c>
      <c r="F387" t="s">
        <v>20</v>
      </c>
      <c r="I387" t="s">
        <v>22</v>
      </c>
    </row>
    <row r="388" spans="1:9" x14ac:dyDescent="0.75">
      <c r="A388">
        <v>1261.9770000000001</v>
      </c>
      <c r="B388" t="s">
        <v>76</v>
      </c>
      <c r="C388">
        <v>3215.1</v>
      </c>
      <c r="D388">
        <v>30</v>
      </c>
      <c r="F388" t="s">
        <v>20</v>
      </c>
      <c r="I388" t="s">
        <v>22</v>
      </c>
    </row>
    <row r="389" spans="1:9" x14ac:dyDescent="0.75">
      <c r="A389">
        <v>1266.2529999999999</v>
      </c>
      <c r="B389" t="s">
        <v>76</v>
      </c>
      <c r="C389">
        <v>3215.1</v>
      </c>
      <c r="D389">
        <v>30</v>
      </c>
      <c r="F389" t="s">
        <v>20</v>
      </c>
      <c r="I389" t="s">
        <v>22</v>
      </c>
    </row>
    <row r="390" spans="1:9" x14ac:dyDescent="0.75">
      <c r="A390">
        <v>1275.502</v>
      </c>
      <c r="B390" t="s">
        <v>76</v>
      </c>
      <c r="C390">
        <v>3215.1</v>
      </c>
      <c r="D390">
        <v>30</v>
      </c>
      <c r="F390" t="s">
        <v>20</v>
      </c>
      <c r="I390" t="s">
        <v>22</v>
      </c>
    </row>
    <row r="391" spans="1:9" x14ac:dyDescent="0.75">
      <c r="A391">
        <v>1306.3510000000001</v>
      </c>
      <c r="B391" t="s">
        <v>76</v>
      </c>
      <c r="C391">
        <v>3215.1</v>
      </c>
      <c r="D391">
        <v>30</v>
      </c>
      <c r="F391" t="s">
        <v>20</v>
      </c>
      <c r="I391" t="s">
        <v>22</v>
      </c>
    </row>
    <row r="392" spans="1:9" x14ac:dyDescent="0.75">
      <c r="A392">
        <v>1310.827</v>
      </c>
      <c r="B392" t="s">
        <v>76</v>
      </c>
      <c r="C392">
        <v>3215.1</v>
      </c>
      <c r="D392">
        <v>30</v>
      </c>
      <c r="F392" t="s">
        <v>20</v>
      </c>
      <c r="I392" t="s">
        <v>22</v>
      </c>
    </row>
    <row r="393" spans="1:9" x14ac:dyDescent="0.75">
      <c r="A393">
        <v>1320.4770000000001</v>
      </c>
      <c r="B393" t="s">
        <v>76</v>
      </c>
      <c r="C393">
        <v>3215.1</v>
      </c>
      <c r="D393">
        <v>30</v>
      </c>
      <c r="F393" t="s">
        <v>20</v>
      </c>
      <c r="I393" t="s">
        <v>22</v>
      </c>
    </row>
    <row r="394" spans="1:9" x14ac:dyDescent="0.75">
      <c r="A394">
        <v>1327.6510000000001</v>
      </c>
      <c r="B394" t="s">
        <v>76</v>
      </c>
      <c r="C394">
        <v>3215.1</v>
      </c>
      <c r="D394">
        <v>30</v>
      </c>
      <c r="F394" t="s">
        <v>20</v>
      </c>
      <c r="I394" t="s">
        <v>22</v>
      </c>
    </row>
    <row r="395" spans="1:9" x14ac:dyDescent="0.75">
      <c r="A395">
        <v>1337.5250000000001</v>
      </c>
      <c r="B395" t="s">
        <v>76</v>
      </c>
      <c r="C395">
        <v>3215.1</v>
      </c>
      <c r="D395">
        <v>30</v>
      </c>
      <c r="F395" t="s">
        <v>20</v>
      </c>
      <c r="I395" t="s">
        <v>22</v>
      </c>
    </row>
    <row r="396" spans="1:9" x14ac:dyDescent="0.75">
      <c r="A396">
        <v>1339.002</v>
      </c>
      <c r="B396" t="s">
        <v>76</v>
      </c>
      <c r="C396">
        <v>3215.1</v>
      </c>
      <c r="D396">
        <v>30</v>
      </c>
      <c r="F396" t="s">
        <v>20</v>
      </c>
      <c r="I396" t="s">
        <v>22</v>
      </c>
    </row>
    <row r="397" spans="1:9" x14ac:dyDescent="0.75">
      <c r="A397">
        <v>1351.452</v>
      </c>
      <c r="B397" t="s">
        <v>76</v>
      </c>
      <c r="C397">
        <v>3215.1</v>
      </c>
      <c r="D397">
        <v>30</v>
      </c>
      <c r="F397" t="s">
        <v>20</v>
      </c>
      <c r="I397" t="s">
        <v>22</v>
      </c>
    </row>
    <row r="398" spans="1:9" x14ac:dyDescent="0.75">
      <c r="A398">
        <v>1353.5250000000001</v>
      </c>
      <c r="B398" t="s">
        <v>76</v>
      </c>
      <c r="C398">
        <v>3215.1</v>
      </c>
      <c r="D398">
        <v>30</v>
      </c>
      <c r="F398" t="s">
        <v>20</v>
      </c>
      <c r="I398" t="s">
        <v>22</v>
      </c>
    </row>
    <row r="399" spans="1:9" x14ac:dyDescent="0.75">
      <c r="A399">
        <v>1360.8019999999999</v>
      </c>
      <c r="B399" t="s">
        <v>76</v>
      </c>
      <c r="C399">
        <v>3215.1</v>
      </c>
      <c r="D399">
        <v>30</v>
      </c>
      <c r="F399" t="s">
        <v>20</v>
      </c>
      <c r="I399" t="s">
        <v>22</v>
      </c>
    </row>
    <row r="400" spans="1:9" x14ac:dyDescent="0.75">
      <c r="A400">
        <v>1370.9770000000001</v>
      </c>
      <c r="B400" t="s">
        <v>76</v>
      </c>
      <c r="C400">
        <v>3215.1</v>
      </c>
      <c r="D400">
        <v>30</v>
      </c>
      <c r="F400" t="s">
        <v>20</v>
      </c>
      <c r="I400" t="s">
        <v>22</v>
      </c>
    </row>
    <row r="401" spans="1:9" x14ac:dyDescent="0.75">
      <c r="A401">
        <v>1373.85</v>
      </c>
      <c r="B401" t="s">
        <v>76</v>
      </c>
      <c r="C401">
        <v>3215.1</v>
      </c>
      <c r="D401">
        <v>30</v>
      </c>
      <c r="F401" t="s">
        <v>20</v>
      </c>
      <c r="I401" t="s">
        <v>22</v>
      </c>
    </row>
    <row r="402" spans="1:9" x14ac:dyDescent="0.75">
      <c r="A402">
        <v>1380.9269999999999</v>
      </c>
      <c r="B402" t="s">
        <v>76</v>
      </c>
      <c r="C402">
        <v>3215.1</v>
      </c>
      <c r="D402">
        <v>30</v>
      </c>
      <c r="F402" t="s">
        <v>20</v>
      </c>
      <c r="I402" t="s">
        <v>22</v>
      </c>
    </row>
    <row r="403" spans="1:9" x14ac:dyDescent="0.75">
      <c r="A403">
        <v>1387.627</v>
      </c>
      <c r="B403" t="s">
        <v>76</v>
      </c>
      <c r="C403">
        <v>3215.1</v>
      </c>
      <c r="D403">
        <v>30</v>
      </c>
      <c r="F403" t="s">
        <v>20</v>
      </c>
      <c r="I403" t="s">
        <v>22</v>
      </c>
    </row>
    <row r="404" spans="1:9" x14ac:dyDescent="0.75">
      <c r="A404">
        <v>1393.75</v>
      </c>
      <c r="B404" t="s">
        <v>76</v>
      </c>
      <c r="C404">
        <v>3215.1</v>
      </c>
      <c r="D404">
        <v>30</v>
      </c>
      <c r="F404" t="s">
        <v>20</v>
      </c>
      <c r="I404" t="s">
        <v>22</v>
      </c>
    </row>
    <row r="405" spans="1:9" x14ac:dyDescent="0.75">
      <c r="A405">
        <v>1404.8520000000001</v>
      </c>
      <c r="B405" t="s">
        <v>76</v>
      </c>
      <c r="C405">
        <v>3215.1</v>
      </c>
      <c r="D405">
        <v>30</v>
      </c>
      <c r="F405" t="s">
        <v>20</v>
      </c>
      <c r="I405" t="s">
        <v>22</v>
      </c>
    </row>
    <row r="406" spans="1:9" x14ac:dyDescent="0.75">
      <c r="A406">
        <v>1410.001</v>
      </c>
      <c r="B406" t="s">
        <v>76</v>
      </c>
      <c r="C406">
        <v>3215.1</v>
      </c>
      <c r="D406">
        <v>30</v>
      </c>
      <c r="F406" t="s">
        <v>20</v>
      </c>
      <c r="I406" t="s">
        <v>22</v>
      </c>
    </row>
    <row r="407" spans="1:9" x14ac:dyDescent="0.75">
      <c r="A407">
        <v>1412.952</v>
      </c>
      <c r="B407" t="s">
        <v>76</v>
      </c>
      <c r="C407">
        <v>3215.1</v>
      </c>
      <c r="D407">
        <v>30</v>
      </c>
      <c r="F407" t="s">
        <v>20</v>
      </c>
      <c r="I407" t="s">
        <v>22</v>
      </c>
    </row>
    <row r="408" spans="1:9" x14ac:dyDescent="0.75">
      <c r="A408">
        <v>1415.6010000000001</v>
      </c>
      <c r="B408" t="s">
        <v>76</v>
      </c>
      <c r="C408">
        <v>3215.1</v>
      </c>
      <c r="D408">
        <v>30</v>
      </c>
      <c r="F408" t="s">
        <v>20</v>
      </c>
      <c r="I408" t="s">
        <v>22</v>
      </c>
    </row>
    <row r="409" spans="1:9" x14ac:dyDescent="0.75">
      <c r="A409">
        <v>1424.4259999999999</v>
      </c>
      <c r="B409" t="s">
        <v>76</v>
      </c>
      <c r="C409">
        <v>3215.1</v>
      </c>
      <c r="D409">
        <v>30</v>
      </c>
      <c r="F409" t="s">
        <v>20</v>
      </c>
      <c r="I409" t="s">
        <v>22</v>
      </c>
    </row>
    <row r="410" spans="1:9" x14ac:dyDescent="0.75">
      <c r="A410">
        <v>1431.65</v>
      </c>
      <c r="B410" t="s">
        <v>76</v>
      </c>
      <c r="C410">
        <v>3215.1</v>
      </c>
      <c r="D410">
        <v>30</v>
      </c>
      <c r="F410" t="s">
        <v>20</v>
      </c>
      <c r="I410" t="s">
        <v>22</v>
      </c>
    </row>
    <row r="411" spans="1:9" x14ac:dyDescent="0.75">
      <c r="A411">
        <v>1435.827</v>
      </c>
      <c r="B411" t="s">
        <v>76</v>
      </c>
      <c r="C411">
        <v>3215.1</v>
      </c>
      <c r="D411">
        <v>30</v>
      </c>
      <c r="F411" t="s">
        <v>20</v>
      </c>
      <c r="I411" t="s">
        <v>22</v>
      </c>
    </row>
    <row r="412" spans="1:9" x14ac:dyDescent="0.75">
      <c r="A412">
        <v>1440.2239999999999</v>
      </c>
      <c r="B412" t="s">
        <v>76</v>
      </c>
      <c r="C412">
        <v>3215.1</v>
      </c>
      <c r="D412">
        <v>30</v>
      </c>
      <c r="F412" t="s">
        <v>20</v>
      </c>
      <c r="I412" t="s">
        <v>22</v>
      </c>
    </row>
    <row r="413" spans="1:9" x14ac:dyDescent="0.75">
      <c r="A413">
        <v>1443.925</v>
      </c>
      <c r="B413" t="s">
        <v>76</v>
      </c>
      <c r="C413">
        <v>3215.1</v>
      </c>
      <c r="D413">
        <v>30</v>
      </c>
      <c r="F413" t="s">
        <v>20</v>
      </c>
      <c r="I413" t="s">
        <v>22</v>
      </c>
    </row>
    <row r="414" spans="1:9" x14ac:dyDescent="0.75">
      <c r="A414">
        <v>1446.7750000000001</v>
      </c>
      <c r="B414" t="s">
        <v>76</v>
      </c>
      <c r="C414">
        <v>3215.1</v>
      </c>
      <c r="D414">
        <v>30</v>
      </c>
      <c r="F414" t="s">
        <v>20</v>
      </c>
      <c r="I414" t="s">
        <v>22</v>
      </c>
    </row>
    <row r="415" spans="1:9" x14ac:dyDescent="0.75">
      <c r="A415">
        <v>1450.9</v>
      </c>
      <c r="B415" t="s">
        <v>76</v>
      </c>
      <c r="C415">
        <v>3215.1</v>
      </c>
      <c r="D415">
        <v>30</v>
      </c>
      <c r="F415" t="s">
        <v>20</v>
      </c>
      <c r="I415" t="s">
        <v>22</v>
      </c>
    </row>
    <row r="416" spans="1:9" x14ac:dyDescent="0.75">
      <c r="A416">
        <v>1454.251</v>
      </c>
      <c r="B416" t="s">
        <v>76</v>
      </c>
      <c r="C416">
        <v>3215.1</v>
      </c>
      <c r="D416">
        <v>30</v>
      </c>
      <c r="F416" t="s">
        <v>20</v>
      </c>
      <c r="I416" t="s">
        <v>22</v>
      </c>
    </row>
    <row r="417" spans="1:9" x14ac:dyDescent="0.75">
      <c r="A417">
        <v>1461.502</v>
      </c>
      <c r="B417" t="s">
        <v>76</v>
      </c>
      <c r="C417">
        <v>3215.1</v>
      </c>
      <c r="D417">
        <v>30</v>
      </c>
      <c r="F417" t="s">
        <v>20</v>
      </c>
      <c r="I417" t="s">
        <v>22</v>
      </c>
    </row>
    <row r="418" spans="1:9" x14ac:dyDescent="0.75">
      <c r="A418">
        <v>1464.9760000000001</v>
      </c>
      <c r="B418" t="s">
        <v>76</v>
      </c>
      <c r="C418">
        <v>3215.1</v>
      </c>
      <c r="D418">
        <v>30</v>
      </c>
      <c r="F418" t="s">
        <v>20</v>
      </c>
      <c r="I418" t="s">
        <v>22</v>
      </c>
    </row>
    <row r="419" spans="1:9" x14ac:dyDescent="0.75">
      <c r="A419">
        <v>1469.1510000000001</v>
      </c>
      <c r="B419" t="s">
        <v>76</v>
      </c>
      <c r="C419">
        <v>3215.1</v>
      </c>
      <c r="D419">
        <v>30</v>
      </c>
      <c r="F419" t="s">
        <v>20</v>
      </c>
      <c r="I419" t="s">
        <v>22</v>
      </c>
    </row>
    <row r="420" spans="1:9" x14ac:dyDescent="0.75">
      <c r="A420">
        <v>1474.7260000000001</v>
      </c>
      <c r="B420" t="s">
        <v>76</v>
      </c>
      <c r="C420">
        <v>3215.1</v>
      </c>
      <c r="D420">
        <v>30</v>
      </c>
      <c r="F420" t="s">
        <v>20</v>
      </c>
      <c r="I420" t="s">
        <v>22</v>
      </c>
    </row>
    <row r="421" spans="1:9" x14ac:dyDescent="0.75">
      <c r="A421">
        <v>1479.1769999999999</v>
      </c>
      <c r="B421" t="s">
        <v>76</v>
      </c>
      <c r="C421">
        <v>3215.1</v>
      </c>
      <c r="D421">
        <v>30</v>
      </c>
      <c r="F421" t="s">
        <v>20</v>
      </c>
      <c r="I421" t="s">
        <v>22</v>
      </c>
    </row>
    <row r="422" spans="1:9" x14ac:dyDescent="0.75">
      <c r="A422">
        <v>1483.626</v>
      </c>
      <c r="B422" t="s">
        <v>76</v>
      </c>
      <c r="C422">
        <v>3215.1</v>
      </c>
      <c r="D422">
        <v>30</v>
      </c>
      <c r="F422" t="s">
        <v>20</v>
      </c>
      <c r="I422" t="s">
        <v>22</v>
      </c>
    </row>
    <row r="423" spans="1:9" x14ac:dyDescent="0.75">
      <c r="A423">
        <v>1490.6769999999999</v>
      </c>
      <c r="B423" t="s">
        <v>76</v>
      </c>
      <c r="C423">
        <v>3215.1</v>
      </c>
      <c r="D423">
        <v>30</v>
      </c>
      <c r="F423" t="s">
        <v>20</v>
      </c>
      <c r="I423" t="s">
        <v>22</v>
      </c>
    </row>
    <row r="424" spans="1:9" x14ac:dyDescent="0.75">
      <c r="A424">
        <v>1493.7270000000001</v>
      </c>
      <c r="B424" t="s">
        <v>76</v>
      </c>
      <c r="C424">
        <v>3215.1</v>
      </c>
      <c r="D424">
        <v>30</v>
      </c>
      <c r="F424" t="s">
        <v>20</v>
      </c>
      <c r="I424" t="s">
        <v>22</v>
      </c>
    </row>
    <row r="425" spans="1:9" x14ac:dyDescent="0.75">
      <c r="A425">
        <v>1502.3</v>
      </c>
      <c r="B425" t="s">
        <v>76</v>
      </c>
      <c r="C425">
        <v>3215.1</v>
      </c>
      <c r="D425">
        <v>30</v>
      </c>
      <c r="F425" t="s">
        <v>20</v>
      </c>
      <c r="I425" t="s">
        <v>22</v>
      </c>
    </row>
    <row r="426" spans="1:9" x14ac:dyDescent="0.75">
      <c r="A426">
        <v>1504.501</v>
      </c>
      <c r="B426" t="s">
        <v>76</v>
      </c>
      <c r="C426">
        <v>3215.1</v>
      </c>
      <c r="D426">
        <v>30</v>
      </c>
      <c r="F426" t="s">
        <v>20</v>
      </c>
      <c r="I426" t="s">
        <v>22</v>
      </c>
    </row>
    <row r="427" spans="1:9" x14ac:dyDescent="0.75">
      <c r="A427">
        <v>1507.4</v>
      </c>
      <c r="B427" t="s">
        <v>76</v>
      </c>
      <c r="C427">
        <v>3215.1</v>
      </c>
      <c r="D427">
        <v>30</v>
      </c>
      <c r="F427" t="s">
        <v>20</v>
      </c>
      <c r="I427" t="s">
        <v>22</v>
      </c>
    </row>
    <row r="428" spans="1:9" x14ac:dyDescent="0.75">
      <c r="A428">
        <v>1513.951</v>
      </c>
      <c r="B428" t="s">
        <v>76</v>
      </c>
      <c r="C428">
        <v>3215.1</v>
      </c>
      <c r="D428">
        <v>30</v>
      </c>
      <c r="F428" t="s">
        <v>20</v>
      </c>
      <c r="I428" t="s">
        <v>22</v>
      </c>
    </row>
    <row r="429" spans="1:9" x14ac:dyDescent="0.75">
      <c r="A429">
        <v>1516.5</v>
      </c>
      <c r="B429" t="s">
        <v>76</v>
      </c>
      <c r="C429">
        <v>3215.1</v>
      </c>
      <c r="D429">
        <v>30</v>
      </c>
      <c r="F429" t="s">
        <v>20</v>
      </c>
      <c r="I429" t="s">
        <v>22</v>
      </c>
    </row>
    <row r="430" spans="1:9" x14ac:dyDescent="0.75">
      <c r="A430">
        <v>1518.701</v>
      </c>
      <c r="B430" t="s">
        <v>76</v>
      </c>
      <c r="C430">
        <v>3215.1</v>
      </c>
      <c r="D430">
        <v>30</v>
      </c>
      <c r="F430" t="s">
        <v>20</v>
      </c>
      <c r="I430" t="s">
        <v>22</v>
      </c>
    </row>
    <row r="431" spans="1:9" x14ac:dyDescent="0.75">
      <c r="A431">
        <v>1520.4770000000001</v>
      </c>
      <c r="B431" t="s">
        <v>76</v>
      </c>
      <c r="C431">
        <v>3215.1</v>
      </c>
      <c r="D431">
        <v>30</v>
      </c>
      <c r="F431" t="s">
        <v>20</v>
      </c>
      <c r="I431" t="s">
        <v>22</v>
      </c>
    </row>
    <row r="432" spans="1:9" x14ac:dyDescent="0.75">
      <c r="A432">
        <v>1526.951</v>
      </c>
      <c r="B432" t="s">
        <v>76</v>
      </c>
      <c r="C432">
        <v>3215.1</v>
      </c>
      <c r="D432">
        <v>30</v>
      </c>
      <c r="F432" t="s">
        <v>20</v>
      </c>
      <c r="I432" t="s">
        <v>22</v>
      </c>
    </row>
    <row r="433" spans="1:9" x14ac:dyDescent="0.75">
      <c r="A433">
        <v>1533.825</v>
      </c>
      <c r="B433" t="s">
        <v>76</v>
      </c>
      <c r="C433">
        <v>3215.1</v>
      </c>
      <c r="D433">
        <v>30</v>
      </c>
      <c r="F433" t="s">
        <v>20</v>
      </c>
      <c r="I433" t="s">
        <v>22</v>
      </c>
    </row>
    <row r="434" spans="1:9" x14ac:dyDescent="0.75">
      <c r="A434">
        <v>1540.3510000000001</v>
      </c>
      <c r="B434" t="s">
        <v>76</v>
      </c>
      <c r="C434">
        <v>3215.1</v>
      </c>
      <c r="D434">
        <v>30</v>
      </c>
      <c r="F434" t="s">
        <v>20</v>
      </c>
      <c r="I434" t="s">
        <v>22</v>
      </c>
    </row>
    <row r="435" spans="1:9" x14ac:dyDescent="0.75">
      <c r="A435">
        <v>1552.2280000000001</v>
      </c>
      <c r="B435" t="s">
        <v>76</v>
      </c>
      <c r="C435">
        <v>3215.1</v>
      </c>
      <c r="D435">
        <v>30</v>
      </c>
      <c r="F435" t="s">
        <v>20</v>
      </c>
      <c r="I435" t="s">
        <v>22</v>
      </c>
    </row>
    <row r="436" spans="1:9" x14ac:dyDescent="0.75">
      <c r="A436">
        <v>1556.9010000000001</v>
      </c>
      <c r="B436" t="s">
        <v>76</v>
      </c>
      <c r="C436">
        <v>3215.1</v>
      </c>
      <c r="D436">
        <v>30</v>
      </c>
      <c r="F436" t="s">
        <v>20</v>
      </c>
      <c r="I436" t="s">
        <v>22</v>
      </c>
    </row>
    <row r="437" spans="1:9" x14ac:dyDescent="0.75">
      <c r="A437">
        <v>1560.1010000000001</v>
      </c>
      <c r="B437" t="s">
        <v>76</v>
      </c>
      <c r="C437">
        <v>3215.1</v>
      </c>
      <c r="D437">
        <v>30</v>
      </c>
      <c r="F437" t="s">
        <v>20</v>
      </c>
      <c r="I437" t="s">
        <v>22</v>
      </c>
    </row>
    <row r="438" spans="1:9" x14ac:dyDescent="0.75">
      <c r="A438">
        <v>1568.277</v>
      </c>
      <c r="B438" t="s">
        <v>76</v>
      </c>
      <c r="C438">
        <v>3215.1</v>
      </c>
      <c r="D438">
        <v>30</v>
      </c>
      <c r="F438" t="s">
        <v>20</v>
      </c>
      <c r="I438" t="s">
        <v>22</v>
      </c>
    </row>
    <row r="439" spans="1:9" x14ac:dyDescent="0.75">
      <c r="A439">
        <v>1573.501</v>
      </c>
      <c r="B439" t="s">
        <v>76</v>
      </c>
      <c r="C439">
        <v>3215.1</v>
      </c>
      <c r="D439">
        <v>30</v>
      </c>
      <c r="F439" t="s">
        <v>20</v>
      </c>
      <c r="I439" t="s">
        <v>22</v>
      </c>
    </row>
    <row r="440" spans="1:9" x14ac:dyDescent="0.75">
      <c r="A440">
        <v>1580.0989999999999</v>
      </c>
      <c r="B440" t="s">
        <v>76</v>
      </c>
      <c r="C440">
        <v>3215.1</v>
      </c>
      <c r="D440">
        <v>30</v>
      </c>
      <c r="F440" t="s">
        <v>20</v>
      </c>
      <c r="I440" t="s">
        <v>22</v>
      </c>
    </row>
    <row r="441" spans="1:9" x14ac:dyDescent="0.75">
      <c r="A441">
        <v>1585.95</v>
      </c>
      <c r="B441" t="s">
        <v>76</v>
      </c>
      <c r="C441">
        <v>3215.1</v>
      </c>
      <c r="D441">
        <v>30</v>
      </c>
      <c r="F441" t="s">
        <v>20</v>
      </c>
      <c r="I441" t="s">
        <v>22</v>
      </c>
    </row>
    <row r="442" spans="1:9" x14ac:dyDescent="0.75">
      <c r="A442">
        <v>1597.15</v>
      </c>
      <c r="B442" t="s">
        <v>76</v>
      </c>
      <c r="C442">
        <v>3215.1</v>
      </c>
      <c r="D442">
        <v>30</v>
      </c>
      <c r="F442" t="s">
        <v>20</v>
      </c>
      <c r="I442" t="s">
        <v>22</v>
      </c>
    </row>
    <row r="443" spans="1:9" x14ac:dyDescent="0.75">
      <c r="A443">
        <v>1604.7760000000001</v>
      </c>
      <c r="B443" t="s">
        <v>76</v>
      </c>
      <c r="C443">
        <v>3215.1</v>
      </c>
      <c r="D443">
        <v>30</v>
      </c>
      <c r="F443" t="s">
        <v>20</v>
      </c>
      <c r="I443" t="s">
        <v>22</v>
      </c>
    </row>
    <row r="444" spans="1:9" x14ac:dyDescent="0.75">
      <c r="A444">
        <v>1614.7249999999999</v>
      </c>
      <c r="B444" t="s">
        <v>76</v>
      </c>
      <c r="C444">
        <v>3215.1</v>
      </c>
      <c r="D444">
        <v>30</v>
      </c>
      <c r="F444" t="s">
        <v>20</v>
      </c>
      <c r="I444" t="s">
        <v>22</v>
      </c>
    </row>
    <row r="445" spans="1:9" x14ac:dyDescent="0.75">
      <c r="A445">
        <v>1627.5250000000001</v>
      </c>
      <c r="B445" t="s">
        <v>76</v>
      </c>
      <c r="C445">
        <v>3215.1</v>
      </c>
      <c r="D445">
        <v>30</v>
      </c>
      <c r="F445" t="s">
        <v>20</v>
      </c>
      <c r="I445" t="s">
        <v>22</v>
      </c>
    </row>
    <row r="446" spans="1:9" x14ac:dyDescent="0.75">
      <c r="A446">
        <v>1632.1510000000001</v>
      </c>
      <c r="B446" t="s">
        <v>76</v>
      </c>
      <c r="C446">
        <v>3215.1</v>
      </c>
      <c r="D446">
        <v>30</v>
      </c>
      <c r="F446" t="s">
        <v>20</v>
      </c>
      <c r="I446" t="s">
        <v>22</v>
      </c>
    </row>
    <row r="447" spans="1:9" x14ac:dyDescent="0.75">
      <c r="A447">
        <v>1636.501</v>
      </c>
      <c r="B447" t="s">
        <v>76</v>
      </c>
      <c r="C447">
        <v>3215.1</v>
      </c>
      <c r="D447">
        <v>30</v>
      </c>
      <c r="F447" t="s">
        <v>20</v>
      </c>
      <c r="I447" t="s">
        <v>22</v>
      </c>
    </row>
    <row r="448" spans="1:9" x14ac:dyDescent="0.75">
      <c r="A448">
        <v>1638.9269999999999</v>
      </c>
      <c r="B448" t="s">
        <v>76</v>
      </c>
      <c r="C448">
        <v>3215.1</v>
      </c>
      <c r="D448">
        <v>30</v>
      </c>
      <c r="F448" t="s">
        <v>20</v>
      </c>
      <c r="I448" t="s">
        <v>22</v>
      </c>
    </row>
    <row r="449" spans="1:9" x14ac:dyDescent="0.75">
      <c r="A449">
        <v>1641.7</v>
      </c>
      <c r="B449" t="s">
        <v>76</v>
      </c>
      <c r="C449">
        <v>3215.1</v>
      </c>
      <c r="D449">
        <v>30</v>
      </c>
      <c r="F449" t="s">
        <v>20</v>
      </c>
      <c r="I449" t="s">
        <v>22</v>
      </c>
    </row>
    <row r="450" spans="1:9" x14ac:dyDescent="0.75">
      <c r="A450">
        <v>1650.799</v>
      </c>
      <c r="B450" t="s">
        <v>76</v>
      </c>
      <c r="C450">
        <v>3215.1</v>
      </c>
      <c r="D450">
        <v>30</v>
      </c>
      <c r="F450" t="s">
        <v>20</v>
      </c>
      <c r="I450" t="s">
        <v>22</v>
      </c>
    </row>
    <row r="451" spans="1:9" x14ac:dyDescent="0.75">
      <c r="A451">
        <v>1663.278</v>
      </c>
      <c r="B451" t="s">
        <v>76</v>
      </c>
      <c r="C451">
        <v>3215.1</v>
      </c>
      <c r="D451">
        <v>30</v>
      </c>
      <c r="F451" t="s">
        <v>20</v>
      </c>
      <c r="I451" t="s">
        <v>22</v>
      </c>
    </row>
    <row r="452" spans="1:9" x14ac:dyDescent="0.75">
      <c r="A452">
        <v>1669.6990000000001</v>
      </c>
      <c r="B452" t="s">
        <v>76</v>
      </c>
      <c r="C452">
        <v>3215.1</v>
      </c>
      <c r="D452">
        <v>30</v>
      </c>
      <c r="F452" t="s">
        <v>20</v>
      </c>
      <c r="I452" t="s">
        <v>22</v>
      </c>
    </row>
    <row r="453" spans="1:9" x14ac:dyDescent="0.75">
      <c r="A453">
        <v>1678.627</v>
      </c>
      <c r="B453" t="s">
        <v>76</v>
      </c>
      <c r="C453">
        <v>3215.1</v>
      </c>
      <c r="D453">
        <v>30</v>
      </c>
      <c r="F453" t="s">
        <v>20</v>
      </c>
      <c r="I453" t="s">
        <v>22</v>
      </c>
    </row>
    <row r="454" spans="1:9" x14ac:dyDescent="0.75">
      <c r="A454">
        <v>1690.6</v>
      </c>
      <c r="B454" t="s">
        <v>76</v>
      </c>
      <c r="C454">
        <v>3215.1</v>
      </c>
      <c r="D454">
        <v>30</v>
      </c>
      <c r="F454" t="s">
        <v>20</v>
      </c>
      <c r="I454" t="s">
        <v>22</v>
      </c>
    </row>
    <row r="455" spans="1:9" x14ac:dyDescent="0.75">
      <c r="A455">
        <v>1692.701</v>
      </c>
      <c r="B455" t="s">
        <v>76</v>
      </c>
      <c r="C455">
        <v>3215.1</v>
      </c>
      <c r="D455">
        <v>30</v>
      </c>
      <c r="F455" t="s">
        <v>20</v>
      </c>
      <c r="I455" t="s">
        <v>22</v>
      </c>
    </row>
    <row r="456" spans="1:9" x14ac:dyDescent="0.75">
      <c r="A456">
        <v>1703.4749999999999</v>
      </c>
      <c r="B456" t="s">
        <v>76</v>
      </c>
      <c r="C456">
        <v>3215.1</v>
      </c>
      <c r="D456">
        <v>30</v>
      </c>
      <c r="F456" t="s">
        <v>20</v>
      </c>
      <c r="I456" t="s">
        <v>22</v>
      </c>
    </row>
    <row r="457" spans="1:9" x14ac:dyDescent="0.75">
      <c r="A457">
        <v>1713.752</v>
      </c>
      <c r="B457" t="s">
        <v>76</v>
      </c>
      <c r="C457">
        <v>3215.1</v>
      </c>
      <c r="D457">
        <v>30</v>
      </c>
      <c r="F457" t="s">
        <v>20</v>
      </c>
      <c r="I457" t="s">
        <v>22</v>
      </c>
    </row>
    <row r="458" spans="1:9" x14ac:dyDescent="0.75">
      <c r="A458">
        <v>1722.55</v>
      </c>
      <c r="B458" t="s">
        <v>76</v>
      </c>
      <c r="C458">
        <v>3215.1</v>
      </c>
      <c r="D458">
        <v>30</v>
      </c>
      <c r="F458" t="s">
        <v>20</v>
      </c>
      <c r="I458" t="s">
        <v>22</v>
      </c>
    </row>
    <row r="459" spans="1:9" x14ac:dyDescent="0.75">
      <c r="A459">
        <v>1749.7739999999999</v>
      </c>
      <c r="B459" t="s">
        <v>76</v>
      </c>
      <c r="C459">
        <v>3215.1</v>
      </c>
      <c r="D459">
        <v>30</v>
      </c>
      <c r="F459" t="s">
        <v>20</v>
      </c>
      <c r="I459" t="s">
        <v>22</v>
      </c>
    </row>
    <row r="460" spans="1:9" x14ac:dyDescent="0.75">
      <c r="A460">
        <v>1757.4269999999999</v>
      </c>
      <c r="B460" t="s">
        <v>76</v>
      </c>
      <c r="C460">
        <v>3215.1</v>
      </c>
      <c r="D460">
        <v>30</v>
      </c>
      <c r="F460" t="s">
        <v>20</v>
      </c>
      <c r="I460" t="s">
        <v>22</v>
      </c>
    </row>
    <row r="461" spans="1:9" x14ac:dyDescent="0.75">
      <c r="A461">
        <v>1765.6759999999999</v>
      </c>
      <c r="B461" t="s">
        <v>76</v>
      </c>
      <c r="C461">
        <v>3215.1</v>
      </c>
      <c r="D461">
        <v>30</v>
      </c>
      <c r="F461" t="s">
        <v>20</v>
      </c>
      <c r="I461" t="s">
        <v>22</v>
      </c>
    </row>
    <row r="462" spans="1:9" x14ac:dyDescent="0.75">
      <c r="A462">
        <v>1773.8</v>
      </c>
      <c r="B462" t="s">
        <v>76</v>
      </c>
      <c r="C462">
        <v>3215.1</v>
      </c>
      <c r="D462">
        <v>30</v>
      </c>
      <c r="F462" t="s">
        <v>20</v>
      </c>
      <c r="I462" t="s">
        <v>22</v>
      </c>
    </row>
    <row r="463" spans="1:9" x14ac:dyDescent="0.75">
      <c r="A463">
        <v>1782.9770000000001</v>
      </c>
      <c r="B463" t="s">
        <v>76</v>
      </c>
      <c r="C463">
        <v>3215.1</v>
      </c>
      <c r="D463">
        <v>30</v>
      </c>
      <c r="F463" t="s">
        <v>20</v>
      </c>
      <c r="I463" t="s">
        <v>22</v>
      </c>
    </row>
    <row r="464" spans="1:9" x14ac:dyDescent="0.75">
      <c r="A464">
        <v>1787.7529999999999</v>
      </c>
      <c r="B464" t="s">
        <v>76</v>
      </c>
      <c r="C464">
        <v>3215.1</v>
      </c>
      <c r="D464">
        <v>30</v>
      </c>
      <c r="F464" t="s">
        <v>20</v>
      </c>
      <c r="I464" t="s">
        <v>22</v>
      </c>
    </row>
    <row r="465" spans="1:9" x14ac:dyDescent="0.75">
      <c r="A465">
        <v>1789.827</v>
      </c>
      <c r="B465" t="s">
        <v>76</v>
      </c>
      <c r="C465">
        <v>3215.1</v>
      </c>
      <c r="D465">
        <v>30</v>
      </c>
      <c r="F465" t="s">
        <v>20</v>
      </c>
      <c r="I465" t="s">
        <v>22</v>
      </c>
    </row>
    <row r="466" spans="1:9" x14ac:dyDescent="0.75">
      <c r="A466">
        <v>1793.3009999999999</v>
      </c>
      <c r="B466" t="s">
        <v>76</v>
      </c>
      <c r="C466">
        <v>3215.1</v>
      </c>
      <c r="D466">
        <v>30</v>
      </c>
      <c r="F466" t="s">
        <v>20</v>
      </c>
      <c r="I466" t="s">
        <v>22</v>
      </c>
    </row>
    <row r="467" spans="1:9" x14ac:dyDescent="0.75">
      <c r="A467">
        <v>1796.2280000000001</v>
      </c>
      <c r="B467" t="s">
        <v>76</v>
      </c>
      <c r="C467">
        <v>3215.1</v>
      </c>
      <c r="D467">
        <v>30</v>
      </c>
      <c r="F467" t="s">
        <v>20</v>
      </c>
      <c r="I467" t="s">
        <v>22</v>
      </c>
    </row>
    <row r="468" spans="1:9" x14ac:dyDescent="0.75">
      <c r="A468">
        <v>1205.5509999999999</v>
      </c>
      <c r="B468" t="s">
        <v>76</v>
      </c>
      <c r="C468">
        <v>3215.1</v>
      </c>
      <c r="D468">
        <v>30</v>
      </c>
      <c r="F468" t="s">
        <v>26</v>
      </c>
      <c r="I468" t="s">
        <v>22</v>
      </c>
    </row>
    <row r="469" spans="1:9" x14ac:dyDescent="0.75">
      <c r="A469">
        <v>1214.2</v>
      </c>
      <c r="B469" t="s">
        <v>76</v>
      </c>
      <c r="C469">
        <v>3215.1</v>
      </c>
      <c r="D469">
        <v>30</v>
      </c>
      <c r="F469" t="s">
        <v>26</v>
      </c>
      <c r="I469" t="s">
        <v>22</v>
      </c>
    </row>
    <row r="470" spans="1:9" x14ac:dyDescent="0.75">
      <c r="A470">
        <v>1219.299</v>
      </c>
      <c r="B470" t="s">
        <v>76</v>
      </c>
      <c r="C470">
        <v>3215.1</v>
      </c>
      <c r="D470">
        <v>30</v>
      </c>
      <c r="F470" t="s">
        <v>26</v>
      </c>
      <c r="I470" t="s">
        <v>22</v>
      </c>
    </row>
    <row r="471" spans="1:9" x14ac:dyDescent="0.75">
      <c r="A471">
        <v>1228.6510000000001</v>
      </c>
      <c r="B471" t="s">
        <v>76</v>
      </c>
      <c r="C471">
        <v>3215.1</v>
      </c>
      <c r="D471">
        <v>30</v>
      </c>
      <c r="F471" t="s">
        <v>26</v>
      </c>
      <c r="I471" t="s">
        <v>22</v>
      </c>
    </row>
    <row r="472" spans="1:9" x14ac:dyDescent="0.75">
      <c r="A472">
        <v>1237.502</v>
      </c>
      <c r="B472" t="s">
        <v>76</v>
      </c>
      <c r="C472">
        <v>3215.1</v>
      </c>
      <c r="D472">
        <v>30</v>
      </c>
      <c r="F472" t="s">
        <v>26</v>
      </c>
      <c r="I472" t="s">
        <v>22</v>
      </c>
    </row>
    <row r="473" spans="1:9" x14ac:dyDescent="0.75">
      <c r="A473">
        <v>1242.752</v>
      </c>
      <c r="B473" t="s">
        <v>76</v>
      </c>
      <c r="C473">
        <v>3215.1</v>
      </c>
      <c r="D473">
        <v>30</v>
      </c>
      <c r="F473" t="s">
        <v>26</v>
      </c>
      <c r="I473" t="s">
        <v>22</v>
      </c>
    </row>
    <row r="474" spans="1:9" x14ac:dyDescent="0.75">
      <c r="A474">
        <v>1255.7750000000001</v>
      </c>
      <c r="B474" t="s">
        <v>76</v>
      </c>
      <c r="C474">
        <v>3215.1</v>
      </c>
      <c r="D474">
        <v>30</v>
      </c>
      <c r="F474" t="s">
        <v>26</v>
      </c>
      <c r="I474" t="s">
        <v>22</v>
      </c>
    </row>
    <row r="475" spans="1:9" x14ac:dyDescent="0.75">
      <c r="A475">
        <v>1259.2260000000001</v>
      </c>
      <c r="B475" t="s">
        <v>76</v>
      </c>
      <c r="C475">
        <v>3215.1</v>
      </c>
      <c r="D475">
        <v>30</v>
      </c>
      <c r="F475" t="s">
        <v>26</v>
      </c>
      <c r="I475" t="s">
        <v>22</v>
      </c>
    </row>
    <row r="476" spans="1:9" x14ac:dyDescent="0.75">
      <c r="A476">
        <v>1264.252</v>
      </c>
      <c r="B476" t="s">
        <v>76</v>
      </c>
      <c r="C476">
        <v>3215.1</v>
      </c>
      <c r="D476">
        <v>30</v>
      </c>
      <c r="F476" t="s">
        <v>26</v>
      </c>
      <c r="I476" t="s">
        <v>22</v>
      </c>
    </row>
    <row r="477" spans="1:9" x14ac:dyDescent="0.75">
      <c r="A477">
        <v>1273.9760000000001</v>
      </c>
      <c r="B477" t="s">
        <v>76</v>
      </c>
      <c r="C477">
        <v>3215.1</v>
      </c>
      <c r="D477">
        <v>30</v>
      </c>
      <c r="F477" t="s">
        <v>26</v>
      </c>
      <c r="I477" t="s">
        <v>22</v>
      </c>
    </row>
    <row r="478" spans="1:9" x14ac:dyDescent="0.75">
      <c r="A478">
        <v>1293.2260000000001</v>
      </c>
      <c r="B478" t="s">
        <v>76</v>
      </c>
      <c r="C478">
        <v>3215.1</v>
      </c>
      <c r="D478">
        <v>30</v>
      </c>
      <c r="F478" t="s">
        <v>26</v>
      </c>
      <c r="I478" t="s">
        <v>22</v>
      </c>
    </row>
    <row r="479" spans="1:9" x14ac:dyDescent="0.75">
      <c r="A479">
        <v>1300.277</v>
      </c>
      <c r="B479" t="s">
        <v>76</v>
      </c>
      <c r="C479">
        <v>3215.1</v>
      </c>
      <c r="D479">
        <v>30</v>
      </c>
      <c r="F479" t="s">
        <v>26</v>
      </c>
      <c r="I479" t="s">
        <v>22</v>
      </c>
    </row>
    <row r="480" spans="1:9" x14ac:dyDescent="0.75">
      <c r="A480">
        <v>1316.35</v>
      </c>
      <c r="B480" t="s">
        <v>76</v>
      </c>
      <c r="C480">
        <v>3215.1</v>
      </c>
      <c r="D480">
        <v>30</v>
      </c>
      <c r="F480" t="s">
        <v>26</v>
      </c>
      <c r="I480" t="s">
        <v>22</v>
      </c>
    </row>
    <row r="481" spans="1:9" x14ac:dyDescent="0.75">
      <c r="A481">
        <v>1324.778</v>
      </c>
      <c r="B481" t="s">
        <v>76</v>
      </c>
      <c r="C481">
        <v>3215.1</v>
      </c>
      <c r="D481">
        <v>30</v>
      </c>
      <c r="F481" t="s">
        <v>26</v>
      </c>
      <c r="I481" t="s">
        <v>22</v>
      </c>
    </row>
    <row r="482" spans="1:9" x14ac:dyDescent="0.75">
      <c r="A482">
        <v>1336.5540000000001</v>
      </c>
      <c r="B482" t="s">
        <v>76</v>
      </c>
      <c r="C482">
        <v>3215.1</v>
      </c>
      <c r="D482">
        <v>30</v>
      </c>
      <c r="F482" t="s">
        <v>26</v>
      </c>
      <c r="I482" t="s">
        <v>22</v>
      </c>
    </row>
    <row r="483" spans="1:9" x14ac:dyDescent="0.75">
      <c r="A483">
        <v>1346.0260000000001</v>
      </c>
      <c r="B483" t="s">
        <v>76</v>
      </c>
      <c r="C483">
        <v>3215.1</v>
      </c>
      <c r="D483">
        <v>30</v>
      </c>
      <c r="F483" t="s">
        <v>26</v>
      </c>
      <c r="I483" t="s">
        <v>22</v>
      </c>
    </row>
    <row r="484" spans="1:9" x14ac:dyDescent="0.75">
      <c r="A484">
        <v>1358.8040000000001</v>
      </c>
      <c r="B484" t="s">
        <v>76</v>
      </c>
      <c r="C484">
        <v>3215.1</v>
      </c>
      <c r="D484">
        <v>30</v>
      </c>
      <c r="F484" t="s">
        <v>26</v>
      </c>
      <c r="I484" t="s">
        <v>22</v>
      </c>
    </row>
    <row r="485" spans="1:9" x14ac:dyDescent="0.75">
      <c r="A485">
        <v>1371.575</v>
      </c>
      <c r="B485" t="s">
        <v>76</v>
      </c>
      <c r="C485">
        <v>3215.1</v>
      </c>
      <c r="D485">
        <v>30</v>
      </c>
      <c r="F485" t="s">
        <v>26</v>
      </c>
      <c r="I485" t="s">
        <v>22</v>
      </c>
    </row>
    <row r="486" spans="1:9" x14ac:dyDescent="0.75">
      <c r="A486">
        <v>1380.2750000000001</v>
      </c>
      <c r="B486" t="s">
        <v>76</v>
      </c>
      <c r="C486">
        <v>3215.1</v>
      </c>
      <c r="D486">
        <v>30</v>
      </c>
      <c r="F486" t="s">
        <v>26</v>
      </c>
      <c r="I486" t="s">
        <v>22</v>
      </c>
    </row>
    <row r="487" spans="1:9" x14ac:dyDescent="0.75">
      <c r="A487">
        <v>1397.825</v>
      </c>
      <c r="B487" t="s">
        <v>76</v>
      </c>
      <c r="C487">
        <v>3215.1</v>
      </c>
      <c r="D487">
        <v>30</v>
      </c>
      <c r="F487" t="s">
        <v>26</v>
      </c>
      <c r="I487" t="s">
        <v>22</v>
      </c>
    </row>
    <row r="488" spans="1:9" x14ac:dyDescent="0.75">
      <c r="A488">
        <v>1411.077</v>
      </c>
      <c r="B488" t="s">
        <v>76</v>
      </c>
      <c r="C488">
        <v>3215.1</v>
      </c>
      <c r="D488">
        <v>30</v>
      </c>
      <c r="F488" t="s">
        <v>26</v>
      </c>
      <c r="I488" t="s">
        <v>22</v>
      </c>
    </row>
    <row r="489" spans="1:9" x14ac:dyDescent="0.75">
      <c r="A489">
        <v>1434.925</v>
      </c>
      <c r="B489" t="s">
        <v>76</v>
      </c>
      <c r="C489">
        <v>3215.1</v>
      </c>
      <c r="D489">
        <v>30</v>
      </c>
      <c r="F489" t="s">
        <v>26</v>
      </c>
      <c r="I489" t="s">
        <v>22</v>
      </c>
    </row>
    <row r="490" spans="1:9" x14ac:dyDescent="0.75">
      <c r="A490">
        <v>1449.25</v>
      </c>
      <c r="B490" t="s">
        <v>76</v>
      </c>
      <c r="C490">
        <v>3215.1</v>
      </c>
      <c r="D490">
        <v>30</v>
      </c>
      <c r="F490" t="s">
        <v>26</v>
      </c>
      <c r="I490" t="s">
        <v>22</v>
      </c>
    </row>
    <row r="491" spans="1:9" x14ac:dyDescent="0.75">
      <c r="A491">
        <v>1458.25</v>
      </c>
      <c r="B491" t="s">
        <v>76</v>
      </c>
      <c r="C491">
        <v>3215.1</v>
      </c>
      <c r="D491">
        <v>30</v>
      </c>
      <c r="F491" t="s">
        <v>26</v>
      </c>
      <c r="I491" t="s">
        <v>22</v>
      </c>
    </row>
    <row r="492" spans="1:9" x14ac:dyDescent="0.75">
      <c r="A492">
        <v>1467.876</v>
      </c>
      <c r="B492" t="s">
        <v>76</v>
      </c>
      <c r="C492">
        <v>3215.1</v>
      </c>
      <c r="D492">
        <v>30</v>
      </c>
      <c r="F492" t="s">
        <v>26</v>
      </c>
      <c r="I492" t="s">
        <v>22</v>
      </c>
    </row>
    <row r="493" spans="1:9" x14ac:dyDescent="0.75">
      <c r="A493">
        <v>1472.777</v>
      </c>
      <c r="B493" t="s">
        <v>76</v>
      </c>
      <c r="C493">
        <v>3215.1</v>
      </c>
      <c r="D493">
        <v>30</v>
      </c>
      <c r="F493" t="s">
        <v>26</v>
      </c>
      <c r="I493" t="s">
        <v>22</v>
      </c>
    </row>
    <row r="494" spans="1:9" x14ac:dyDescent="0.75">
      <c r="A494">
        <v>1477.4770000000001</v>
      </c>
      <c r="B494" t="s">
        <v>76</v>
      </c>
      <c r="C494">
        <v>3215.1</v>
      </c>
      <c r="D494">
        <v>30</v>
      </c>
      <c r="F494" t="s">
        <v>26</v>
      </c>
      <c r="I494" t="s">
        <v>22</v>
      </c>
    </row>
    <row r="495" spans="1:9" x14ac:dyDescent="0.75">
      <c r="A495">
        <v>1486.377</v>
      </c>
      <c r="B495" t="s">
        <v>76</v>
      </c>
      <c r="C495">
        <v>3215.1</v>
      </c>
      <c r="D495">
        <v>30</v>
      </c>
      <c r="F495" t="s">
        <v>26</v>
      </c>
      <c r="I495" t="s">
        <v>22</v>
      </c>
    </row>
    <row r="496" spans="1:9" x14ac:dyDescent="0.75">
      <c r="A496">
        <v>1497.0519999999999</v>
      </c>
      <c r="B496" t="s">
        <v>76</v>
      </c>
      <c r="C496">
        <v>3215.1</v>
      </c>
      <c r="D496">
        <v>30</v>
      </c>
      <c r="F496" t="s">
        <v>26</v>
      </c>
      <c r="I496" t="s">
        <v>22</v>
      </c>
    </row>
    <row r="497" spans="1:9" x14ac:dyDescent="0.75">
      <c r="A497">
        <v>1506.675</v>
      </c>
      <c r="B497" t="s">
        <v>76</v>
      </c>
      <c r="C497">
        <v>3215.1</v>
      </c>
      <c r="D497">
        <v>30</v>
      </c>
      <c r="F497" t="s">
        <v>26</v>
      </c>
      <c r="I497" t="s">
        <v>22</v>
      </c>
    </row>
    <row r="498" spans="1:9" x14ac:dyDescent="0.75">
      <c r="A498">
        <v>1510.402</v>
      </c>
      <c r="B498" t="s">
        <v>76</v>
      </c>
      <c r="C498">
        <v>3215.1</v>
      </c>
      <c r="D498">
        <v>30</v>
      </c>
      <c r="F498" t="s">
        <v>26</v>
      </c>
      <c r="I498" t="s">
        <v>22</v>
      </c>
    </row>
    <row r="499" spans="1:9" x14ac:dyDescent="0.75">
      <c r="A499">
        <v>1524.875</v>
      </c>
      <c r="B499" t="s">
        <v>76</v>
      </c>
      <c r="C499">
        <v>3215.1</v>
      </c>
      <c r="D499">
        <v>30</v>
      </c>
      <c r="F499" t="s">
        <v>26</v>
      </c>
      <c r="I499" t="s">
        <v>22</v>
      </c>
    </row>
    <row r="500" spans="1:9" x14ac:dyDescent="0.75">
      <c r="A500">
        <v>1532.8520000000001</v>
      </c>
      <c r="B500" t="s">
        <v>76</v>
      </c>
      <c r="C500">
        <v>3215.1</v>
      </c>
      <c r="D500">
        <v>30</v>
      </c>
      <c r="F500" t="s">
        <v>26</v>
      </c>
      <c r="I500" t="s">
        <v>22</v>
      </c>
    </row>
    <row r="501" spans="1:9" x14ac:dyDescent="0.75">
      <c r="A501">
        <v>1537.9010000000001</v>
      </c>
      <c r="B501" t="s">
        <v>76</v>
      </c>
      <c r="C501">
        <v>3215.1</v>
      </c>
      <c r="D501">
        <v>30</v>
      </c>
      <c r="F501" t="s">
        <v>26</v>
      </c>
      <c r="I501" t="s">
        <v>22</v>
      </c>
    </row>
    <row r="502" spans="1:9" x14ac:dyDescent="0.75">
      <c r="A502">
        <v>1544.751</v>
      </c>
      <c r="B502" t="s">
        <v>76</v>
      </c>
      <c r="C502">
        <v>3215.1</v>
      </c>
      <c r="D502">
        <v>30</v>
      </c>
      <c r="F502" t="s">
        <v>26</v>
      </c>
      <c r="I502" t="s">
        <v>22</v>
      </c>
    </row>
    <row r="503" spans="1:9" x14ac:dyDescent="0.75">
      <c r="A503">
        <v>1565.4269999999999</v>
      </c>
      <c r="B503" t="s">
        <v>76</v>
      </c>
      <c r="C503">
        <v>3215.1</v>
      </c>
      <c r="D503">
        <v>30</v>
      </c>
      <c r="F503" t="s">
        <v>26</v>
      </c>
      <c r="I503" t="s">
        <v>22</v>
      </c>
    </row>
    <row r="504" spans="1:9" x14ac:dyDescent="0.75">
      <c r="A504">
        <v>1571.652</v>
      </c>
      <c r="B504" t="s">
        <v>76</v>
      </c>
      <c r="C504">
        <v>3215.1</v>
      </c>
      <c r="D504">
        <v>30</v>
      </c>
      <c r="F504" t="s">
        <v>26</v>
      </c>
      <c r="I504" t="s">
        <v>22</v>
      </c>
    </row>
    <row r="505" spans="1:9" x14ac:dyDescent="0.75">
      <c r="A505">
        <v>1575.826</v>
      </c>
      <c r="B505" t="s">
        <v>76</v>
      </c>
      <c r="C505">
        <v>3215.1</v>
      </c>
      <c r="D505">
        <v>30</v>
      </c>
      <c r="F505" t="s">
        <v>26</v>
      </c>
      <c r="I505" t="s">
        <v>22</v>
      </c>
    </row>
    <row r="506" spans="1:9" x14ac:dyDescent="0.75">
      <c r="A506">
        <v>1584.0260000000001</v>
      </c>
      <c r="B506" t="s">
        <v>76</v>
      </c>
      <c r="C506">
        <v>3215.1</v>
      </c>
      <c r="D506">
        <v>30</v>
      </c>
      <c r="F506" t="s">
        <v>26</v>
      </c>
      <c r="I506" t="s">
        <v>22</v>
      </c>
    </row>
    <row r="507" spans="1:9" x14ac:dyDescent="0.75">
      <c r="A507">
        <v>1593.402</v>
      </c>
      <c r="B507" t="s">
        <v>76</v>
      </c>
      <c r="C507">
        <v>3215.1</v>
      </c>
      <c r="D507">
        <v>30</v>
      </c>
      <c r="F507" t="s">
        <v>26</v>
      </c>
      <c r="I507" t="s">
        <v>22</v>
      </c>
    </row>
    <row r="508" spans="1:9" x14ac:dyDescent="0.75">
      <c r="A508">
        <v>1596.3019999999999</v>
      </c>
      <c r="B508" t="s">
        <v>76</v>
      </c>
      <c r="C508">
        <v>3215.1</v>
      </c>
      <c r="D508">
        <v>30</v>
      </c>
      <c r="F508" t="s">
        <v>26</v>
      </c>
      <c r="I508" t="s">
        <v>22</v>
      </c>
    </row>
    <row r="509" spans="1:9" x14ac:dyDescent="0.75">
      <c r="A509">
        <v>1604.2249999999999</v>
      </c>
      <c r="B509" t="s">
        <v>76</v>
      </c>
      <c r="C509">
        <v>3215.1</v>
      </c>
      <c r="D509">
        <v>30</v>
      </c>
      <c r="F509" t="s">
        <v>26</v>
      </c>
      <c r="I509" t="s">
        <v>22</v>
      </c>
    </row>
    <row r="510" spans="1:9" x14ac:dyDescent="0.75">
      <c r="A510">
        <v>1606.452</v>
      </c>
      <c r="B510" t="s">
        <v>76</v>
      </c>
      <c r="C510">
        <v>3215.1</v>
      </c>
      <c r="D510">
        <v>30</v>
      </c>
      <c r="F510" t="s">
        <v>26</v>
      </c>
      <c r="I510" t="s">
        <v>22</v>
      </c>
    </row>
    <row r="511" spans="1:9" x14ac:dyDescent="0.75">
      <c r="A511">
        <v>1613.2260000000001</v>
      </c>
      <c r="B511" t="s">
        <v>76</v>
      </c>
      <c r="C511">
        <v>3215.1</v>
      </c>
      <c r="D511">
        <v>30</v>
      </c>
      <c r="F511" t="s">
        <v>26</v>
      </c>
      <c r="I511" t="s">
        <v>22</v>
      </c>
    </row>
    <row r="512" spans="1:9" x14ac:dyDescent="0.75">
      <c r="A512">
        <v>1627.2260000000001</v>
      </c>
      <c r="B512" t="s">
        <v>76</v>
      </c>
      <c r="C512">
        <v>3215.1</v>
      </c>
      <c r="D512">
        <v>30</v>
      </c>
      <c r="F512" t="s">
        <v>26</v>
      </c>
      <c r="I512" t="s">
        <v>22</v>
      </c>
    </row>
    <row r="513" spans="1:9" x14ac:dyDescent="0.75">
      <c r="A513">
        <v>1634.2</v>
      </c>
      <c r="B513" t="s">
        <v>76</v>
      </c>
      <c r="C513">
        <v>3215.1</v>
      </c>
      <c r="D513">
        <v>30</v>
      </c>
      <c r="F513" t="s">
        <v>26</v>
      </c>
      <c r="I513" t="s">
        <v>22</v>
      </c>
    </row>
    <row r="514" spans="1:9" x14ac:dyDescent="0.75">
      <c r="A514">
        <v>1637.8510000000001</v>
      </c>
      <c r="B514" t="s">
        <v>76</v>
      </c>
      <c r="C514">
        <v>3215.1</v>
      </c>
      <c r="D514">
        <v>30</v>
      </c>
      <c r="F514" t="s">
        <v>26</v>
      </c>
      <c r="I514" t="s">
        <v>22</v>
      </c>
    </row>
    <row r="515" spans="1:9" x14ac:dyDescent="0.75">
      <c r="A515">
        <v>1648.702</v>
      </c>
      <c r="B515" t="s">
        <v>76</v>
      </c>
      <c r="C515">
        <v>3215.1</v>
      </c>
      <c r="D515">
        <v>30</v>
      </c>
      <c r="F515" t="s">
        <v>26</v>
      </c>
      <c r="I515" t="s">
        <v>22</v>
      </c>
    </row>
    <row r="516" spans="1:9" x14ac:dyDescent="0.75">
      <c r="A516">
        <v>1661.0260000000001</v>
      </c>
      <c r="B516" t="s">
        <v>76</v>
      </c>
      <c r="C516">
        <v>3215.1</v>
      </c>
      <c r="D516">
        <v>30</v>
      </c>
      <c r="F516" t="s">
        <v>26</v>
      </c>
      <c r="I516" t="s">
        <v>22</v>
      </c>
    </row>
    <row r="517" spans="1:9" x14ac:dyDescent="0.75">
      <c r="A517">
        <v>1668.425</v>
      </c>
      <c r="B517" t="s">
        <v>76</v>
      </c>
      <c r="C517">
        <v>3215.1</v>
      </c>
      <c r="D517">
        <v>30</v>
      </c>
      <c r="F517" t="s">
        <v>26</v>
      </c>
      <c r="I517" t="s">
        <v>22</v>
      </c>
    </row>
    <row r="518" spans="1:9" x14ac:dyDescent="0.75">
      <c r="A518">
        <v>1677.9010000000001</v>
      </c>
      <c r="B518" t="s">
        <v>76</v>
      </c>
      <c r="C518">
        <v>3215.1</v>
      </c>
      <c r="D518">
        <v>30</v>
      </c>
      <c r="F518" t="s">
        <v>26</v>
      </c>
      <c r="I518" t="s">
        <v>22</v>
      </c>
    </row>
    <row r="519" spans="1:9" x14ac:dyDescent="0.75">
      <c r="A519">
        <v>1689.9259999999999</v>
      </c>
      <c r="B519" t="s">
        <v>76</v>
      </c>
      <c r="C519">
        <v>3215.1</v>
      </c>
      <c r="D519">
        <v>30</v>
      </c>
      <c r="F519" t="s">
        <v>26</v>
      </c>
      <c r="I519" t="s">
        <v>22</v>
      </c>
    </row>
    <row r="520" spans="1:9" x14ac:dyDescent="0.75">
      <c r="A520">
        <v>1701.2</v>
      </c>
      <c r="B520" t="s">
        <v>76</v>
      </c>
      <c r="C520">
        <v>3215.1</v>
      </c>
      <c r="D520">
        <v>30</v>
      </c>
      <c r="F520" t="s">
        <v>26</v>
      </c>
      <c r="I520" t="s">
        <v>22</v>
      </c>
    </row>
    <row r="521" spans="1:9" x14ac:dyDescent="0.75">
      <c r="A521">
        <v>1709.328</v>
      </c>
      <c r="B521" t="s">
        <v>76</v>
      </c>
      <c r="C521">
        <v>3215.1</v>
      </c>
      <c r="D521">
        <v>30</v>
      </c>
      <c r="F521" t="s">
        <v>26</v>
      </c>
      <c r="I521" t="s">
        <v>22</v>
      </c>
    </row>
    <row r="522" spans="1:9" x14ac:dyDescent="0.75">
      <c r="A522">
        <v>1711.9760000000001</v>
      </c>
      <c r="B522" t="s">
        <v>76</v>
      </c>
      <c r="C522">
        <v>3215.1</v>
      </c>
      <c r="D522">
        <v>30</v>
      </c>
      <c r="F522" t="s">
        <v>26</v>
      </c>
      <c r="I522" t="s">
        <v>22</v>
      </c>
    </row>
    <row r="523" spans="1:9" x14ac:dyDescent="0.75">
      <c r="A523">
        <v>1721.75</v>
      </c>
      <c r="B523" t="s">
        <v>76</v>
      </c>
      <c r="C523">
        <v>3215.1</v>
      </c>
      <c r="D523">
        <v>30</v>
      </c>
      <c r="F523" t="s">
        <v>26</v>
      </c>
      <c r="I523" t="s">
        <v>22</v>
      </c>
    </row>
    <row r="524" spans="1:9" x14ac:dyDescent="0.75">
      <c r="A524">
        <v>1746.174</v>
      </c>
      <c r="B524" t="s">
        <v>76</v>
      </c>
      <c r="C524">
        <v>3215.1</v>
      </c>
      <c r="D524">
        <v>30</v>
      </c>
      <c r="F524" t="s">
        <v>26</v>
      </c>
      <c r="I524" t="s">
        <v>22</v>
      </c>
    </row>
    <row r="525" spans="1:9" x14ac:dyDescent="0.75">
      <c r="A525">
        <v>1754.576</v>
      </c>
      <c r="B525" t="s">
        <v>76</v>
      </c>
      <c r="C525">
        <v>3215.1</v>
      </c>
      <c r="D525">
        <v>30</v>
      </c>
      <c r="F525" t="s">
        <v>26</v>
      </c>
      <c r="I525" t="s">
        <v>22</v>
      </c>
    </row>
    <row r="526" spans="1:9" x14ac:dyDescent="0.75">
      <c r="A526">
        <v>1756.9010000000001</v>
      </c>
      <c r="B526" t="s">
        <v>76</v>
      </c>
      <c r="C526">
        <v>3215.1</v>
      </c>
      <c r="D526">
        <v>30</v>
      </c>
      <c r="F526" t="s">
        <v>26</v>
      </c>
      <c r="I526" t="s">
        <v>22</v>
      </c>
    </row>
    <row r="527" spans="1:9" x14ac:dyDescent="0.75">
      <c r="A527">
        <v>1764.3</v>
      </c>
      <c r="B527" t="s">
        <v>76</v>
      </c>
      <c r="C527">
        <v>3215.1</v>
      </c>
      <c r="D527">
        <v>30</v>
      </c>
      <c r="F527" t="s">
        <v>26</v>
      </c>
      <c r="I527" t="s">
        <v>22</v>
      </c>
    </row>
    <row r="528" spans="1:9" x14ac:dyDescent="0.75">
      <c r="A528">
        <v>1770.3009999999999</v>
      </c>
      <c r="B528" t="s">
        <v>76</v>
      </c>
      <c r="C528">
        <v>3215.1</v>
      </c>
      <c r="D528">
        <v>30</v>
      </c>
      <c r="F528" t="s">
        <v>26</v>
      </c>
      <c r="I528" t="s">
        <v>22</v>
      </c>
    </row>
    <row r="529" spans="1:9" x14ac:dyDescent="0.75">
      <c r="A529">
        <v>1777.377</v>
      </c>
      <c r="B529" t="s">
        <v>76</v>
      </c>
      <c r="C529">
        <v>3215.1</v>
      </c>
      <c r="D529">
        <v>30</v>
      </c>
      <c r="F529" t="s">
        <v>26</v>
      </c>
      <c r="I529" t="s">
        <v>22</v>
      </c>
    </row>
    <row r="530" spans="1:9" x14ac:dyDescent="0.75">
      <c r="A530">
        <v>1785.7260000000001</v>
      </c>
      <c r="B530" t="s">
        <v>76</v>
      </c>
      <c r="C530">
        <v>3215.1</v>
      </c>
      <c r="D530">
        <v>30</v>
      </c>
      <c r="F530" t="s">
        <v>26</v>
      </c>
      <c r="I530" t="s">
        <v>22</v>
      </c>
    </row>
    <row r="531" spans="1:9" x14ac:dyDescent="0.75">
      <c r="A531">
        <v>1787.076</v>
      </c>
      <c r="B531" t="s">
        <v>76</v>
      </c>
      <c r="C531">
        <v>3215.1</v>
      </c>
      <c r="D531">
        <v>30</v>
      </c>
      <c r="F531" t="s">
        <v>26</v>
      </c>
      <c r="I531" t="s">
        <v>22</v>
      </c>
    </row>
    <row r="532" spans="1:9" x14ac:dyDescent="0.75">
      <c r="A532">
        <v>1800.7260000000001</v>
      </c>
      <c r="B532" t="s">
        <v>76</v>
      </c>
      <c r="C532">
        <v>3215.1</v>
      </c>
      <c r="D532">
        <v>30</v>
      </c>
      <c r="F532" t="s">
        <v>26</v>
      </c>
      <c r="I532" t="s">
        <v>22</v>
      </c>
    </row>
  </sheetData>
  <sortState xmlns:xlrd2="http://schemas.microsoft.com/office/spreadsheetml/2017/richdata2" ref="A371:I532">
    <sortCondition ref="F371:F532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4804_D3_1st10</vt:lpstr>
      <vt:lpstr>4804_D3_2nd10</vt:lpstr>
      <vt:lpstr>Pooled Overall Analysis</vt:lpstr>
      <vt:lpstr>Overall Analysis Truscan WT KO</vt:lpstr>
      <vt:lpstr>5102_D3</vt:lpstr>
      <vt:lpstr>5176_D3</vt:lpstr>
      <vt:lpstr>5391_D3</vt:lpstr>
      <vt:lpstr>5387_D3</vt:lpstr>
      <vt:lpstr>5181_D3</vt:lpstr>
      <vt:lpstr>5184_D3</vt:lpstr>
      <vt:lpstr>5389_D3</vt:lpstr>
      <vt:lpstr>5180_D3</vt:lpstr>
      <vt:lpstr>Overall Analysis homecage WT KO</vt:lpstr>
      <vt:lpstr>5111_Day3</vt:lpstr>
      <vt:lpstr>4791_Day3</vt:lpstr>
      <vt:lpstr>4800_Day3</vt:lpstr>
      <vt:lpstr>4804_Day3</vt:lpstr>
      <vt:lpstr>4805_Day3</vt:lpstr>
      <vt:lpstr>4806_Day3</vt:lpstr>
      <vt:lpstr>4807_Day3</vt:lpstr>
      <vt:lpstr>4819_Day3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AnnaHu</dc:creator>
  <cp:lastModifiedBy>AnnaHu</cp:lastModifiedBy>
  <dcterms:created xsi:type="dcterms:W3CDTF">2020-05-01T21:09:25Z</dcterms:created>
  <dcterms:modified xsi:type="dcterms:W3CDTF">2020-06-18T19:43:48Z</dcterms:modified>
</cp:coreProperties>
</file>